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995" windowHeight="7935" activeTab="0"/>
  </bookViews>
  <sheets>
    <sheet name="Tabla 15-22" sheetId="1" r:id="rId1"/>
  </sheets>
  <definedNames>
    <definedName name="_xlnm.Print_Area" localSheetId="0">'Tabla 15-22'!$A$1:$W$50</definedName>
  </definedNames>
  <calcPr fullCalcOnLoad="1"/>
</workbook>
</file>

<file path=xl/sharedStrings.xml><?xml version="1.0" encoding="utf-8"?>
<sst xmlns="http://schemas.openxmlformats.org/spreadsheetml/2006/main" count="115" uniqueCount="114">
  <si>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</si>
  <si>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</si>
  <si>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</si>
  <si>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</si>
  <si>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</si>
  <si>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</si>
  <si>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</si>
  <si>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Unidad de Medida</t>
  </si>
  <si>
    <t>Código Departamento y Municipio</t>
  </si>
  <si>
    <t>Código de campo</t>
  </si>
  <si>
    <t>Anuario Estadístico 2005, Ministerio de Educación</t>
  </si>
  <si>
    <t>Fuente de datos de educación</t>
  </si>
  <si>
    <t xml:space="preserve">Fecha de Datos </t>
  </si>
  <si>
    <t>Número de personas</t>
  </si>
  <si>
    <t xml:space="preserve"> </t>
  </si>
  <si>
    <t>Total de docentes por nivel de Escolaridad, Sector público y sector privado</t>
  </si>
  <si>
    <t>Promedio de alumnos por docente</t>
  </si>
  <si>
    <t xml:space="preserve">15a Total de Docentes todos los niveles </t>
  </si>
  <si>
    <t>T_DOC</t>
  </si>
  <si>
    <t>15b  Total de Docentes Preprimaria</t>
  </si>
  <si>
    <t>T_DOC_PP</t>
  </si>
  <si>
    <t>15c Total de Docentes Preprimaria Urbano</t>
  </si>
  <si>
    <t>T_DOC_PPUR</t>
  </si>
  <si>
    <t>15d Total de Docentes Preprimario Rural</t>
  </si>
  <si>
    <t>T_DOC_PPRU</t>
  </si>
  <si>
    <t>T_DOC_PRN</t>
  </si>
  <si>
    <t>15f Total de Docentes Primaria Urbano</t>
  </si>
  <si>
    <t>T_DOCPRNUR</t>
  </si>
  <si>
    <t>15g Total de Docentes Primaria Rural</t>
  </si>
  <si>
    <t>T_DOCPRNRU</t>
  </si>
  <si>
    <t xml:space="preserve">15h Total de Docentes Básicos </t>
  </si>
  <si>
    <t>15j Total de Docentes Basico Rural</t>
  </si>
  <si>
    <t>T_DOC_BA</t>
  </si>
  <si>
    <t>T_DOC_BAUR</t>
  </si>
  <si>
    <t>T_DOC_BARU</t>
  </si>
  <si>
    <t>15e Total de Docentes Primaria (niños)</t>
  </si>
  <si>
    <t>15i Total de Docentes Basico Urbano</t>
  </si>
  <si>
    <t>T_DOC_DV</t>
  </si>
  <si>
    <t>15l Total de Docentes  Diversificado Urbano</t>
  </si>
  <si>
    <t>T_DOC_DVUR</t>
  </si>
  <si>
    <t>15m Total de Docentes  Diversificado Rural</t>
  </si>
  <si>
    <t>T_DOC_DVRU</t>
  </si>
  <si>
    <t>10y Población de 6 a 15 años inscritos inicial en Primaria</t>
  </si>
  <si>
    <t>T6A15PR</t>
  </si>
  <si>
    <t>T3A14PP</t>
  </si>
  <si>
    <t>10a Población de 3 a 14 años inscritos  Preprimaria Inicial</t>
  </si>
  <si>
    <t>10e Población de 3 a 14 años inscritos inicial preprimaria Rural</t>
  </si>
  <si>
    <t>T3A14PP_UR</t>
  </si>
  <si>
    <t>T3A14PP_RU</t>
  </si>
  <si>
    <t>10ac Población 6 a 15 años inscritos inicial en Primaria Urbano</t>
  </si>
  <si>
    <t>10ad Población 6 a 15 años inscritos inicial en Primaria Rural</t>
  </si>
  <si>
    <t>T6A15PR_UR</t>
  </si>
  <si>
    <t>T6A15PR_RU</t>
  </si>
  <si>
    <t>10aq Población de 12 a 21 años inscrita inicial en Básicos</t>
  </si>
  <si>
    <t>T12A21BA</t>
  </si>
  <si>
    <t>10au Población de 12 a 21 años inscritos inicial Básicos Urbano</t>
  </si>
  <si>
    <t>10av Población de 12 a 21 años inscritos inicial Básicos Rural</t>
  </si>
  <si>
    <t>T12A21BA_UR</t>
  </si>
  <si>
    <t>T12A21BA_RU</t>
  </si>
  <si>
    <t>10bi Población de 15 a 21 años inscrita inicial en Diversificado</t>
  </si>
  <si>
    <t>T15A21DV</t>
  </si>
  <si>
    <t>10bm Población de 15 a 21 años inscrita inicial en Diversificado Urbano</t>
  </si>
  <si>
    <t>10bn Población de 15 a 21 años inscrita inicial en Diversificado Rural</t>
  </si>
  <si>
    <t>T15A21DV_UR</t>
  </si>
  <si>
    <t>T15A21DV_RU</t>
  </si>
  <si>
    <t>PRODOCPP</t>
  </si>
  <si>
    <t>15n Promedio Alumnos Por Docente Preprimaria</t>
  </si>
  <si>
    <t>15o  Promedio Alumnos Por Docente Primaria</t>
  </si>
  <si>
    <t>PRODOCPR</t>
  </si>
  <si>
    <t>15p Promedio Alumnos Por Docente Básico</t>
  </si>
  <si>
    <t>PRODOCBA</t>
  </si>
  <si>
    <t>15q Promedio Alumnos Por Docente Diversificado</t>
  </si>
  <si>
    <t>PRODOCDV</t>
  </si>
  <si>
    <t>Promedio de alumnos por docente = total alumnos/total docentes</t>
  </si>
  <si>
    <t>15k Total de Docentes  Diversificado</t>
  </si>
  <si>
    <t>10d Población de 3 a 14 años inscritos  preprimaria inicial Urbano</t>
  </si>
  <si>
    <t xml:space="preserve">  15 - 22</t>
  </si>
  <si>
    <t>Municipios del Departamento de Jutiapa</t>
  </si>
  <si>
    <t xml:space="preserve"> Departamento de Jutiapa</t>
  </si>
  <si>
    <t>22</t>
  </si>
  <si>
    <t>Jutiapa</t>
  </si>
  <si>
    <t>El Progeso</t>
  </si>
  <si>
    <t>Santa Catarina Mita</t>
  </si>
  <si>
    <t>Agua Blanca</t>
  </si>
  <si>
    <t>Asuncion Mita</t>
  </si>
  <si>
    <t>Yupiltepeque</t>
  </si>
  <si>
    <t>Atescatempa</t>
  </si>
  <si>
    <t>Jerez</t>
  </si>
  <si>
    <t>El Adelanto</t>
  </si>
  <si>
    <t>Zapotitlan</t>
  </si>
  <si>
    <t>Comapa</t>
  </si>
  <si>
    <t>Jalpatagua</t>
  </si>
  <si>
    <t>Conguaco</t>
  </si>
  <si>
    <t>Moyuta</t>
  </si>
  <si>
    <t>Pasaco</t>
  </si>
  <si>
    <t>San Jose Acatempa</t>
  </si>
  <si>
    <t>Quesada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</si>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</sst>
</file>

<file path=xl/styles.xml><?xml version="1.0" encoding="utf-8"?>
<styleSheet xmlns="http://schemas.openxmlformats.org/spreadsheetml/2006/main">
  <numFmts count="27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\ #,##0;&quot;Q&quot;\ \-#,##0"/>
    <numFmt numFmtId="165" formatCode="&quot;Q&quot;\ #,##0;[Red]&quot;Q&quot;\ \-#,##0"/>
    <numFmt numFmtId="166" formatCode="&quot;Q&quot;\ #,##0.00;&quot;Q&quot;\ \-#,##0.00"/>
    <numFmt numFmtId="167" formatCode="&quot;Q&quot;\ #,##0.00;[Red]&quot;Q&quot;\ \-#,##0.00"/>
    <numFmt numFmtId="168" formatCode="_ &quot;Q&quot;\ * #,##0_ ;_ &quot;Q&quot;\ * \-#,##0_ ;_ &quot;Q&quot;\ * &quot;-&quot;_ ;_ @_ "/>
    <numFmt numFmtId="169" formatCode="_ * #,##0_ ;_ * \-#,##0_ ;_ * &quot;-&quot;_ ;_ @_ "/>
    <numFmt numFmtId="170" formatCode="_ &quot;Q&quot;\ * #,##0.00_ ;_ &quot;Q&quot;\ * \-#,##0.00_ ;_ &quot;Q&quot;\ * &quot;-&quot;??_ ;_ @_ "/>
    <numFmt numFmtId="171" formatCode="_ * #,##0.00_ ;_ * \-#,##0.00_ ;_ * &quot;-&quot;??_ ;_ @_ "/>
    <numFmt numFmtId="172" formatCode="#,##0;[Red]#,##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#,##0.0;[Red]#,##0.0"/>
    <numFmt numFmtId="178" formatCode="#,##0.00;[Red]#,##0.00"/>
    <numFmt numFmtId="179" formatCode="0.0%"/>
    <numFmt numFmtId="180" formatCode="0.00000"/>
    <numFmt numFmtId="181" formatCode="0.0000"/>
    <numFmt numFmtId="182" formatCode="0.000"/>
  </numFmts>
  <fonts count="1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6" fontId="3" fillId="0" borderId="0" xfId="0" applyNumberFormat="1" applyFont="1" applyFill="1" applyBorder="1" applyAlignment="1">
      <alignment/>
    </xf>
    <xf numFmtId="16" fontId="3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vertical="top"/>
    </xf>
    <xf numFmtId="0" fontId="4" fillId="0" borderId="5" xfId="0" applyFont="1" applyFill="1" applyBorder="1" applyAlignment="1">
      <alignment vertical="top"/>
    </xf>
    <xf numFmtId="0" fontId="4" fillId="0" borderId="6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left" vertical="top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16" fontId="8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5" xfId="0" applyFont="1" applyFill="1" applyBorder="1" applyAlignment="1">
      <alignment vertical="top"/>
    </xf>
    <xf numFmtId="0" fontId="6" fillId="0" borderId="0" xfId="0" applyFont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2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/>
    </xf>
    <xf numFmtId="16" fontId="3" fillId="2" borderId="9" xfId="0" applyNumberFormat="1" applyFont="1" applyFill="1" applyBorder="1" applyAlignment="1">
      <alignment wrapText="1"/>
    </xf>
    <xf numFmtId="0" fontId="2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49" fontId="0" fillId="2" borderId="9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11" xfId="0" applyNumberFormat="1" applyFont="1" applyFill="1" applyBorder="1" applyAlignment="1">
      <alignment horizontal="right" wrapText="1"/>
    </xf>
    <xf numFmtId="0" fontId="2" fillId="3" borderId="11" xfId="0" applyFont="1" applyFill="1" applyBorder="1" applyAlignment="1">
      <alignment/>
    </xf>
    <xf numFmtId="0" fontId="2" fillId="3" borderId="12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6" fillId="3" borderId="11" xfId="0" applyFont="1" applyFill="1" applyBorder="1" applyAlignment="1">
      <alignment/>
    </xf>
    <xf numFmtId="0" fontId="2" fillId="3" borderId="11" xfId="0" applyNumberFormat="1" applyFont="1" applyFill="1" applyBorder="1" applyAlignment="1">
      <alignment horizontal="right"/>
    </xf>
    <xf numFmtId="0" fontId="6" fillId="3" borderId="9" xfId="0" applyFont="1" applyFill="1" applyBorder="1" applyAlignment="1">
      <alignment/>
    </xf>
    <xf numFmtId="0" fontId="2" fillId="3" borderId="9" xfId="0" applyNumberFormat="1" applyFont="1" applyFill="1" applyBorder="1" applyAlignment="1">
      <alignment horizontal="right"/>
    </xf>
    <xf numFmtId="0" fontId="2" fillId="3" borderId="12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0" fontId="0" fillId="3" borderId="9" xfId="0" applyFill="1" applyBorder="1" applyAlignment="1">
      <alignment/>
    </xf>
    <xf numFmtId="0" fontId="2" fillId="3" borderId="15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/>
    </xf>
    <xf numFmtId="2" fontId="2" fillId="3" borderId="9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266700</xdr:colOff>
      <xdr:row>0</xdr:row>
      <xdr:rowOff>57150</xdr:rowOff>
    </xdr:from>
    <xdr:to>
      <xdr:col>13</xdr:col>
      <xdr:colOff>504825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48725" y="571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8"/>
  <sheetViews>
    <sheetView showGridLines="0" tabSelected="1" workbookViewId="0" topLeftCell="P1">
      <selection activeCell="W28" sqref="W28"/>
    </sheetView>
  </sheetViews>
  <sheetFormatPr defaultColWidth="11.421875" defaultRowHeight="12.75"/>
  <cols>
    <col min="1" max="1" width="2.8515625" style="1" customWidth="1"/>
    <col min="2" max="2" width="15.421875" style="1" customWidth="1"/>
    <col min="3" max="3" width="13.00390625" style="1" customWidth="1"/>
    <col min="4" max="4" width="28.7109375" style="1" customWidth="1"/>
    <col min="5" max="5" width="15.00390625" style="26" bestFit="1" customWidth="1"/>
    <col min="6" max="6" width="13.00390625" style="1" customWidth="1"/>
    <col min="7" max="7" width="11.57421875" style="1" customWidth="1"/>
    <col min="8" max="8" width="12.00390625" style="1" customWidth="1"/>
    <col min="9" max="9" width="9.28125" style="1" bestFit="1" customWidth="1"/>
    <col min="10" max="10" width="7.8515625" style="1" bestFit="1" customWidth="1"/>
    <col min="11" max="11" width="9.7109375" style="1" bestFit="1" customWidth="1"/>
    <col min="12" max="12" width="8.421875" style="1" customWidth="1"/>
    <col min="13" max="13" width="7.421875" style="1" bestFit="1" customWidth="1"/>
    <col min="14" max="14" width="12.57421875" style="1" customWidth="1"/>
    <col min="15" max="15" width="9.57421875" style="1" bestFit="1" customWidth="1"/>
    <col min="16" max="16" width="10.28125" style="1" bestFit="1" customWidth="1"/>
    <col min="17" max="17" width="8.8515625" style="1" bestFit="1" customWidth="1"/>
    <col min="18" max="18" width="10.140625" style="1" bestFit="1" customWidth="1"/>
    <col min="19" max="19" width="10.421875" style="1" bestFit="1" customWidth="1"/>
    <col min="20" max="20" width="13.57421875" style="1" customWidth="1"/>
    <col min="21" max="22" width="13.7109375" style="1" customWidth="1"/>
    <col min="23" max="23" width="15.421875" style="1" customWidth="1"/>
    <col min="24" max="16384" width="11.421875" style="1" customWidth="1"/>
  </cols>
  <sheetData>
    <row r="1" spans="2:8" ht="12">
      <c r="B1" s="4" t="s">
        <v>0</v>
      </c>
      <c r="C1" s="5"/>
      <c r="D1" s="5"/>
      <c r="E1" s="29"/>
      <c r="F1" s="5"/>
      <c r="G1" s="5"/>
      <c r="H1" s="5"/>
    </row>
    <row r="2" spans="2:8" ht="12">
      <c r="B2" s="4" t="s">
        <v>1</v>
      </c>
      <c r="C2" s="5"/>
      <c r="D2" s="5"/>
      <c r="E2" s="29"/>
      <c r="F2" s="5"/>
      <c r="G2" s="5"/>
      <c r="H2" s="5"/>
    </row>
    <row r="3" spans="2:8" ht="12">
      <c r="B3" s="4" t="s">
        <v>2</v>
      </c>
      <c r="C3" s="5"/>
      <c r="D3" s="5"/>
      <c r="E3" s="29"/>
      <c r="F3" s="5"/>
      <c r="G3" s="5"/>
      <c r="H3" s="5"/>
    </row>
    <row r="4" spans="2:8" ht="12">
      <c r="B4" s="4" t="s">
        <v>3</v>
      </c>
      <c r="C4" s="5"/>
      <c r="D4" s="5"/>
      <c r="E4" s="29"/>
      <c r="F4" s="5"/>
      <c r="G4" s="5"/>
      <c r="H4" s="5"/>
    </row>
    <row r="5" ht="12"/>
    <row r="6" spans="1:11" s="18" customFormat="1" ht="12.75" customHeight="1">
      <c r="A6" s="47" t="s">
        <v>4</v>
      </c>
      <c r="B6" s="47"/>
      <c r="C6" s="24"/>
      <c r="D6" s="48" t="s">
        <v>76</v>
      </c>
      <c r="E6" s="30"/>
      <c r="F6" s="17"/>
      <c r="G6" s="17"/>
      <c r="I6" s="20"/>
      <c r="J6" s="19"/>
      <c r="K6" s="20"/>
    </row>
    <row r="7" s="18" customFormat="1" ht="12">
      <c r="E7" s="31"/>
    </row>
    <row r="8" spans="2:11" ht="12.75" customHeight="1">
      <c r="B8" s="11" t="s">
        <v>5</v>
      </c>
      <c r="C8" s="12"/>
      <c r="D8" s="38" t="s">
        <v>15</v>
      </c>
      <c r="E8" s="38"/>
      <c r="F8" s="38"/>
      <c r="G8" s="38"/>
      <c r="H8" s="38"/>
      <c r="I8" s="38"/>
      <c r="J8" s="39"/>
      <c r="K8" s="25"/>
    </row>
    <row r="9" spans="2:11" s="26" customFormat="1" ht="12.75" customHeight="1">
      <c r="B9" s="13" t="s">
        <v>14</v>
      </c>
      <c r="C9" s="3" t="s">
        <v>14</v>
      </c>
      <c r="D9" s="40" t="s">
        <v>16</v>
      </c>
      <c r="E9" s="40"/>
      <c r="F9" s="40"/>
      <c r="G9" s="40"/>
      <c r="H9" s="40"/>
      <c r="I9" s="40"/>
      <c r="J9" s="41"/>
      <c r="K9" s="27"/>
    </row>
    <row r="10" spans="2:11" ht="12">
      <c r="B10" s="14" t="s">
        <v>6</v>
      </c>
      <c r="C10" s="2"/>
      <c r="D10" s="42" t="s">
        <v>77</v>
      </c>
      <c r="E10" s="42"/>
      <c r="F10" s="42"/>
      <c r="G10" s="42"/>
      <c r="H10" s="42"/>
      <c r="I10" s="42"/>
      <c r="J10" s="43"/>
      <c r="K10" s="28"/>
    </row>
    <row r="11" spans="2:11" ht="12.75" customHeight="1">
      <c r="B11" s="14" t="s">
        <v>12</v>
      </c>
      <c r="C11" s="2"/>
      <c r="D11" s="44">
        <v>2005</v>
      </c>
      <c r="E11" s="44"/>
      <c r="F11" s="44"/>
      <c r="G11" s="44"/>
      <c r="H11" s="44"/>
      <c r="I11" s="44"/>
      <c r="J11" s="45"/>
      <c r="K11" s="28"/>
    </row>
    <row r="12" spans="2:31" ht="12">
      <c r="B12" s="14" t="s">
        <v>7</v>
      </c>
      <c r="C12" s="2"/>
      <c r="D12" s="42" t="s">
        <v>13</v>
      </c>
      <c r="E12" s="42"/>
      <c r="F12" s="42"/>
      <c r="G12" s="42"/>
      <c r="H12" s="42"/>
      <c r="I12" s="42"/>
      <c r="J12" s="43"/>
      <c r="Z12" s="7"/>
      <c r="AB12" s="7"/>
      <c r="AC12" s="7"/>
      <c r="AD12" s="7"/>
      <c r="AE12" s="7"/>
    </row>
    <row r="13" spans="2:11" s="18" customFormat="1" ht="12">
      <c r="B13" s="15" t="s">
        <v>11</v>
      </c>
      <c r="C13" s="16"/>
      <c r="D13" s="22" t="s">
        <v>10</v>
      </c>
      <c r="E13" s="32"/>
      <c r="F13" s="22"/>
      <c r="G13" s="22"/>
      <c r="H13" s="22"/>
      <c r="I13" s="22"/>
      <c r="J13" s="23"/>
      <c r="K13" s="21"/>
    </row>
    <row r="14" spans="13:17" ht="12">
      <c r="M14" s="6"/>
      <c r="N14" s="6"/>
      <c r="Q14" s="7"/>
    </row>
    <row r="16" spans="2:22" ht="12">
      <c r="B16" s="8"/>
      <c r="C16" s="8"/>
      <c r="D16" s="8"/>
      <c r="E16" s="33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2:23" s="7" customFormat="1" ht="26.25" customHeight="1">
      <c r="B17" s="46"/>
      <c r="C17" s="46"/>
      <c r="D17" s="46"/>
      <c r="E17" s="34"/>
      <c r="F17" s="53" t="s">
        <v>80</v>
      </c>
      <c r="G17" s="53" t="s">
        <v>81</v>
      </c>
      <c r="H17" s="53" t="s">
        <v>82</v>
      </c>
      <c r="I17" s="53" t="s">
        <v>83</v>
      </c>
      <c r="J17" s="53" t="s">
        <v>84</v>
      </c>
      <c r="K17" s="53" t="s">
        <v>85</v>
      </c>
      <c r="L17" s="53" t="s">
        <v>86</v>
      </c>
      <c r="M17" s="53" t="s">
        <v>87</v>
      </c>
      <c r="N17" s="53" t="s">
        <v>88</v>
      </c>
      <c r="O17" s="53" t="s">
        <v>89</v>
      </c>
      <c r="P17" s="53" t="s">
        <v>90</v>
      </c>
      <c r="Q17" s="53" t="s">
        <v>91</v>
      </c>
      <c r="R17" s="53" t="s">
        <v>92</v>
      </c>
      <c r="S17" s="53" t="s">
        <v>93</v>
      </c>
      <c r="T17" s="53" t="s">
        <v>94</v>
      </c>
      <c r="U17" s="53" t="s">
        <v>95</v>
      </c>
      <c r="V17" s="53" t="s">
        <v>96</v>
      </c>
      <c r="W17" s="54" t="s">
        <v>78</v>
      </c>
    </row>
    <row r="18" spans="2:23" ht="12.75">
      <c r="B18" s="49" t="s">
        <v>8</v>
      </c>
      <c r="C18" s="49"/>
      <c r="D18" s="49"/>
      <c r="E18" s="50" t="s">
        <v>9</v>
      </c>
      <c r="F18" s="51" t="s">
        <v>97</v>
      </c>
      <c r="G18" s="51" t="s">
        <v>98</v>
      </c>
      <c r="H18" s="51" t="s">
        <v>99</v>
      </c>
      <c r="I18" s="51" t="s">
        <v>100</v>
      </c>
      <c r="J18" s="51" t="s">
        <v>101</v>
      </c>
      <c r="K18" s="51" t="s">
        <v>102</v>
      </c>
      <c r="L18" s="51" t="s">
        <v>103</v>
      </c>
      <c r="M18" s="51" t="s">
        <v>104</v>
      </c>
      <c r="N18" s="51" t="s">
        <v>105</v>
      </c>
      <c r="O18" s="51" t="s">
        <v>106</v>
      </c>
      <c r="P18" s="51" t="s">
        <v>107</v>
      </c>
      <c r="Q18" s="51" t="s">
        <v>108</v>
      </c>
      <c r="R18" s="51" t="s">
        <v>109</v>
      </c>
      <c r="S18" s="51" t="s">
        <v>110</v>
      </c>
      <c r="T18" s="51" t="s">
        <v>111</v>
      </c>
      <c r="U18" s="51" t="s">
        <v>112</v>
      </c>
      <c r="V18" s="51" t="s">
        <v>113</v>
      </c>
      <c r="W18" s="52" t="s">
        <v>79</v>
      </c>
    </row>
    <row r="20" spans="2:23" ht="12">
      <c r="B20" s="55" t="s">
        <v>17</v>
      </c>
      <c r="C20" s="55"/>
      <c r="D20" s="55"/>
      <c r="E20" s="56" t="s">
        <v>18</v>
      </c>
      <c r="F20" s="57">
        <f>F21+F24+F27+F30</f>
        <v>1219</v>
      </c>
      <c r="G20" s="57">
        <f aca="true" t="shared" si="0" ref="G20:V20">G21+G24+G27+G30</f>
        <v>224</v>
      </c>
      <c r="H20" s="57">
        <f t="shared" si="0"/>
        <v>255</v>
      </c>
      <c r="I20" s="57">
        <f t="shared" si="0"/>
        <v>180</v>
      </c>
      <c r="J20" s="57">
        <f t="shared" si="0"/>
        <v>442</v>
      </c>
      <c r="K20" s="57">
        <f t="shared" si="0"/>
        <v>149</v>
      </c>
      <c r="L20" s="57">
        <f t="shared" si="0"/>
        <v>228</v>
      </c>
      <c r="M20" s="57">
        <f t="shared" si="0"/>
        <v>84</v>
      </c>
      <c r="N20" s="57">
        <f t="shared" si="0"/>
        <v>51</v>
      </c>
      <c r="O20" s="57">
        <f t="shared" si="0"/>
        <v>100</v>
      </c>
      <c r="P20" s="57">
        <f t="shared" si="0"/>
        <v>222</v>
      </c>
      <c r="Q20" s="57">
        <f t="shared" si="0"/>
        <v>242</v>
      </c>
      <c r="R20" s="57">
        <f t="shared" si="0"/>
        <v>147</v>
      </c>
      <c r="S20" s="57">
        <f t="shared" si="0"/>
        <v>354</v>
      </c>
      <c r="T20" s="57">
        <f t="shared" si="0"/>
        <v>126</v>
      </c>
      <c r="U20" s="57">
        <f t="shared" si="0"/>
        <v>81</v>
      </c>
      <c r="V20" s="57">
        <f t="shared" si="0"/>
        <v>154</v>
      </c>
      <c r="W20" s="58">
        <f>SUM(F20:V20)</f>
        <v>4258</v>
      </c>
    </row>
    <row r="21" spans="2:23" ht="12">
      <c r="B21" s="55" t="s">
        <v>19</v>
      </c>
      <c r="C21" s="55"/>
      <c r="D21" s="55"/>
      <c r="E21" s="56" t="s">
        <v>20</v>
      </c>
      <c r="F21" s="57">
        <v>113</v>
      </c>
      <c r="G21" s="57">
        <v>21</v>
      </c>
      <c r="H21" s="57">
        <v>23</v>
      </c>
      <c r="I21" s="57">
        <v>15</v>
      </c>
      <c r="J21" s="57">
        <v>44</v>
      </c>
      <c r="K21" s="57">
        <v>13</v>
      </c>
      <c r="L21" s="57">
        <v>25</v>
      </c>
      <c r="M21" s="57">
        <v>6</v>
      </c>
      <c r="N21" s="57">
        <v>6</v>
      </c>
      <c r="O21" s="57">
        <v>13</v>
      </c>
      <c r="P21" s="57">
        <v>33</v>
      </c>
      <c r="Q21" s="57">
        <v>19</v>
      </c>
      <c r="R21" s="57">
        <v>14</v>
      </c>
      <c r="S21" s="57">
        <v>29</v>
      </c>
      <c r="T21" s="57">
        <v>9</v>
      </c>
      <c r="U21" s="57">
        <v>4</v>
      </c>
      <c r="V21" s="59">
        <v>12</v>
      </c>
      <c r="W21" s="58">
        <f aca="true" t="shared" si="1" ref="W21:W44">SUM(F21:V21)</f>
        <v>399</v>
      </c>
    </row>
    <row r="22" spans="2:23" ht="12">
      <c r="B22" s="55" t="s">
        <v>21</v>
      </c>
      <c r="C22" s="55"/>
      <c r="D22" s="55"/>
      <c r="E22" s="56" t="s">
        <v>22</v>
      </c>
      <c r="F22" s="57">
        <v>29</v>
      </c>
      <c r="G22" s="57">
        <v>11</v>
      </c>
      <c r="H22" s="57">
        <v>10</v>
      </c>
      <c r="I22" s="57">
        <v>4</v>
      </c>
      <c r="J22" s="57">
        <v>21</v>
      </c>
      <c r="K22" s="57">
        <v>2</v>
      </c>
      <c r="L22" s="57">
        <v>4</v>
      </c>
      <c r="M22" s="57">
        <v>1</v>
      </c>
      <c r="N22" s="57">
        <v>2</v>
      </c>
      <c r="O22" s="57">
        <v>2</v>
      </c>
      <c r="P22" s="57">
        <v>4</v>
      </c>
      <c r="Q22" s="57">
        <v>5</v>
      </c>
      <c r="R22" s="57">
        <v>2</v>
      </c>
      <c r="S22" s="57">
        <v>6</v>
      </c>
      <c r="T22" s="57">
        <v>2</v>
      </c>
      <c r="U22" s="57">
        <v>2</v>
      </c>
      <c r="V22" s="59">
        <v>2</v>
      </c>
      <c r="W22" s="58">
        <f t="shared" si="1"/>
        <v>109</v>
      </c>
    </row>
    <row r="23" spans="2:23" ht="12">
      <c r="B23" s="55" t="s">
        <v>23</v>
      </c>
      <c r="C23" s="55"/>
      <c r="D23" s="55"/>
      <c r="E23" s="56" t="s">
        <v>24</v>
      </c>
      <c r="F23" s="57">
        <v>84</v>
      </c>
      <c r="G23" s="57">
        <v>10</v>
      </c>
      <c r="H23" s="57">
        <v>13</v>
      </c>
      <c r="I23" s="57">
        <v>11</v>
      </c>
      <c r="J23" s="57">
        <v>23</v>
      </c>
      <c r="K23" s="57">
        <v>11</v>
      </c>
      <c r="L23" s="57">
        <v>21</v>
      </c>
      <c r="M23" s="57">
        <v>5</v>
      </c>
      <c r="N23" s="57">
        <v>4</v>
      </c>
      <c r="O23" s="57">
        <v>11</v>
      </c>
      <c r="P23" s="57">
        <v>29</v>
      </c>
      <c r="Q23" s="57">
        <v>14</v>
      </c>
      <c r="R23" s="57">
        <v>12</v>
      </c>
      <c r="S23" s="57">
        <v>23</v>
      </c>
      <c r="T23" s="57">
        <v>7</v>
      </c>
      <c r="U23" s="57">
        <v>2</v>
      </c>
      <c r="V23" s="59">
        <v>10</v>
      </c>
      <c r="W23" s="58">
        <f t="shared" si="1"/>
        <v>290</v>
      </c>
    </row>
    <row r="24" spans="2:23" ht="12">
      <c r="B24" s="55" t="s">
        <v>35</v>
      </c>
      <c r="C24" s="55"/>
      <c r="D24" s="55"/>
      <c r="E24" s="56" t="s">
        <v>25</v>
      </c>
      <c r="F24" s="57">
        <v>688</v>
      </c>
      <c r="G24" s="57">
        <v>117</v>
      </c>
      <c r="H24" s="57">
        <v>152</v>
      </c>
      <c r="I24" s="57">
        <v>111</v>
      </c>
      <c r="J24" s="57">
        <v>280</v>
      </c>
      <c r="K24" s="57">
        <v>83</v>
      </c>
      <c r="L24" s="57">
        <v>119</v>
      </c>
      <c r="M24" s="57">
        <v>37</v>
      </c>
      <c r="N24" s="57">
        <v>37</v>
      </c>
      <c r="O24" s="57">
        <v>64</v>
      </c>
      <c r="P24" s="57">
        <v>161</v>
      </c>
      <c r="Q24" s="57">
        <v>146</v>
      </c>
      <c r="R24" s="57">
        <v>108</v>
      </c>
      <c r="S24" s="57">
        <v>234</v>
      </c>
      <c r="T24" s="57">
        <v>83</v>
      </c>
      <c r="U24" s="57">
        <v>71</v>
      </c>
      <c r="V24" s="59">
        <v>107</v>
      </c>
      <c r="W24" s="58">
        <f t="shared" si="1"/>
        <v>2598</v>
      </c>
    </row>
    <row r="25" spans="2:23" s="8" customFormat="1" ht="12">
      <c r="B25" s="60" t="s">
        <v>26</v>
      </c>
      <c r="C25" s="61"/>
      <c r="D25" s="62"/>
      <c r="E25" s="63" t="s">
        <v>27</v>
      </c>
      <c r="F25" s="64">
        <v>112</v>
      </c>
      <c r="G25" s="64">
        <v>45</v>
      </c>
      <c r="H25" s="64">
        <v>41</v>
      </c>
      <c r="I25" s="64">
        <v>23</v>
      </c>
      <c r="J25" s="64">
        <v>80</v>
      </c>
      <c r="K25" s="64">
        <v>11</v>
      </c>
      <c r="L25" s="64">
        <v>21</v>
      </c>
      <c r="M25" s="64">
        <v>7</v>
      </c>
      <c r="N25" s="64">
        <v>11</v>
      </c>
      <c r="O25" s="64">
        <v>9</v>
      </c>
      <c r="P25" s="64">
        <v>13</v>
      </c>
      <c r="Q25" s="64">
        <v>26</v>
      </c>
      <c r="R25" s="64">
        <v>10</v>
      </c>
      <c r="S25" s="64">
        <v>24</v>
      </c>
      <c r="T25" s="64">
        <v>16</v>
      </c>
      <c r="U25" s="64">
        <v>16</v>
      </c>
      <c r="V25" s="64">
        <v>16</v>
      </c>
      <c r="W25" s="58">
        <f t="shared" si="1"/>
        <v>481</v>
      </c>
    </row>
    <row r="26" spans="2:23" s="8" customFormat="1" ht="12">
      <c r="B26" s="60" t="s">
        <v>28</v>
      </c>
      <c r="C26" s="61"/>
      <c r="D26" s="62"/>
      <c r="E26" s="65" t="s">
        <v>29</v>
      </c>
      <c r="F26" s="66">
        <v>576</v>
      </c>
      <c r="G26" s="66">
        <v>72</v>
      </c>
      <c r="H26" s="66">
        <v>111</v>
      </c>
      <c r="I26" s="66">
        <v>88</v>
      </c>
      <c r="J26" s="66">
        <v>200</v>
      </c>
      <c r="K26" s="66">
        <v>72</v>
      </c>
      <c r="L26" s="66">
        <v>98</v>
      </c>
      <c r="M26" s="66">
        <v>30</v>
      </c>
      <c r="N26" s="66">
        <v>26</v>
      </c>
      <c r="O26" s="66">
        <v>55</v>
      </c>
      <c r="P26" s="66">
        <v>148</v>
      </c>
      <c r="Q26" s="66">
        <v>120</v>
      </c>
      <c r="R26" s="66">
        <v>98</v>
      </c>
      <c r="S26" s="66">
        <v>210</v>
      </c>
      <c r="T26" s="66">
        <v>67</v>
      </c>
      <c r="U26" s="66">
        <v>55</v>
      </c>
      <c r="V26" s="64">
        <v>91</v>
      </c>
      <c r="W26" s="58">
        <f t="shared" si="1"/>
        <v>2117</v>
      </c>
    </row>
    <row r="27" spans="2:23" s="8" customFormat="1" ht="12">
      <c r="B27" s="60" t="s">
        <v>30</v>
      </c>
      <c r="C27" s="61"/>
      <c r="D27" s="62"/>
      <c r="E27" s="65" t="s">
        <v>32</v>
      </c>
      <c r="F27" s="66">
        <v>252</v>
      </c>
      <c r="G27" s="66">
        <v>47</v>
      </c>
      <c r="H27" s="66">
        <v>58</v>
      </c>
      <c r="I27" s="66">
        <v>31</v>
      </c>
      <c r="J27" s="66">
        <v>74</v>
      </c>
      <c r="K27" s="66">
        <v>31</v>
      </c>
      <c r="L27" s="66">
        <v>50</v>
      </c>
      <c r="M27" s="66">
        <v>31</v>
      </c>
      <c r="N27" s="66">
        <v>8</v>
      </c>
      <c r="O27" s="66">
        <v>13</v>
      </c>
      <c r="P27" s="66">
        <v>18</v>
      </c>
      <c r="Q27" s="66">
        <v>42</v>
      </c>
      <c r="R27" s="66">
        <v>18</v>
      </c>
      <c r="S27" s="66">
        <v>57</v>
      </c>
      <c r="T27" s="66">
        <v>20</v>
      </c>
      <c r="U27" s="66">
        <v>6</v>
      </c>
      <c r="V27" s="64">
        <v>27</v>
      </c>
      <c r="W27" s="58">
        <f t="shared" si="1"/>
        <v>783</v>
      </c>
    </row>
    <row r="28" spans="2:23" s="8" customFormat="1" ht="12.75" customHeight="1">
      <c r="B28" s="67" t="s">
        <v>36</v>
      </c>
      <c r="C28" s="68"/>
      <c r="D28" s="68"/>
      <c r="E28" s="65" t="s">
        <v>33</v>
      </c>
      <c r="F28" s="66">
        <v>184</v>
      </c>
      <c r="G28" s="66">
        <v>34</v>
      </c>
      <c r="H28" s="66">
        <v>41</v>
      </c>
      <c r="I28" s="66">
        <v>14</v>
      </c>
      <c r="J28" s="66">
        <v>59</v>
      </c>
      <c r="K28" s="66">
        <v>10</v>
      </c>
      <c r="L28" s="66">
        <v>16</v>
      </c>
      <c r="M28" s="66">
        <v>22</v>
      </c>
      <c r="N28" s="66">
        <v>8</v>
      </c>
      <c r="O28" s="66">
        <v>8</v>
      </c>
      <c r="P28" s="66">
        <v>3</v>
      </c>
      <c r="Q28" s="66">
        <v>32</v>
      </c>
      <c r="R28" s="66">
        <v>14</v>
      </c>
      <c r="S28" s="66">
        <v>20</v>
      </c>
      <c r="T28" s="66">
        <v>13</v>
      </c>
      <c r="U28" s="66">
        <v>6</v>
      </c>
      <c r="V28" s="64">
        <v>19</v>
      </c>
      <c r="W28" s="58">
        <f t="shared" si="1"/>
        <v>503</v>
      </c>
    </row>
    <row r="29" spans="2:23" s="8" customFormat="1" ht="12">
      <c r="B29" s="67" t="s">
        <v>31</v>
      </c>
      <c r="C29" s="68"/>
      <c r="D29" s="68"/>
      <c r="E29" s="65" t="s">
        <v>34</v>
      </c>
      <c r="F29" s="66">
        <v>68</v>
      </c>
      <c r="G29" s="66">
        <v>13</v>
      </c>
      <c r="H29" s="66">
        <v>17</v>
      </c>
      <c r="I29" s="66">
        <v>17</v>
      </c>
      <c r="J29" s="66">
        <v>15</v>
      </c>
      <c r="K29" s="66">
        <v>21</v>
      </c>
      <c r="L29" s="66">
        <v>34</v>
      </c>
      <c r="M29" s="66">
        <v>9</v>
      </c>
      <c r="N29" s="66">
        <v>0</v>
      </c>
      <c r="O29" s="66">
        <v>5</v>
      </c>
      <c r="P29" s="66">
        <v>15</v>
      </c>
      <c r="Q29" s="66">
        <v>10</v>
      </c>
      <c r="R29" s="66">
        <v>4</v>
      </c>
      <c r="S29" s="66">
        <v>37</v>
      </c>
      <c r="T29" s="66">
        <v>7</v>
      </c>
      <c r="U29" s="66">
        <v>0</v>
      </c>
      <c r="V29" s="64">
        <v>8</v>
      </c>
      <c r="W29" s="58">
        <f t="shared" si="1"/>
        <v>280</v>
      </c>
    </row>
    <row r="30" spans="2:23" s="8" customFormat="1" ht="12">
      <c r="B30" s="60" t="s">
        <v>74</v>
      </c>
      <c r="C30" s="61"/>
      <c r="D30" s="62"/>
      <c r="E30" s="65" t="s">
        <v>37</v>
      </c>
      <c r="F30" s="66">
        <v>166</v>
      </c>
      <c r="G30" s="66">
        <v>39</v>
      </c>
      <c r="H30" s="66">
        <v>22</v>
      </c>
      <c r="I30" s="66">
        <v>23</v>
      </c>
      <c r="J30" s="66">
        <v>44</v>
      </c>
      <c r="K30" s="66">
        <v>22</v>
      </c>
      <c r="L30" s="66">
        <v>34</v>
      </c>
      <c r="M30" s="66">
        <v>10</v>
      </c>
      <c r="N30" s="66">
        <v>0</v>
      </c>
      <c r="O30" s="66">
        <v>10</v>
      </c>
      <c r="P30" s="66">
        <v>10</v>
      </c>
      <c r="Q30" s="66">
        <v>35</v>
      </c>
      <c r="R30" s="66">
        <v>7</v>
      </c>
      <c r="S30" s="66">
        <v>34</v>
      </c>
      <c r="T30" s="66">
        <v>14</v>
      </c>
      <c r="U30" s="66">
        <v>0</v>
      </c>
      <c r="V30" s="64">
        <v>8</v>
      </c>
      <c r="W30" s="58">
        <f t="shared" si="1"/>
        <v>478</v>
      </c>
    </row>
    <row r="31" spans="2:23" s="8" customFormat="1" ht="12">
      <c r="B31" s="60" t="s">
        <v>38</v>
      </c>
      <c r="C31" s="61"/>
      <c r="D31" s="62"/>
      <c r="E31" s="65" t="s">
        <v>39</v>
      </c>
      <c r="F31" s="66">
        <v>166</v>
      </c>
      <c r="G31" s="66">
        <v>39</v>
      </c>
      <c r="H31" s="66">
        <v>22</v>
      </c>
      <c r="I31" s="66">
        <v>23</v>
      </c>
      <c r="J31" s="66">
        <v>41</v>
      </c>
      <c r="K31" s="66">
        <v>5</v>
      </c>
      <c r="L31" s="66">
        <v>22</v>
      </c>
      <c r="M31" s="66">
        <v>10</v>
      </c>
      <c r="N31" s="66">
        <v>0</v>
      </c>
      <c r="O31" s="66">
        <v>10</v>
      </c>
      <c r="P31" s="66">
        <v>10</v>
      </c>
      <c r="Q31" s="66">
        <v>30</v>
      </c>
      <c r="R31" s="66">
        <v>7</v>
      </c>
      <c r="S31" s="66">
        <v>19</v>
      </c>
      <c r="T31" s="66">
        <v>14</v>
      </c>
      <c r="U31" s="66">
        <v>0</v>
      </c>
      <c r="V31" s="64">
        <v>8</v>
      </c>
      <c r="W31" s="58">
        <f t="shared" si="1"/>
        <v>426</v>
      </c>
    </row>
    <row r="32" spans="2:23" s="8" customFormat="1" ht="11.25" customHeight="1">
      <c r="B32" s="60" t="s">
        <v>40</v>
      </c>
      <c r="C32" s="61"/>
      <c r="D32" s="62"/>
      <c r="E32" s="65" t="s">
        <v>41</v>
      </c>
      <c r="F32" s="66">
        <v>0</v>
      </c>
      <c r="G32" s="66">
        <v>0</v>
      </c>
      <c r="H32" s="66">
        <v>0</v>
      </c>
      <c r="I32" s="66">
        <v>0</v>
      </c>
      <c r="J32" s="66">
        <v>3</v>
      </c>
      <c r="K32" s="66">
        <v>17</v>
      </c>
      <c r="L32" s="66">
        <v>12</v>
      </c>
      <c r="M32" s="66">
        <v>0</v>
      </c>
      <c r="N32" s="66">
        <v>0</v>
      </c>
      <c r="O32" s="66">
        <v>0</v>
      </c>
      <c r="P32" s="66">
        <v>0</v>
      </c>
      <c r="Q32" s="66">
        <v>5</v>
      </c>
      <c r="R32" s="66">
        <v>0</v>
      </c>
      <c r="S32" s="66">
        <v>15</v>
      </c>
      <c r="T32" s="66">
        <v>0</v>
      </c>
      <c r="U32" s="66">
        <v>0</v>
      </c>
      <c r="V32" s="64">
        <v>0</v>
      </c>
      <c r="W32" s="58">
        <f t="shared" si="1"/>
        <v>52</v>
      </c>
    </row>
    <row r="33" spans="2:23" ht="12" customHeight="1">
      <c r="B33" s="67" t="s">
        <v>45</v>
      </c>
      <c r="C33" s="68"/>
      <c r="D33" s="69"/>
      <c r="E33" s="56" t="s">
        <v>44</v>
      </c>
      <c r="F33" s="70">
        <v>3568</v>
      </c>
      <c r="G33" s="70">
        <v>672</v>
      </c>
      <c r="H33" s="70">
        <v>692</v>
      </c>
      <c r="I33" s="70">
        <v>314</v>
      </c>
      <c r="J33" s="70">
        <v>1235</v>
      </c>
      <c r="K33" s="70">
        <v>548</v>
      </c>
      <c r="L33" s="70">
        <v>768</v>
      </c>
      <c r="M33" s="70">
        <v>159</v>
      </c>
      <c r="N33" s="70">
        <v>211</v>
      </c>
      <c r="O33" s="70">
        <v>313</v>
      </c>
      <c r="P33" s="70">
        <v>898</v>
      </c>
      <c r="Q33" s="70">
        <v>588</v>
      </c>
      <c r="R33" s="70">
        <v>331</v>
      </c>
      <c r="S33" s="70">
        <v>698</v>
      </c>
      <c r="T33" s="70">
        <v>174</v>
      </c>
      <c r="U33" s="70">
        <v>131</v>
      </c>
      <c r="V33" s="70">
        <v>511</v>
      </c>
      <c r="W33" s="58">
        <f t="shared" si="1"/>
        <v>11811</v>
      </c>
    </row>
    <row r="34" spans="2:23" ht="12.75" customHeight="1">
      <c r="B34" s="67" t="s">
        <v>75</v>
      </c>
      <c r="C34" s="68"/>
      <c r="D34" s="69"/>
      <c r="E34" s="56" t="s">
        <v>47</v>
      </c>
      <c r="F34" s="70">
        <v>1017</v>
      </c>
      <c r="G34" s="70">
        <v>314</v>
      </c>
      <c r="H34" s="70">
        <v>289</v>
      </c>
      <c r="I34" s="70">
        <v>103</v>
      </c>
      <c r="J34" s="70">
        <v>604</v>
      </c>
      <c r="K34" s="70">
        <v>63</v>
      </c>
      <c r="L34" s="70">
        <v>112</v>
      </c>
      <c r="M34" s="70">
        <v>31</v>
      </c>
      <c r="N34" s="70">
        <v>65</v>
      </c>
      <c r="O34" s="70">
        <v>54</v>
      </c>
      <c r="P34" s="70">
        <v>95</v>
      </c>
      <c r="Q34" s="70">
        <v>168</v>
      </c>
      <c r="R34" s="70">
        <v>58</v>
      </c>
      <c r="S34" s="70">
        <v>159</v>
      </c>
      <c r="T34" s="70">
        <v>40</v>
      </c>
      <c r="U34" s="70">
        <v>79</v>
      </c>
      <c r="V34" s="70">
        <v>119</v>
      </c>
      <c r="W34" s="58">
        <f t="shared" si="1"/>
        <v>3370</v>
      </c>
    </row>
    <row r="35" spans="2:23" ht="12.75" customHeight="1">
      <c r="B35" s="67" t="s">
        <v>46</v>
      </c>
      <c r="C35" s="68"/>
      <c r="D35" s="69"/>
      <c r="E35" s="56" t="s">
        <v>48</v>
      </c>
      <c r="F35" s="70">
        <v>2551</v>
      </c>
      <c r="G35" s="70">
        <v>358</v>
      </c>
      <c r="H35" s="70">
        <v>403</v>
      </c>
      <c r="I35" s="70">
        <v>211</v>
      </c>
      <c r="J35" s="70">
        <v>631</v>
      </c>
      <c r="K35" s="70">
        <v>485</v>
      </c>
      <c r="L35" s="70">
        <v>656</v>
      </c>
      <c r="M35" s="70">
        <v>128</v>
      </c>
      <c r="N35" s="70">
        <v>146</v>
      </c>
      <c r="O35" s="70">
        <v>259</v>
      </c>
      <c r="P35" s="70">
        <v>803</v>
      </c>
      <c r="Q35" s="70">
        <v>420</v>
      </c>
      <c r="R35" s="70">
        <v>273</v>
      </c>
      <c r="S35" s="70">
        <v>539</v>
      </c>
      <c r="T35" s="70">
        <v>134</v>
      </c>
      <c r="U35" s="70">
        <v>52</v>
      </c>
      <c r="V35" s="70">
        <v>392</v>
      </c>
      <c r="W35" s="58">
        <f t="shared" si="1"/>
        <v>8441</v>
      </c>
    </row>
    <row r="36" spans="2:23" ht="11.25" customHeight="1">
      <c r="B36" s="67" t="s">
        <v>42</v>
      </c>
      <c r="C36" s="68"/>
      <c r="D36" s="71"/>
      <c r="E36" s="72" t="s">
        <v>43</v>
      </c>
      <c r="F36" s="70">
        <v>25035</v>
      </c>
      <c r="G36" s="70">
        <v>3441</v>
      </c>
      <c r="H36" s="70">
        <v>4420</v>
      </c>
      <c r="I36" s="70">
        <v>2942</v>
      </c>
      <c r="J36" s="70">
        <v>7730</v>
      </c>
      <c r="K36" s="70">
        <v>2951</v>
      </c>
      <c r="L36" s="70">
        <v>3160</v>
      </c>
      <c r="M36" s="70">
        <v>1022</v>
      </c>
      <c r="N36" s="70">
        <v>1209</v>
      </c>
      <c r="O36" s="70">
        <v>1729</v>
      </c>
      <c r="P36" s="70">
        <v>5799</v>
      </c>
      <c r="Q36" s="70">
        <v>5063</v>
      </c>
      <c r="R36" s="70">
        <v>4031</v>
      </c>
      <c r="S36" s="70">
        <v>8293</v>
      </c>
      <c r="T36" s="70">
        <v>2120</v>
      </c>
      <c r="U36" s="70">
        <v>2272</v>
      </c>
      <c r="V36" s="70">
        <v>3613</v>
      </c>
      <c r="W36" s="58">
        <f t="shared" si="1"/>
        <v>84830</v>
      </c>
    </row>
    <row r="37" spans="2:23" ht="12.75">
      <c r="B37" s="67" t="s">
        <v>49</v>
      </c>
      <c r="C37" s="68"/>
      <c r="D37" s="69"/>
      <c r="E37" s="65" t="s">
        <v>51</v>
      </c>
      <c r="F37" s="70">
        <v>3787</v>
      </c>
      <c r="G37" s="70">
        <v>1454</v>
      </c>
      <c r="H37" s="70">
        <v>1092</v>
      </c>
      <c r="I37" s="70">
        <v>566</v>
      </c>
      <c r="J37" s="70">
        <v>2387</v>
      </c>
      <c r="K37" s="70">
        <v>419</v>
      </c>
      <c r="L37" s="70">
        <v>465</v>
      </c>
      <c r="M37" s="70">
        <v>176</v>
      </c>
      <c r="N37" s="70">
        <v>341</v>
      </c>
      <c r="O37" s="70">
        <v>304</v>
      </c>
      <c r="P37" s="70">
        <v>388</v>
      </c>
      <c r="Q37" s="70">
        <v>789</v>
      </c>
      <c r="R37" s="70">
        <v>417</v>
      </c>
      <c r="S37" s="70">
        <v>865</v>
      </c>
      <c r="T37" s="70">
        <v>422</v>
      </c>
      <c r="U37" s="70">
        <v>547</v>
      </c>
      <c r="V37" s="70">
        <v>433</v>
      </c>
      <c r="W37" s="58">
        <f t="shared" si="1"/>
        <v>14852</v>
      </c>
    </row>
    <row r="38" spans="2:23" ht="12.75">
      <c r="B38" s="67" t="s">
        <v>50</v>
      </c>
      <c r="C38" s="68"/>
      <c r="D38" s="69"/>
      <c r="E38" s="65" t="s">
        <v>52</v>
      </c>
      <c r="F38" s="70">
        <v>21248</v>
      </c>
      <c r="G38" s="70">
        <v>1987</v>
      </c>
      <c r="H38" s="70">
        <v>3328</v>
      </c>
      <c r="I38" s="70">
        <v>2376</v>
      </c>
      <c r="J38" s="70">
        <v>5343</v>
      </c>
      <c r="K38" s="70">
        <v>2532</v>
      </c>
      <c r="L38" s="70">
        <v>2695</v>
      </c>
      <c r="M38" s="70">
        <v>846</v>
      </c>
      <c r="N38" s="70">
        <v>868</v>
      </c>
      <c r="O38" s="70">
        <v>1425</v>
      </c>
      <c r="P38" s="70">
        <v>5411</v>
      </c>
      <c r="Q38" s="70">
        <v>4274</v>
      </c>
      <c r="R38" s="70">
        <v>3614</v>
      </c>
      <c r="S38" s="70">
        <v>7428</v>
      </c>
      <c r="T38" s="70">
        <v>1698</v>
      </c>
      <c r="U38" s="70">
        <v>1725</v>
      </c>
      <c r="V38" s="70">
        <v>3180</v>
      </c>
      <c r="W38" s="58">
        <f t="shared" si="1"/>
        <v>69978</v>
      </c>
    </row>
    <row r="39" spans="2:23" ht="12.75">
      <c r="B39" s="67" t="s">
        <v>53</v>
      </c>
      <c r="C39" s="68"/>
      <c r="D39" s="69"/>
      <c r="E39" s="56" t="s">
        <v>54</v>
      </c>
      <c r="F39" s="70">
        <v>6487</v>
      </c>
      <c r="G39" s="70">
        <v>980</v>
      </c>
      <c r="H39" s="70">
        <v>908</v>
      </c>
      <c r="I39" s="70">
        <v>739</v>
      </c>
      <c r="J39" s="70">
        <v>1752</v>
      </c>
      <c r="K39" s="70">
        <v>683</v>
      </c>
      <c r="L39" s="70">
        <v>767</v>
      </c>
      <c r="M39" s="70">
        <v>305</v>
      </c>
      <c r="N39" s="70">
        <v>224</v>
      </c>
      <c r="O39" s="70">
        <v>367</v>
      </c>
      <c r="P39" s="70">
        <v>523</v>
      </c>
      <c r="Q39" s="70">
        <v>1096</v>
      </c>
      <c r="R39" s="70">
        <v>412</v>
      </c>
      <c r="S39" s="70">
        <v>1306</v>
      </c>
      <c r="T39" s="70">
        <v>407</v>
      </c>
      <c r="U39" s="70">
        <v>320</v>
      </c>
      <c r="V39" s="70">
        <v>717</v>
      </c>
      <c r="W39" s="58">
        <f t="shared" si="1"/>
        <v>17993</v>
      </c>
    </row>
    <row r="40" spans="2:23" ht="12.75">
      <c r="B40" s="67" t="s">
        <v>55</v>
      </c>
      <c r="C40" s="68"/>
      <c r="D40" s="69"/>
      <c r="E40" s="65" t="s">
        <v>57</v>
      </c>
      <c r="F40" s="70">
        <v>4802</v>
      </c>
      <c r="G40" s="70">
        <v>746</v>
      </c>
      <c r="H40" s="70">
        <v>559</v>
      </c>
      <c r="I40" s="70">
        <v>359</v>
      </c>
      <c r="J40" s="70">
        <v>1258</v>
      </c>
      <c r="K40" s="70">
        <v>359</v>
      </c>
      <c r="L40" s="70">
        <v>266</v>
      </c>
      <c r="M40" s="70">
        <v>212</v>
      </c>
      <c r="N40" s="70">
        <v>224</v>
      </c>
      <c r="O40" s="70">
        <v>159</v>
      </c>
      <c r="P40" s="70">
        <v>259</v>
      </c>
      <c r="Q40" s="70">
        <v>647</v>
      </c>
      <c r="R40" s="70">
        <v>276</v>
      </c>
      <c r="S40" s="70">
        <v>370</v>
      </c>
      <c r="T40" s="70">
        <v>245</v>
      </c>
      <c r="U40" s="70">
        <v>320</v>
      </c>
      <c r="V40" s="70">
        <v>401</v>
      </c>
      <c r="W40" s="58">
        <f t="shared" si="1"/>
        <v>11462</v>
      </c>
    </row>
    <row r="41" spans="2:23" ht="12.75">
      <c r="B41" s="67" t="s">
        <v>56</v>
      </c>
      <c r="C41" s="68"/>
      <c r="D41" s="69"/>
      <c r="E41" s="65" t="s">
        <v>58</v>
      </c>
      <c r="F41" s="70">
        <v>1685</v>
      </c>
      <c r="G41" s="70">
        <v>234</v>
      </c>
      <c r="H41" s="70">
        <v>349</v>
      </c>
      <c r="I41" s="70">
        <v>380</v>
      </c>
      <c r="J41" s="70">
        <v>494</v>
      </c>
      <c r="K41" s="70">
        <v>324</v>
      </c>
      <c r="L41" s="70">
        <v>501</v>
      </c>
      <c r="M41" s="70">
        <v>93</v>
      </c>
      <c r="N41" s="70">
        <v>0</v>
      </c>
      <c r="O41" s="70">
        <v>208</v>
      </c>
      <c r="P41" s="70">
        <v>264</v>
      </c>
      <c r="Q41" s="70">
        <v>449</v>
      </c>
      <c r="R41" s="70">
        <v>136</v>
      </c>
      <c r="S41" s="70">
        <v>936</v>
      </c>
      <c r="T41" s="70">
        <v>162</v>
      </c>
      <c r="U41" s="70">
        <v>0</v>
      </c>
      <c r="V41" s="70">
        <v>316</v>
      </c>
      <c r="W41" s="58">
        <f t="shared" si="1"/>
        <v>6531</v>
      </c>
    </row>
    <row r="42" spans="2:23" ht="12.75">
      <c r="B42" s="67" t="s">
        <v>59</v>
      </c>
      <c r="C42" s="68"/>
      <c r="D42" s="69"/>
      <c r="E42" s="56" t="s">
        <v>60</v>
      </c>
      <c r="F42" s="70">
        <v>3499</v>
      </c>
      <c r="G42" s="70">
        <v>416</v>
      </c>
      <c r="H42" s="70">
        <v>370</v>
      </c>
      <c r="I42" s="70">
        <v>361</v>
      </c>
      <c r="J42" s="70">
        <v>998</v>
      </c>
      <c r="K42" s="70">
        <v>112</v>
      </c>
      <c r="L42" s="70">
        <v>376</v>
      </c>
      <c r="M42" s="70">
        <v>50</v>
      </c>
      <c r="N42" s="70">
        <v>0</v>
      </c>
      <c r="O42" s="70">
        <v>140</v>
      </c>
      <c r="P42" s="70">
        <v>139</v>
      </c>
      <c r="Q42" s="70">
        <v>903</v>
      </c>
      <c r="R42" s="70">
        <v>18</v>
      </c>
      <c r="S42" s="70">
        <v>384</v>
      </c>
      <c r="T42" s="70">
        <v>176</v>
      </c>
      <c r="U42" s="70">
        <v>0</v>
      </c>
      <c r="V42" s="70">
        <v>56</v>
      </c>
      <c r="W42" s="58">
        <f t="shared" si="1"/>
        <v>7998</v>
      </c>
    </row>
    <row r="43" spans="2:23" ht="12.75">
      <c r="B43" s="67" t="s">
        <v>61</v>
      </c>
      <c r="C43" s="68"/>
      <c r="D43" s="69"/>
      <c r="E43" s="65" t="s">
        <v>63</v>
      </c>
      <c r="F43" s="70">
        <v>3499</v>
      </c>
      <c r="G43" s="70">
        <v>416</v>
      </c>
      <c r="H43" s="70">
        <v>370</v>
      </c>
      <c r="I43" s="70">
        <v>361</v>
      </c>
      <c r="J43" s="70">
        <v>952</v>
      </c>
      <c r="K43" s="70">
        <v>21</v>
      </c>
      <c r="L43" s="70">
        <v>184</v>
      </c>
      <c r="M43" s="70">
        <v>50</v>
      </c>
      <c r="N43" s="70">
        <v>0</v>
      </c>
      <c r="O43" s="70">
        <v>140</v>
      </c>
      <c r="P43" s="70">
        <v>139</v>
      </c>
      <c r="Q43" s="70">
        <v>869</v>
      </c>
      <c r="R43" s="70">
        <v>18</v>
      </c>
      <c r="S43" s="70">
        <v>200</v>
      </c>
      <c r="T43" s="70">
        <v>176</v>
      </c>
      <c r="U43" s="70">
        <v>0</v>
      </c>
      <c r="V43" s="70">
        <v>56</v>
      </c>
      <c r="W43" s="58">
        <f t="shared" si="1"/>
        <v>7451</v>
      </c>
    </row>
    <row r="44" spans="2:23" ht="12.75">
      <c r="B44" s="67" t="s">
        <v>62</v>
      </c>
      <c r="C44" s="68"/>
      <c r="D44" s="69"/>
      <c r="E44" s="65" t="s">
        <v>64</v>
      </c>
      <c r="F44" s="70">
        <v>0</v>
      </c>
      <c r="G44" s="70">
        <v>0</v>
      </c>
      <c r="H44" s="70">
        <v>0</v>
      </c>
      <c r="I44" s="70">
        <v>0</v>
      </c>
      <c r="J44" s="70">
        <v>46</v>
      </c>
      <c r="K44" s="70">
        <v>91</v>
      </c>
      <c r="L44" s="70">
        <v>192</v>
      </c>
      <c r="M44" s="70">
        <v>0</v>
      </c>
      <c r="N44" s="70">
        <v>0</v>
      </c>
      <c r="O44" s="70">
        <v>0</v>
      </c>
      <c r="P44" s="70">
        <v>0</v>
      </c>
      <c r="Q44" s="70">
        <v>34</v>
      </c>
      <c r="R44" s="70">
        <v>0</v>
      </c>
      <c r="S44" s="70">
        <v>184</v>
      </c>
      <c r="T44" s="70">
        <v>0</v>
      </c>
      <c r="U44" s="70">
        <v>0</v>
      </c>
      <c r="V44" s="70">
        <v>0</v>
      </c>
      <c r="W44" s="58">
        <f t="shared" si="1"/>
        <v>547</v>
      </c>
    </row>
    <row r="45" spans="2:23" s="8" customFormat="1" ht="12">
      <c r="B45" s="60" t="s">
        <v>66</v>
      </c>
      <c r="C45" s="61"/>
      <c r="D45" s="62"/>
      <c r="E45" s="65" t="s">
        <v>65</v>
      </c>
      <c r="F45" s="73">
        <f>(F33/F21)</f>
        <v>31.575221238938052</v>
      </c>
      <c r="G45" s="73">
        <f aca="true" t="shared" si="2" ref="G45:W45">(G33/G21)</f>
        <v>32</v>
      </c>
      <c r="H45" s="73">
        <f t="shared" si="2"/>
        <v>30.08695652173913</v>
      </c>
      <c r="I45" s="73">
        <f t="shared" si="2"/>
        <v>20.933333333333334</v>
      </c>
      <c r="J45" s="73">
        <f t="shared" si="2"/>
        <v>28.068181818181817</v>
      </c>
      <c r="K45" s="73">
        <f t="shared" si="2"/>
        <v>42.15384615384615</v>
      </c>
      <c r="L45" s="73">
        <f t="shared" si="2"/>
        <v>30.72</v>
      </c>
      <c r="M45" s="73">
        <f t="shared" si="2"/>
        <v>26.5</v>
      </c>
      <c r="N45" s="73">
        <f t="shared" si="2"/>
        <v>35.166666666666664</v>
      </c>
      <c r="O45" s="73">
        <f t="shared" si="2"/>
        <v>24.076923076923077</v>
      </c>
      <c r="P45" s="73">
        <f t="shared" si="2"/>
        <v>27.21212121212121</v>
      </c>
      <c r="Q45" s="73">
        <f t="shared" si="2"/>
        <v>30.94736842105263</v>
      </c>
      <c r="R45" s="73">
        <f t="shared" si="2"/>
        <v>23.642857142857142</v>
      </c>
      <c r="S45" s="73">
        <f t="shared" si="2"/>
        <v>24.06896551724138</v>
      </c>
      <c r="T45" s="73">
        <f t="shared" si="2"/>
        <v>19.333333333333332</v>
      </c>
      <c r="U45" s="73">
        <f t="shared" si="2"/>
        <v>32.75</v>
      </c>
      <c r="V45" s="73">
        <f t="shared" si="2"/>
        <v>42.583333333333336</v>
      </c>
      <c r="W45" s="73">
        <f t="shared" si="2"/>
        <v>29.601503759398497</v>
      </c>
    </row>
    <row r="46" spans="2:23" s="8" customFormat="1" ht="12">
      <c r="B46" s="60" t="s">
        <v>67</v>
      </c>
      <c r="C46" s="61"/>
      <c r="D46" s="62"/>
      <c r="E46" s="65" t="s">
        <v>68</v>
      </c>
      <c r="F46" s="73">
        <f>F36/F24</f>
        <v>36.388081395348834</v>
      </c>
      <c r="G46" s="73">
        <f aca="true" t="shared" si="3" ref="G46:W46">G36/G24</f>
        <v>29.41025641025641</v>
      </c>
      <c r="H46" s="73">
        <f t="shared" si="3"/>
        <v>29.07894736842105</v>
      </c>
      <c r="I46" s="73">
        <f t="shared" si="3"/>
        <v>26.504504504504503</v>
      </c>
      <c r="J46" s="73">
        <f t="shared" si="3"/>
        <v>27.607142857142858</v>
      </c>
      <c r="K46" s="73">
        <f t="shared" si="3"/>
        <v>35.55421686746988</v>
      </c>
      <c r="L46" s="73">
        <f t="shared" si="3"/>
        <v>26.554621848739497</v>
      </c>
      <c r="M46" s="73">
        <f t="shared" si="3"/>
        <v>27.62162162162162</v>
      </c>
      <c r="N46" s="73">
        <f t="shared" si="3"/>
        <v>32.67567567567568</v>
      </c>
      <c r="O46" s="73">
        <f t="shared" si="3"/>
        <v>27.015625</v>
      </c>
      <c r="P46" s="73">
        <f t="shared" si="3"/>
        <v>36.01863354037267</v>
      </c>
      <c r="Q46" s="73">
        <f t="shared" si="3"/>
        <v>34.678082191780824</v>
      </c>
      <c r="R46" s="73">
        <f t="shared" si="3"/>
        <v>37.324074074074076</v>
      </c>
      <c r="S46" s="73">
        <f t="shared" si="3"/>
        <v>35.44017094017094</v>
      </c>
      <c r="T46" s="73">
        <f t="shared" si="3"/>
        <v>25.542168674698797</v>
      </c>
      <c r="U46" s="73">
        <f t="shared" si="3"/>
        <v>32</v>
      </c>
      <c r="V46" s="73">
        <f t="shared" si="3"/>
        <v>33.76635514018692</v>
      </c>
      <c r="W46" s="73">
        <f t="shared" si="3"/>
        <v>32.65204003079292</v>
      </c>
    </row>
    <row r="47" spans="2:23" s="8" customFormat="1" ht="12">
      <c r="B47" s="60" t="s">
        <v>69</v>
      </c>
      <c r="C47" s="61"/>
      <c r="D47" s="62"/>
      <c r="E47" s="65" t="s">
        <v>70</v>
      </c>
      <c r="F47" s="73">
        <f>F39/F27</f>
        <v>25.74206349206349</v>
      </c>
      <c r="G47" s="73">
        <f aca="true" t="shared" si="4" ref="G47:W47">G39/G27</f>
        <v>20.851063829787233</v>
      </c>
      <c r="H47" s="73">
        <f t="shared" si="4"/>
        <v>15.655172413793103</v>
      </c>
      <c r="I47" s="73">
        <f t="shared" si="4"/>
        <v>23.838709677419356</v>
      </c>
      <c r="J47" s="73">
        <f t="shared" si="4"/>
        <v>23.675675675675677</v>
      </c>
      <c r="K47" s="73">
        <f t="shared" si="4"/>
        <v>22.032258064516128</v>
      </c>
      <c r="L47" s="73">
        <f t="shared" si="4"/>
        <v>15.34</v>
      </c>
      <c r="M47" s="73">
        <f t="shared" si="4"/>
        <v>9.838709677419354</v>
      </c>
      <c r="N47" s="73">
        <f t="shared" si="4"/>
        <v>28</v>
      </c>
      <c r="O47" s="73">
        <f t="shared" si="4"/>
        <v>28.23076923076923</v>
      </c>
      <c r="P47" s="73">
        <f t="shared" si="4"/>
        <v>29.055555555555557</v>
      </c>
      <c r="Q47" s="73">
        <f t="shared" si="4"/>
        <v>26.095238095238095</v>
      </c>
      <c r="R47" s="73">
        <f t="shared" si="4"/>
        <v>22.88888888888889</v>
      </c>
      <c r="S47" s="73">
        <f t="shared" si="4"/>
        <v>22.912280701754387</v>
      </c>
      <c r="T47" s="73">
        <f t="shared" si="4"/>
        <v>20.35</v>
      </c>
      <c r="U47" s="73">
        <f t="shared" si="4"/>
        <v>53.333333333333336</v>
      </c>
      <c r="V47" s="73">
        <f t="shared" si="4"/>
        <v>26.555555555555557</v>
      </c>
      <c r="W47" s="73">
        <f t="shared" si="4"/>
        <v>22.979565772669222</v>
      </c>
    </row>
    <row r="48" spans="2:23" ht="12">
      <c r="B48" s="55" t="s">
        <v>71</v>
      </c>
      <c r="C48" s="55"/>
      <c r="D48" s="55"/>
      <c r="E48" s="56" t="s">
        <v>72</v>
      </c>
      <c r="F48" s="73">
        <f>F42/F30</f>
        <v>21.07831325301205</v>
      </c>
      <c r="G48" s="73">
        <f>G42/G30</f>
        <v>10.666666666666666</v>
      </c>
      <c r="H48" s="73">
        <f aca="true" t="shared" si="5" ref="H48:W48">H42/H30</f>
        <v>16.818181818181817</v>
      </c>
      <c r="I48" s="73">
        <f t="shared" si="5"/>
        <v>15.695652173913043</v>
      </c>
      <c r="J48" s="73">
        <f t="shared" si="5"/>
        <v>22.681818181818183</v>
      </c>
      <c r="K48" s="73">
        <f t="shared" si="5"/>
        <v>5.090909090909091</v>
      </c>
      <c r="L48" s="73">
        <f t="shared" si="5"/>
        <v>11.058823529411764</v>
      </c>
      <c r="M48" s="73">
        <f t="shared" si="5"/>
        <v>5</v>
      </c>
      <c r="N48" s="73" t="e">
        <f t="shared" si="5"/>
        <v>#DIV/0!</v>
      </c>
      <c r="O48" s="73">
        <f t="shared" si="5"/>
        <v>14</v>
      </c>
      <c r="P48" s="73">
        <f t="shared" si="5"/>
        <v>13.9</v>
      </c>
      <c r="Q48" s="73">
        <f t="shared" si="5"/>
        <v>25.8</v>
      </c>
      <c r="R48" s="73">
        <f t="shared" si="5"/>
        <v>2.5714285714285716</v>
      </c>
      <c r="S48" s="73">
        <f t="shared" si="5"/>
        <v>11.294117647058824</v>
      </c>
      <c r="T48" s="73">
        <f t="shared" si="5"/>
        <v>12.571428571428571</v>
      </c>
      <c r="U48" s="73" t="e">
        <f t="shared" si="5"/>
        <v>#DIV/0!</v>
      </c>
      <c r="V48" s="73">
        <f t="shared" si="5"/>
        <v>7</v>
      </c>
      <c r="W48" s="73">
        <f t="shared" si="5"/>
        <v>16.732217573221757</v>
      </c>
    </row>
    <row r="50" spans="2:23" s="35" customFormat="1" ht="11.25">
      <c r="B50" s="35" t="s">
        <v>73</v>
      </c>
      <c r="E50" s="36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</row>
    <row r="51" spans="6:23" ht="1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6:23" ht="1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6:23" ht="1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6:23" ht="1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6:23" ht="1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6:23" ht="1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6:23" ht="1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6:23" ht="1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</sheetData>
  <mergeCells count="36">
    <mergeCell ref="B41:D41"/>
    <mergeCell ref="B29:D29"/>
    <mergeCell ref="B30:D30"/>
    <mergeCell ref="B31:D31"/>
    <mergeCell ref="B32:D32"/>
    <mergeCell ref="B40:D40"/>
    <mergeCell ref="D8:J8"/>
    <mergeCell ref="D9:J9"/>
    <mergeCell ref="D10:J10"/>
    <mergeCell ref="B25:D25"/>
    <mergeCell ref="D11:J11"/>
    <mergeCell ref="D12:J12"/>
    <mergeCell ref="B18:D18"/>
    <mergeCell ref="B17:D17"/>
    <mergeCell ref="B28:D28"/>
    <mergeCell ref="B20:D20"/>
    <mergeCell ref="B21:D21"/>
    <mergeCell ref="B22:D22"/>
    <mergeCell ref="B23:D23"/>
    <mergeCell ref="B24:D24"/>
    <mergeCell ref="B26:D26"/>
    <mergeCell ref="B27:D27"/>
    <mergeCell ref="B42:D42"/>
    <mergeCell ref="B43:D43"/>
    <mergeCell ref="B44:D44"/>
    <mergeCell ref="B45:D45"/>
    <mergeCell ref="B48:D48"/>
    <mergeCell ref="B33:D33"/>
    <mergeCell ref="B34:D34"/>
    <mergeCell ref="B46:D46"/>
    <mergeCell ref="B47:D47"/>
    <mergeCell ref="B35:D35"/>
    <mergeCell ref="B36:D36"/>
    <mergeCell ref="B37:D37"/>
    <mergeCell ref="B38:D38"/>
    <mergeCell ref="B39:D39"/>
  </mergeCells>
  <printOptions/>
  <pageMargins left="0.75" right="0.75" top="1" bottom="1" header="0" footer="0"/>
  <pageSetup fitToHeight="1" fitToWidth="1" horizontalDpi="300" verticalDpi="300" orientation="landscape" paperSize="11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Fredy Orlando Son Bal</cp:lastModifiedBy>
  <cp:lastPrinted>2007-05-15T21:34:55Z</cp:lastPrinted>
  <dcterms:created xsi:type="dcterms:W3CDTF">2006-08-04T15:03:32Z</dcterms:created>
  <dcterms:modified xsi:type="dcterms:W3CDTF">2007-07-17T15:30:33Z</dcterms:modified>
  <cp:category/>
  <cp:version/>
  <cp:contentType/>
  <cp:contentStatus/>
</cp:coreProperties>
</file>