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-22" sheetId="1" r:id="rId1"/>
  </sheets>
  <definedNames>
    <definedName name="_xlnm.Print_Area" localSheetId="0">'11-22'!$A$1:$W$102</definedName>
    <definedName name="_xlnm.Print_Titles" localSheetId="0">'11-22'!$17:$18</definedName>
  </definedNames>
  <calcPr fullCalcOnLoad="1"/>
</workbook>
</file>

<file path=xl/sharedStrings.xml><?xml version="1.0" encoding="utf-8"?>
<sst xmlns="http://schemas.openxmlformats.org/spreadsheetml/2006/main" count="220" uniqueCount="220">
  <si>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</si>
  <si>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</si>
  <si>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</si>
  <si>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</si>
  <si>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</si>
  <si>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</si>
  <si>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</si>
  <si>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</si>
  <si>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Ref. Codigo Campo</t>
  </si>
  <si>
    <t>Código Departamento y Municipio</t>
  </si>
  <si>
    <t>Indicador</t>
  </si>
  <si>
    <t>10y Población de 6 a 15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</si>
  <si>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</si>
  <si>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</si>
  <si>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</si>
  <si>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</si>
  <si>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</si>
  <si>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</si>
  <si>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</si>
  <si>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</si>
  <si>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</si>
  <si>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</si>
  <si>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</si>
  <si>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</si>
  <si>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</si>
  <si>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</si>
  <si>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11a Población de 3 a 14 años inscritos preprimaria final</t>
  </si>
  <si>
    <t>11b Población de 3 a 14 años inscritos preprimaria final Hombre</t>
  </si>
  <si>
    <t>11c Población de 3 a 14 años inscritos preprimaria final Mujer</t>
  </si>
  <si>
    <t>11d Población de 3 a 14 años inscritos preprimaria final Urbano</t>
  </si>
  <si>
    <t>11e Población de 3 a 14 años inscritos preprimaria final Rural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</si>
  <si>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</si>
  <si>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</si>
  <si>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</si>
  <si>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11i Población 6 a 15 años inscritos final en Primaria Urbano</t>
  </si>
  <si>
    <t>11j Población 6 a 15 años inscritos final en Primaria Rural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</si>
  <si>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</si>
  <si>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</si>
  <si>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</si>
  <si>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11n Población de 12 a 21 años inscritos final Básicos Urbano</t>
  </si>
  <si>
    <t>11o Población de 12 a 21 años inscritos final Básicos Rural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</si>
  <si>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</si>
  <si>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</si>
  <si>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</si>
  <si>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11s Población de 15 a 21 años inscrita final en Diversificado Urbano</t>
  </si>
  <si>
    <t>11t Población de 15 a 21 años inscrita final en Diversificado Rural</t>
  </si>
  <si>
    <t>11u Tasa Retención Preprimaria</t>
  </si>
  <si>
    <t>11v Tasa Retención Preprimaria Hombre</t>
  </si>
  <si>
    <t>11w Tasa Retención Preprimaria Mujer</t>
  </si>
  <si>
    <t>11x Tasa Retención Preprimaria Urbano</t>
  </si>
  <si>
    <t>11y Tasa Retención Preprimaria Rural</t>
  </si>
  <si>
    <t>11z Tasa de Deserción Preprimaria</t>
  </si>
  <si>
    <t>11aa Tasa de Deserción Preprimaria Hombre</t>
  </si>
  <si>
    <t>11ab Tasa de Deserción Preprimaria Mujer</t>
  </si>
  <si>
    <t>11ac Tasa de Deserción Preprimaria Urbano</t>
  </si>
  <si>
    <t>11ad Tasa de Deserción Preprimaria Rural</t>
  </si>
  <si>
    <t>11ae Tasa Retención Primaria</t>
  </si>
  <si>
    <t>11af Tasa Retención Primaria Hombre</t>
  </si>
  <si>
    <t>11ag Tasa Retención Primaria Mujer</t>
  </si>
  <si>
    <t>11ah Tasa Retención Primaria Urbano</t>
  </si>
  <si>
    <t>11ai Tasa Retención Primaria Rural</t>
  </si>
  <si>
    <t>11aj Tasa de Deserción Primaria</t>
  </si>
  <si>
    <t>11ak Tasa de Deserción Primaria Hombre</t>
  </si>
  <si>
    <t>11al Tasa de Deserción Primaria Mujer</t>
  </si>
  <si>
    <t>11am Tasa de Deserción Primaria Urbano</t>
  </si>
  <si>
    <t>11an Tasa de Deserción Primaria Rural</t>
  </si>
  <si>
    <t>11ao Tasa Retención Básicos</t>
  </si>
  <si>
    <t>11ap Tasa Retención Básicos Hombre</t>
  </si>
  <si>
    <t>11aq Tasa Retención Básicos Mujer</t>
  </si>
  <si>
    <t>11ar Tasa Retención Básicos Urbano</t>
  </si>
  <si>
    <t>11as Tasa Retención Básicos Rural</t>
  </si>
  <si>
    <t>11at Tasa de Deserción Básicos</t>
  </si>
  <si>
    <t>11au Tasa de Deserción Básicos Hombre</t>
  </si>
  <si>
    <t>11av Tasa de Deserción Básicos Mujer</t>
  </si>
  <si>
    <t>11aw Tasa de Deserción Básicos Urbano</t>
  </si>
  <si>
    <t>11ax Tasa de Deserción Básicos Rural</t>
  </si>
  <si>
    <t>11ay Tasa Retención Diversificado</t>
  </si>
  <si>
    <t>11ba Tasa Retención Diversificado Mujer</t>
  </si>
  <si>
    <t>11bb Tasa Retención Diversificado Urbano</t>
  </si>
  <si>
    <t>11bcTasa Retención Diversificado Rural</t>
  </si>
  <si>
    <t>11bd Tasa de Deserción Diversificado</t>
  </si>
  <si>
    <t>11be Tasa de Deserción Diversificado Hombre</t>
  </si>
  <si>
    <t>11bf Tasa de Deserción Diversificado Mujer</t>
  </si>
  <si>
    <t>11bg Tasa de Deserción Diversificado Urbano</t>
  </si>
  <si>
    <t>11bh Tasa de Deserción Diversificado Rural</t>
  </si>
  <si>
    <t>Tasa de retención intra anual: (total inscritos final / tota inscritos inicial * 100</t>
  </si>
  <si>
    <t>Tasa de deserción: [(inscripción inicial - inscripción final) / inscripción inicial] * 100</t>
  </si>
  <si>
    <t>Total de Inscripciones inicial - final,  por nivel de Escolaridad, por sexo, por grupo étnico</t>
  </si>
  <si>
    <t xml:space="preserve">Tasa de retención intra anual </t>
  </si>
  <si>
    <t>Tasa de deserción</t>
  </si>
  <si>
    <t xml:space="preserve">Fecha de Datos </t>
  </si>
  <si>
    <t>Número de personas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</si>
  <si>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</si>
  <si>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</si>
  <si>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</si>
  <si>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</si>
  <si>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</si>
  <si>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T3A14PPH</t>
  </si>
  <si>
    <t>T3A14PPM</t>
  </si>
  <si>
    <t>T3A14PPUR</t>
  </si>
  <si>
    <t>T3A14PPRU</t>
  </si>
  <si>
    <t>T3A14PPF</t>
  </si>
  <si>
    <t>T3A14PPFH</t>
  </si>
  <si>
    <t>T3A14PPFM</t>
  </si>
  <si>
    <t>T3A14PPFUR</t>
  </si>
  <si>
    <t>T3A14PPFRU</t>
  </si>
  <si>
    <t>T6A15PR</t>
  </si>
  <si>
    <t>T6A15PRH</t>
  </si>
  <si>
    <t>T6A15PRM</t>
  </si>
  <si>
    <t>T6A15PRUR</t>
  </si>
  <si>
    <t>T6A15PRRU</t>
  </si>
  <si>
    <t>T6A15PRF</t>
  </si>
  <si>
    <t>T6A15PRFH</t>
  </si>
  <si>
    <t>T6A15PRFM</t>
  </si>
  <si>
    <t>T6A15PRFUR</t>
  </si>
  <si>
    <t>T6A15PRFRU</t>
  </si>
  <si>
    <t>T12A21BA</t>
  </si>
  <si>
    <t>T12A21BAH</t>
  </si>
  <si>
    <t>T12A21BAM</t>
  </si>
  <si>
    <t>T12A21BAUR</t>
  </si>
  <si>
    <t>T12A21BARU</t>
  </si>
  <si>
    <t>T12A21BAF</t>
  </si>
  <si>
    <t>T12A21BAFH</t>
  </si>
  <si>
    <t>T12A21BAFM</t>
  </si>
  <si>
    <t>T12A21BAFU</t>
  </si>
  <si>
    <t>T12A21BAFR</t>
  </si>
  <si>
    <t>T15A21DV</t>
  </si>
  <si>
    <t>T15A21DVH</t>
  </si>
  <si>
    <t>T15A21DVM</t>
  </si>
  <si>
    <t>T15A21DVUR</t>
  </si>
  <si>
    <t>T15A21DVRU</t>
  </si>
  <si>
    <t>T15A21DVF</t>
  </si>
  <si>
    <t>T15A21DVFH</t>
  </si>
  <si>
    <t>T15A21DVFM</t>
  </si>
  <si>
    <t>T15A21DVFU</t>
  </si>
  <si>
    <t>T15A21DVFR</t>
  </si>
  <si>
    <t>RETPP</t>
  </si>
  <si>
    <t>RETPPH</t>
  </si>
  <si>
    <t>RETPPM</t>
  </si>
  <si>
    <t>RETPPUR</t>
  </si>
  <si>
    <t>RETPPRU</t>
  </si>
  <si>
    <t>DESPP</t>
  </si>
  <si>
    <t>DESPPH</t>
  </si>
  <si>
    <t>DESPPM</t>
  </si>
  <si>
    <t>DESPPUR</t>
  </si>
  <si>
    <t>DESPPRU</t>
  </si>
  <si>
    <t>RETPR</t>
  </si>
  <si>
    <t>RETPRH</t>
  </si>
  <si>
    <t>RETPRM</t>
  </si>
  <si>
    <t>RETPRUR</t>
  </si>
  <si>
    <t>RETPRRU</t>
  </si>
  <si>
    <t>DESPR</t>
  </si>
  <si>
    <t>DESPRH</t>
  </si>
  <si>
    <t>DESPRM</t>
  </si>
  <si>
    <t>DESPRUR</t>
  </si>
  <si>
    <t>DESPRRU</t>
  </si>
  <si>
    <t>RETBA</t>
  </si>
  <si>
    <t>RETBAH</t>
  </si>
  <si>
    <t>RETBAM</t>
  </si>
  <si>
    <t>RETBAUR</t>
  </si>
  <si>
    <t>RETBARU</t>
  </si>
  <si>
    <t>DESBA</t>
  </si>
  <si>
    <t>DESBAH</t>
  </si>
  <si>
    <t>DESBAM</t>
  </si>
  <si>
    <t>DESBAUR</t>
  </si>
  <si>
    <t>DESBARU</t>
  </si>
  <si>
    <t>RETDV</t>
  </si>
  <si>
    <t>RETDVH</t>
  </si>
  <si>
    <t>RETDVM</t>
  </si>
  <si>
    <t>RETDVUR</t>
  </si>
  <si>
    <t>RETDVRU</t>
  </si>
  <si>
    <t>DESDV</t>
  </si>
  <si>
    <t>DESDVH</t>
  </si>
  <si>
    <t>DESDVM</t>
  </si>
  <si>
    <t>DESDVUR</t>
  </si>
  <si>
    <t>DESDVRU</t>
  </si>
  <si>
    <t>10f Población de 3 a 14 años inscritos preprimaria inicial</t>
  </si>
  <si>
    <t>10h Población de 3 a 14 años inscritos preprimaria inicial Hombre</t>
  </si>
  <si>
    <t>10i Población de 3 a 14 años inscritos preprimaria inicial Mujer</t>
  </si>
  <si>
    <t>10j Población de 3 a 14 años inscritos preprimaria inicial Urbano</t>
  </si>
  <si>
    <t>10k Población de 3 a 14 años inscritos preprimaria inicial Rural</t>
  </si>
  <si>
    <t>11az Tasa Retención Diversificado Hombre</t>
  </si>
  <si>
    <t>11- 22</t>
  </si>
  <si>
    <t>Municipios del Departamento de Jutiapa</t>
  </si>
  <si>
    <t xml:space="preserve"> Departamento de Jutiapa</t>
  </si>
  <si>
    <t>22</t>
  </si>
  <si>
    <t>Jutiapa</t>
  </si>
  <si>
    <t>El Progeso</t>
  </si>
  <si>
    <t>Santa Catarina Mita</t>
  </si>
  <si>
    <t>Agua Blanca</t>
  </si>
  <si>
    <t>Asuncion Mita</t>
  </si>
  <si>
    <t>Yupiltepeque</t>
  </si>
  <si>
    <t>Atescatempa</t>
  </si>
  <si>
    <t>Jerez</t>
  </si>
  <si>
    <t>El Adelanto</t>
  </si>
  <si>
    <t>Zapotitlan</t>
  </si>
  <si>
    <t>Comapa</t>
  </si>
  <si>
    <t>Jalpatagua</t>
  </si>
  <si>
    <t>Conguaco</t>
  </si>
  <si>
    <t>Moyuta</t>
  </si>
  <si>
    <t>Pasaco</t>
  </si>
  <si>
    <t>San Jose Acatempa</t>
  </si>
  <si>
    <t>Quesada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</si>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</sst>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</numFmts>
  <fonts count="10">
    <font>
      <sz val="10"/>
      <name val="Arial"/>
      <family val="0"/>
    </font>
    <font>
      <i/>
      <sz val="8"/>
      <name val="Tahoma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5" fillId="0" borderId="4" xfId="0" applyFont="1" applyFill="1" applyBorder="1" applyAlignment="1">
      <alignment vertical="top" wrapText="1"/>
    </xf>
    <xf numFmtId="0" fontId="4" fillId="0" borderId="8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4" fillId="0" borderId="9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4" fillId="0" borderId="10" xfId="0" applyFont="1" applyBorder="1" applyAlignment="1">
      <alignment/>
    </xf>
    <xf numFmtId="0" fontId="5" fillId="0" borderId="4" xfId="0" applyFont="1" applyFill="1" applyBorder="1" applyAlignment="1">
      <alignment horizontal="left" vertical="top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 shrinkToFit="1"/>
    </xf>
    <xf numFmtId="0" fontId="0" fillId="2" borderId="1" xfId="0" applyNumberFormat="1" applyFill="1" applyBorder="1" applyAlignment="1">
      <alignment horizontal="left" vertical="center" shrinkToFit="1"/>
    </xf>
    <xf numFmtId="0" fontId="0" fillId="2" borderId="12" xfId="0" applyNumberFormat="1" applyFill="1" applyBorder="1" applyAlignment="1">
      <alignment horizontal="left" vertical="center" shrinkToFit="1"/>
    </xf>
    <xf numFmtId="0" fontId="9" fillId="2" borderId="13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3" xfId="0" applyNumberFormat="1" applyFill="1" applyBorder="1" applyAlignment="1">
      <alignment/>
    </xf>
    <xf numFmtId="0" fontId="4" fillId="2" borderId="2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2" borderId="12" xfId="0" applyFill="1" applyBorder="1" applyAlignment="1">
      <alignment horizontal="left" vertical="center" shrinkToFit="1"/>
    </xf>
    <xf numFmtId="0" fontId="9" fillId="2" borderId="13" xfId="0" applyFont="1" applyFill="1" applyBorder="1" applyAlignment="1">
      <alignment/>
    </xf>
    <xf numFmtId="2" fontId="0" fillId="2" borderId="13" xfId="0" applyNumberFormat="1" applyFill="1" applyBorder="1" applyAlignment="1">
      <alignment/>
    </xf>
    <xf numFmtId="49" fontId="4" fillId="3" borderId="13" xfId="0" applyNumberFormat="1" applyFont="1" applyFill="1" applyBorder="1" applyAlignment="1">
      <alignment/>
    </xf>
    <xf numFmtId="0" fontId="4" fillId="3" borderId="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/>
    </xf>
    <xf numFmtId="49" fontId="0" fillId="3" borderId="13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tabSelected="1" zoomScale="55" zoomScaleNormal="55" workbookViewId="0" topLeftCell="B1">
      <selection activeCell="K26" sqref="K26"/>
    </sheetView>
  </sheetViews>
  <sheetFormatPr defaultColWidth="11.421875" defaultRowHeight="12.75"/>
  <cols>
    <col min="1" max="1" width="3.57421875" style="0" customWidth="1"/>
    <col min="2" max="2" width="27.28125" style="0" customWidth="1"/>
    <col min="3" max="3" width="5.00390625" style="0" customWidth="1"/>
    <col min="4" max="4" width="20.8515625" style="0" customWidth="1"/>
    <col min="5" max="5" width="16.28125" style="0" customWidth="1"/>
    <col min="6" max="6" width="12.7109375" style="0" bestFit="1" customWidth="1"/>
    <col min="7" max="7" width="11.57421875" style="0" bestFit="1" customWidth="1"/>
    <col min="8" max="8" width="12.28125" style="0" bestFit="1" customWidth="1"/>
    <col min="9" max="19" width="11.57421875" style="0" bestFit="1" customWidth="1"/>
    <col min="20" max="20" width="14.57421875" style="0" customWidth="1"/>
    <col min="21" max="22" width="13.421875" style="0" customWidth="1"/>
    <col min="23" max="23" width="15.0039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4" s="6" customFormat="1" ht="12">
      <c r="A6" s="59" t="s">
        <v>4</v>
      </c>
      <c r="B6" s="60"/>
      <c r="D6" s="58" t="s">
        <v>182</v>
      </c>
    </row>
    <row r="7" s="6" customFormat="1" ht="12"/>
    <row r="8" spans="2:8" s="6" customFormat="1" ht="12.75" customHeight="1">
      <c r="B8" s="8" t="s">
        <v>7</v>
      </c>
      <c r="C8" s="9"/>
      <c r="D8" s="40" t="s">
        <v>87</v>
      </c>
      <c r="E8" s="32"/>
      <c r="F8" s="41"/>
      <c r="G8" s="41"/>
      <c r="H8" s="33"/>
    </row>
    <row r="9" spans="2:20" s="12" customFormat="1" ht="12.75" customHeight="1">
      <c r="B9" s="10" t="s">
        <v>10</v>
      </c>
      <c r="C9" s="11"/>
      <c r="D9" s="26" t="s">
        <v>88</v>
      </c>
      <c r="E9" s="34"/>
      <c r="F9" s="42"/>
      <c r="G9" s="42"/>
      <c r="H9" s="3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 s="12" customFormat="1" ht="12.75" customHeight="1">
      <c r="B10" s="10"/>
      <c r="C10" s="11"/>
      <c r="D10" s="26" t="s">
        <v>89</v>
      </c>
      <c r="E10" s="34"/>
      <c r="F10" s="42"/>
      <c r="G10" s="42"/>
      <c r="H10" s="3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8" s="6" customFormat="1" ht="12" customHeight="1">
      <c r="B11" s="13" t="s">
        <v>5</v>
      </c>
      <c r="C11" s="7"/>
      <c r="D11" s="27" t="s">
        <v>183</v>
      </c>
      <c r="E11" s="36"/>
      <c r="F11" s="42"/>
      <c r="G11" s="42"/>
      <c r="H11" s="35"/>
    </row>
    <row r="12" spans="2:8" s="6" customFormat="1" ht="12.75" customHeight="1">
      <c r="B12" s="13" t="s">
        <v>90</v>
      </c>
      <c r="C12" s="7"/>
      <c r="D12" s="25">
        <v>2005</v>
      </c>
      <c r="E12" s="36"/>
      <c r="F12" s="42"/>
      <c r="G12" s="42"/>
      <c r="H12" s="35"/>
    </row>
    <row r="13" spans="2:27" s="6" customFormat="1" ht="12">
      <c r="B13" s="13" t="s">
        <v>6</v>
      </c>
      <c r="C13" s="7"/>
      <c r="D13" s="25" t="s">
        <v>91</v>
      </c>
      <c r="E13" s="36"/>
      <c r="F13" s="42"/>
      <c r="G13" s="42"/>
      <c r="H13" s="35"/>
      <c r="X13" s="23"/>
      <c r="Y13" s="23"/>
      <c r="Z13" s="23"/>
      <c r="AA13" s="23"/>
    </row>
    <row r="14" spans="2:20" s="24" customFormat="1" ht="12">
      <c r="B14" s="13" t="s">
        <v>92</v>
      </c>
      <c r="C14" s="7"/>
      <c r="D14" s="27" t="s">
        <v>93</v>
      </c>
      <c r="E14" s="37"/>
      <c r="F14" s="42"/>
      <c r="G14" s="42"/>
      <c r="H14" s="3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2:20" s="24" customFormat="1" ht="12">
      <c r="B15" s="14" t="s">
        <v>94</v>
      </c>
      <c r="C15" s="15"/>
      <c r="D15" s="28" t="s">
        <v>95</v>
      </c>
      <c r="E15" s="38"/>
      <c r="F15" s="43"/>
      <c r="G15" s="43"/>
      <c r="H15" s="3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7" spans="2:23" s="30" customFormat="1" ht="24.75" customHeight="1">
      <c r="B17" s="44"/>
      <c r="C17" s="45"/>
      <c r="D17" s="45"/>
      <c r="E17" s="46"/>
      <c r="F17" s="66" t="s">
        <v>186</v>
      </c>
      <c r="G17" s="66" t="s">
        <v>187</v>
      </c>
      <c r="H17" s="66" t="s">
        <v>188</v>
      </c>
      <c r="I17" s="66" t="s">
        <v>189</v>
      </c>
      <c r="J17" s="66" t="s">
        <v>190</v>
      </c>
      <c r="K17" s="66" t="s">
        <v>191</v>
      </c>
      <c r="L17" s="66" t="s">
        <v>192</v>
      </c>
      <c r="M17" s="66" t="s">
        <v>193</v>
      </c>
      <c r="N17" s="66" t="s">
        <v>194</v>
      </c>
      <c r="O17" s="66" t="s">
        <v>195</v>
      </c>
      <c r="P17" s="66" t="s">
        <v>196</v>
      </c>
      <c r="Q17" s="66" t="s">
        <v>197</v>
      </c>
      <c r="R17" s="66" t="s">
        <v>198</v>
      </c>
      <c r="S17" s="66" t="s">
        <v>199</v>
      </c>
      <c r="T17" s="66" t="s">
        <v>200</v>
      </c>
      <c r="U17" s="66" t="s">
        <v>201</v>
      </c>
      <c r="V17" s="66" t="s">
        <v>202</v>
      </c>
      <c r="W17" s="67" t="s">
        <v>184</v>
      </c>
    </row>
    <row r="18" spans="2:23" s="29" customFormat="1" ht="12.75">
      <c r="B18" s="61" t="s">
        <v>9</v>
      </c>
      <c r="C18" s="62"/>
      <c r="D18" s="63"/>
      <c r="E18" s="64" t="s">
        <v>8</v>
      </c>
      <c r="F18" s="65" t="s">
        <v>203</v>
      </c>
      <c r="G18" s="65" t="s">
        <v>204</v>
      </c>
      <c r="H18" s="65" t="s">
        <v>205</v>
      </c>
      <c r="I18" s="65" t="s">
        <v>206</v>
      </c>
      <c r="J18" s="65" t="s">
        <v>207</v>
      </c>
      <c r="K18" s="65" t="s">
        <v>208</v>
      </c>
      <c r="L18" s="65" t="s">
        <v>209</v>
      </c>
      <c r="M18" s="65" t="s">
        <v>210</v>
      </c>
      <c r="N18" s="65" t="s">
        <v>211</v>
      </c>
      <c r="O18" s="65" t="s">
        <v>212</v>
      </c>
      <c r="P18" s="65" t="s">
        <v>213</v>
      </c>
      <c r="Q18" s="65" t="s">
        <v>214</v>
      </c>
      <c r="R18" s="65" t="s">
        <v>215</v>
      </c>
      <c r="S18" s="65" t="s">
        <v>216</v>
      </c>
      <c r="T18" s="65" t="s">
        <v>217</v>
      </c>
      <c r="U18" s="65" t="s">
        <v>218</v>
      </c>
      <c r="V18" s="65" t="s">
        <v>219</v>
      </c>
      <c r="W18" s="65" t="s">
        <v>185</v>
      </c>
    </row>
    <row r="19" spans="2:23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s="31" customFormat="1" ht="12.75" customHeight="1">
      <c r="B20" s="47" t="s">
        <v>176</v>
      </c>
      <c r="C20" s="48"/>
      <c r="D20" s="49"/>
      <c r="E20" s="50" t="s">
        <v>96</v>
      </c>
      <c r="F20" s="51">
        <v>3568</v>
      </c>
      <c r="G20" s="51">
        <v>672</v>
      </c>
      <c r="H20" s="51">
        <v>692</v>
      </c>
      <c r="I20" s="51">
        <v>314</v>
      </c>
      <c r="J20" s="51">
        <v>1235</v>
      </c>
      <c r="K20" s="51">
        <v>548</v>
      </c>
      <c r="L20" s="51">
        <v>768</v>
      </c>
      <c r="M20" s="51">
        <v>159</v>
      </c>
      <c r="N20" s="51">
        <v>211</v>
      </c>
      <c r="O20" s="51">
        <v>313</v>
      </c>
      <c r="P20" s="51">
        <v>898</v>
      </c>
      <c r="Q20" s="51">
        <v>588</v>
      </c>
      <c r="R20" s="51">
        <v>331</v>
      </c>
      <c r="S20" s="51">
        <v>698</v>
      </c>
      <c r="T20" s="51">
        <v>174</v>
      </c>
      <c r="U20" s="51">
        <v>131</v>
      </c>
      <c r="V20" s="51">
        <v>511</v>
      </c>
      <c r="W20" s="52">
        <f>SUM(F20:U20)</f>
        <v>11300</v>
      </c>
    </row>
    <row r="21" spans="2:23" s="31" customFormat="1" ht="12.75" customHeight="1">
      <c r="B21" s="47" t="s">
        <v>177</v>
      </c>
      <c r="C21" s="48"/>
      <c r="D21" s="49"/>
      <c r="E21" s="50" t="s">
        <v>97</v>
      </c>
      <c r="F21" s="51">
        <v>1791</v>
      </c>
      <c r="G21" s="51">
        <v>325</v>
      </c>
      <c r="H21" s="51">
        <v>358</v>
      </c>
      <c r="I21" s="51">
        <v>160</v>
      </c>
      <c r="J21" s="51">
        <v>626</v>
      </c>
      <c r="K21" s="51">
        <v>254</v>
      </c>
      <c r="L21" s="51">
        <v>402</v>
      </c>
      <c r="M21" s="51">
        <v>75</v>
      </c>
      <c r="N21" s="51">
        <v>102</v>
      </c>
      <c r="O21" s="51">
        <v>150</v>
      </c>
      <c r="P21" s="51">
        <v>475</v>
      </c>
      <c r="Q21" s="51">
        <v>272</v>
      </c>
      <c r="R21" s="51">
        <v>165</v>
      </c>
      <c r="S21" s="51">
        <v>334</v>
      </c>
      <c r="T21" s="51">
        <v>90</v>
      </c>
      <c r="U21" s="51">
        <v>68</v>
      </c>
      <c r="V21" s="51">
        <v>255</v>
      </c>
      <c r="W21" s="52">
        <f>SUM(F21:U21)</f>
        <v>5647</v>
      </c>
    </row>
    <row r="22" spans="2:23" s="31" customFormat="1" ht="12.75" customHeight="1">
      <c r="B22" s="47" t="s">
        <v>178</v>
      </c>
      <c r="C22" s="48"/>
      <c r="D22" s="49"/>
      <c r="E22" s="50" t="s">
        <v>98</v>
      </c>
      <c r="F22" s="51">
        <v>1777</v>
      </c>
      <c r="G22" s="51">
        <v>347</v>
      </c>
      <c r="H22" s="51">
        <v>334</v>
      </c>
      <c r="I22" s="51">
        <v>154</v>
      </c>
      <c r="J22" s="51">
        <v>609</v>
      </c>
      <c r="K22" s="51">
        <v>294</v>
      </c>
      <c r="L22" s="51">
        <v>366</v>
      </c>
      <c r="M22" s="51">
        <v>84</v>
      </c>
      <c r="N22" s="51">
        <v>109</v>
      </c>
      <c r="O22" s="51">
        <v>163</v>
      </c>
      <c r="P22" s="51">
        <v>423</v>
      </c>
      <c r="Q22" s="51">
        <v>316</v>
      </c>
      <c r="R22" s="51">
        <v>166</v>
      </c>
      <c r="S22" s="51">
        <v>364</v>
      </c>
      <c r="T22" s="51">
        <v>84</v>
      </c>
      <c r="U22" s="51">
        <v>63</v>
      </c>
      <c r="V22" s="51">
        <v>256</v>
      </c>
      <c r="W22" s="52">
        <f aca="true" t="shared" si="0" ref="W22:W57">SUM(F22:U22)</f>
        <v>5653</v>
      </c>
    </row>
    <row r="23" spans="2:23" s="31" customFormat="1" ht="12.75" customHeight="1">
      <c r="B23" s="47" t="s">
        <v>179</v>
      </c>
      <c r="C23" s="48"/>
      <c r="D23" s="49"/>
      <c r="E23" s="50" t="s">
        <v>99</v>
      </c>
      <c r="F23" s="51">
        <v>1017</v>
      </c>
      <c r="G23" s="51">
        <v>314</v>
      </c>
      <c r="H23" s="51">
        <v>289</v>
      </c>
      <c r="I23" s="51">
        <v>103</v>
      </c>
      <c r="J23" s="51">
        <v>604</v>
      </c>
      <c r="K23" s="51">
        <v>63</v>
      </c>
      <c r="L23" s="51">
        <v>112</v>
      </c>
      <c r="M23" s="51">
        <v>31</v>
      </c>
      <c r="N23" s="51">
        <v>65</v>
      </c>
      <c r="O23" s="51">
        <v>54</v>
      </c>
      <c r="P23" s="51">
        <v>95</v>
      </c>
      <c r="Q23" s="51">
        <v>168</v>
      </c>
      <c r="R23" s="51">
        <v>58</v>
      </c>
      <c r="S23" s="51">
        <v>159</v>
      </c>
      <c r="T23" s="51">
        <v>40</v>
      </c>
      <c r="U23" s="51">
        <v>79</v>
      </c>
      <c r="V23" s="51">
        <v>119</v>
      </c>
      <c r="W23" s="52">
        <f t="shared" si="0"/>
        <v>3251</v>
      </c>
    </row>
    <row r="24" spans="2:23" s="31" customFormat="1" ht="12.75" customHeight="1">
      <c r="B24" s="47" t="s">
        <v>180</v>
      </c>
      <c r="C24" s="48"/>
      <c r="D24" s="49"/>
      <c r="E24" s="50" t="s">
        <v>100</v>
      </c>
      <c r="F24" s="51">
        <v>2551</v>
      </c>
      <c r="G24" s="51">
        <v>358</v>
      </c>
      <c r="H24" s="51">
        <v>403</v>
      </c>
      <c r="I24" s="51">
        <v>211</v>
      </c>
      <c r="J24" s="51">
        <v>631</v>
      </c>
      <c r="K24" s="51">
        <v>485</v>
      </c>
      <c r="L24" s="51">
        <v>656</v>
      </c>
      <c r="M24" s="51">
        <v>128</v>
      </c>
      <c r="N24" s="51">
        <v>146</v>
      </c>
      <c r="O24" s="51">
        <v>259</v>
      </c>
      <c r="P24" s="51">
        <v>803</v>
      </c>
      <c r="Q24" s="51">
        <v>420</v>
      </c>
      <c r="R24" s="51">
        <v>273</v>
      </c>
      <c r="S24" s="51">
        <v>539</v>
      </c>
      <c r="T24" s="51">
        <v>134</v>
      </c>
      <c r="U24" s="51">
        <v>52</v>
      </c>
      <c r="V24" s="51">
        <v>392</v>
      </c>
      <c r="W24" s="52">
        <f t="shared" si="0"/>
        <v>8049</v>
      </c>
    </row>
    <row r="25" spans="2:23" s="31" customFormat="1" ht="12.75" customHeight="1">
      <c r="B25" s="47" t="s">
        <v>26</v>
      </c>
      <c r="C25" s="48"/>
      <c r="D25" s="49"/>
      <c r="E25" s="50" t="s">
        <v>101</v>
      </c>
      <c r="F25" s="52">
        <v>3311</v>
      </c>
      <c r="G25" s="52">
        <v>622</v>
      </c>
      <c r="H25" s="52">
        <v>602</v>
      </c>
      <c r="I25" s="52">
        <v>308</v>
      </c>
      <c r="J25" s="52">
        <v>1182</v>
      </c>
      <c r="K25" s="52">
        <v>562</v>
      </c>
      <c r="L25" s="52">
        <v>759</v>
      </c>
      <c r="M25" s="52">
        <v>151</v>
      </c>
      <c r="N25" s="52">
        <v>194</v>
      </c>
      <c r="O25" s="52">
        <v>286</v>
      </c>
      <c r="P25" s="52">
        <v>853</v>
      </c>
      <c r="Q25" s="52">
        <v>547</v>
      </c>
      <c r="R25" s="52">
        <v>300</v>
      </c>
      <c r="S25" s="52">
        <v>655</v>
      </c>
      <c r="T25" s="52">
        <v>159</v>
      </c>
      <c r="U25" s="52">
        <v>130</v>
      </c>
      <c r="V25" s="52">
        <v>477</v>
      </c>
      <c r="W25" s="52">
        <f t="shared" si="0"/>
        <v>10621</v>
      </c>
    </row>
    <row r="26" spans="2:23" s="31" customFormat="1" ht="12.75" customHeight="1">
      <c r="B26" s="47" t="s">
        <v>27</v>
      </c>
      <c r="C26" s="48"/>
      <c r="D26" s="49"/>
      <c r="E26" s="50" t="s">
        <v>102</v>
      </c>
      <c r="F26" s="52">
        <v>1648</v>
      </c>
      <c r="G26" s="52">
        <v>307</v>
      </c>
      <c r="H26" s="52">
        <v>305</v>
      </c>
      <c r="I26" s="52">
        <v>154</v>
      </c>
      <c r="J26" s="52">
        <v>605</v>
      </c>
      <c r="K26" s="52">
        <v>260</v>
      </c>
      <c r="L26" s="52">
        <v>393</v>
      </c>
      <c r="M26" s="52">
        <v>69</v>
      </c>
      <c r="N26" s="52">
        <v>95</v>
      </c>
      <c r="O26" s="52">
        <v>134</v>
      </c>
      <c r="P26" s="52">
        <v>446</v>
      </c>
      <c r="Q26" s="52">
        <v>260</v>
      </c>
      <c r="R26" s="52">
        <v>159</v>
      </c>
      <c r="S26" s="52">
        <v>311</v>
      </c>
      <c r="T26" s="52">
        <v>85</v>
      </c>
      <c r="U26" s="52">
        <v>67</v>
      </c>
      <c r="V26" s="52">
        <v>243</v>
      </c>
      <c r="W26" s="52">
        <f t="shared" si="0"/>
        <v>5298</v>
      </c>
    </row>
    <row r="27" spans="2:23" s="31" customFormat="1" ht="12.75" customHeight="1">
      <c r="B27" s="47" t="s">
        <v>28</v>
      </c>
      <c r="C27" s="48"/>
      <c r="D27" s="49"/>
      <c r="E27" s="50" t="s">
        <v>103</v>
      </c>
      <c r="F27" s="52">
        <v>1663</v>
      </c>
      <c r="G27" s="52">
        <v>315</v>
      </c>
      <c r="H27" s="52">
        <v>297</v>
      </c>
      <c r="I27" s="52">
        <v>154</v>
      </c>
      <c r="J27" s="52">
        <v>577</v>
      </c>
      <c r="K27" s="52">
        <v>302</v>
      </c>
      <c r="L27" s="52">
        <v>366</v>
      </c>
      <c r="M27" s="52">
        <v>82</v>
      </c>
      <c r="N27" s="52">
        <v>99</v>
      </c>
      <c r="O27" s="52">
        <v>152</v>
      </c>
      <c r="P27" s="52">
        <v>407</v>
      </c>
      <c r="Q27" s="52">
        <v>287</v>
      </c>
      <c r="R27" s="52">
        <v>141</v>
      </c>
      <c r="S27" s="52">
        <v>344</v>
      </c>
      <c r="T27" s="52">
        <v>74</v>
      </c>
      <c r="U27" s="52">
        <v>63</v>
      </c>
      <c r="V27" s="52">
        <v>234</v>
      </c>
      <c r="W27" s="52">
        <f t="shared" si="0"/>
        <v>5323</v>
      </c>
    </row>
    <row r="28" spans="2:23" s="31" customFormat="1" ht="12.75" customHeight="1">
      <c r="B28" s="47" t="s">
        <v>29</v>
      </c>
      <c r="C28" s="48"/>
      <c r="D28" s="49"/>
      <c r="E28" s="50" t="s">
        <v>104</v>
      </c>
      <c r="F28" s="52">
        <v>983</v>
      </c>
      <c r="G28" s="52">
        <v>302</v>
      </c>
      <c r="H28" s="52">
        <v>261</v>
      </c>
      <c r="I28" s="52">
        <v>101</v>
      </c>
      <c r="J28" s="52">
        <v>590</v>
      </c>
      <c r="K28" s="52">
        <v>58</v>
      </c>
      <c r="L28" s="52">
        <v>112</v>
      </c>
      <c r="M28" s="52">
        <v>29</v>
      </c>
      <c r="N28" s="52">
        <v>64</v>
      </c>
      <c r="O28" s="52">
        <v>49</v>
      </c>
      <c r="P28" s="52">
        <v>93</v>
      </c>
      <c r="Q28" s="52">
        <v>157</v>
      </c>
      <c r="R28" s="52">
        <v>57</v>
      </c>
      <c r="S28" s="52">
        <v>145</v>
      </c>
      <c r="T28" s="52">
        <v>35</v>
      </c>
      <c r="U28" s="52">
        <v>78</v>
      </c>
      <c r="V28" s="52">
        <v>113</v>
      </c>
      <c r="W28" s="52">
        <f t="shared" si="0"/>
        <v>3114</v>
      </c>
    </row>
    <row r="29" spans="2:23" s="31" customFormat="1" ht="12.75" customHeight="1">
      <c r="B29" s="47" t="s">
        <v>30</v>
      </c>
      <c r="C29" s="48"/>
      <c r="D29" s="49"/>
      <c r="E29" s="50" t="s">
        <v>105</v>
      </c>
      <c r="F29" s="52">
        <v>2328</v>
      </c>
      <c r="G29" s="52">
        <v>320</v>
      </c>
      <c r="H29" s="52">
        <v>341</v>
      </c>
      <c r="I29" s="52">
        <v>207</v>
      </c>
      <c r="J29" s="52">
        <v>592</v>
      </c>
      <c r="K29" s="52">
        <v>504</v>
      </c>
      <c r="L29" s="52">
        <v>647</v>
      </c>
      <c r="M29" s="52">
        <v>122</v>
      </c>
      <c r="N29" s="52">
        <v>130</v>
      </c>
      <c r="O29" s="52">
        <v>237</v>
      </c>
      <c r="P29" s="52">
        <v>760</v>
      </c>
      <c r="Q29" s="52">
        <v>390</v>
      </c>
      <c r="R29" s="52">
        <v>243</v>
      </c>
      <c r="S29" s="52">
        <v>510</v>
      </c>
      <c r="T29" s="52">
        <v>124</v>
      </c>
      <c r="U29" s="52">
        <v>52</v>
      </c>
      <c r="V29" s="52">
        <v>364</v>
      </c>
      <c r="W29" s="52">
        <f t="shared" si="0"/>
        <v>7507</v>
      </c>
    </row>
    <row r="30" spans="2:23" s="31" customFormat="1" ht="12.75" customHeight="1">
      <c r="B30" s="47" t="s">
        <v>11</v>
      </c>
      <c r="C30" s="48"/>
      <c r="D30" s="49"/>
      <c r="E30" s="50" t="s">
        <v>106</v>
      </c>
      <c r="F30" s="51">
        <v>25035</v>
      </c>
      <c r="G30" s="51">
        <v>3441</v>
      </c>
      <c r="H30" s="51">
        <v>4420</v>
      </c>
      <c r="I30" s="51">
        <v>2942</v>
      </c>
      <c r="J30" s="51">
        <v>7730</v>
      </c>
      <c r="K30" s="51">
        <v>2951</v>
      </c>
      <c r="L30" s="51">
        <v>3160</v>
      </c>
      <c r="M30" s="51">
        <v>1022</v>
      </c>
      <c r="N30" s="51">
        <v>1209</v>
      </c>
      <c r="O30" s="51">
        <v>1729</v>
      </c>
      <c r="P30" s="51">
        <v>5799</v>
      </c>
      <c r="Q30" s="51">
        <v>5063</v>
      </c>
      <c r="R30" s="51">
        <v>4031</v>
      </c>
      <c r="S30" s="51">
        <v>8293</v>
      </c>
      <c r="T30" s="51">
        <v>2120</v>
      </c>
      <c r="U30" s="51">
        <v>2272</v>
      </c>
      <c r="V30" s="51">
        <v>3613</v>
      </c>
      <c r="W30" s="52">
        <f t="shared" si="0"/>
        <v>81217</v>
      </c>
    </row>
    <row r="31" spans="2:23" s="31" customFormat="1" ht="12.75" customHeight="1">
      <c r="B31" s="47" t="s">
        <v>12</v>
      </c>
      <c r="C31" s="48"/>
      <c r="D31" s="49"/>
      <c r="E31" s="50" t="s">
        <v>107</v>
      </c>
      <c r="F31" s="51">
        <v>13359</v>
      </c>
      <c r="G31" s="51">
        <v>1786</v>
      </c>
      <c r="H31" s="51">
        <v>2224</v>
      </c>
      <c r="I31" s="51">
        <v>1501</v>
      </c>
      <c r="J31" s="51">
        <v>3976</v>
      </c>
      <c r="K31" s="51">
        <v>1546</v>
      </c>
      <c r="L31" s="51">
        <v>1670</v>
      </c>
      <c r="M31" s="51">
        <v>499</v>
      </c>
      <c r="N31" s="51">
        <v>696</v>
      </c>
      <c r="O31" s="51">
        <v>869</v>
      </c>
      <c r="P31" s="51">
        <v>3027</v>
      </c>
      <c r="Q31" s="51">
        <v>2622</v>
      </c>
      <c r="R31" s="51">
        <v>2166</v>
      </c>
      <c r="S31" s="51">
        <v>4326</v>
      </c>
      <c r="T31" s="51">
        <v>1072</v>
      </c>
      <c r="U31" s="51">
        <v>1261</v>
      </c>
      <c r="V31" s="51">
        <v>1966</v>
      </c>
      <c r="W31" s="52">
        <f t="shared" si="0"/>
        <v>42600</v>
      </c>
    </row>
    <row r="32" spans="2:23" s="31" customFormat="1" ht="12.75" customHeight="1">
      <c r="B32" s="47" t="s">
        <v>13</v>
      </c>
      <c r="C32" s="48"/>
      <c r="D32" s="49"/>
      <c r="E32" s="50" t="s">
        <v>108</v>
      </c>
      <c r="F32" s="51">
        <v>11676</v>
      </c>
      <c r="G32" s="51">
        <v>1655</v>
      </c>
      <c r="H32" s="51">
        <v>2196</v>
      </c>
      <c r="I32" s="51">
        <v>1441</v>
      </c>
      <c r="J32" s="51">
        <v>3754</v>
      </c>
      <c r="K32" s="51">
        <v>1405</v>
      </c>
      <c r="L32" s="51">
        <v>1490</v>
      </c>
      <c r="M32" s="51">
        <v>523</v>
      </c>
      <c r="N32" s="51">
        <v>513</v>
      </c>
      <c r="O32" s="51">
        <v>860</v>
      </c>
      <c r="P32" s="51">
        <v>2772</v>
      </c>
      <c r="Q32" s="51">
        <v>2441</v>
      </c>
      <c r="R32" s="51">
        <v>1865</v>
      </c>
      <c r="S32" s="51">
        <v>3967</v>
      </c>
      <c r="T32" s="51">
        <v>1048</v>
      </c>
      <c r="U32" s="51">
        <v>1011</v>
      </c>
      <c r="V32" s="51">
        <v>1647</v>
      </c>
      <c r="W32" s="52">
        <f t="shared" si="0"/>
        <v>38617</v>
      </c>
    </row>
    <row r="33" spans="2:23" s="31" customFormat="1" ht="12.75" customHeight="1">
      <c r="B33" s="47" t="s">
        <v>14</v>
      </c>
      <c r="C33" s="48"/>
      <c r="D33" s="49"/>
      <c r="E33" s="50" t="s">
        <v>109</v>
      </c>
      <c r="F33" s="51">
        <v>3787</v>
      </c>
      <c r="G33" s="51">
        <v>1454</v>
      </c>
      <c r="H33" s="51">
        <v>1092</v>
      </c>
      <c r="I33" s="51">
        <v>566</v>
      </c>
      <c r="J33" s="51">
        <v>2387</v>
      </c>
      <c r="K33" s="51">
        <v>419</v>
      </c>
      <c r="L33" s="51">
        <v>465</v>
      </c>
      <c r="M33" s="51">
        <v>176</v>
      </c>
      <c r="N33" s="51">
        <v>341</v>
      </c>
      <c r="O33" s="51">
        <v>304</v>
      </c>
      <c r="P33" s="51">
        <v>388</v>
      </c>
      <c r="Q33" s="51">
        <v>789</v>
      </c>
      <c r="R33" s="51">
        <v>417</v>
      </c>
      <c r="S33" s="51">
        <v>865</v>
      </c>
      <c r="T33" s="51">
        <v>422</v>
      </c>
      <c r="U33" s="51">
        <v>547</v>
      </c>
      <c r="V33" s="51">
        <v>433</v>
      </c>
      <c r="W33" s="52">
        <f t="shared" si="0"/>
        <v>14419</v>
      </c>
    </row>
    <row r="34" spans="2:23" s="31" customFormat="1" ht="12.75" customHeight="1">
      <c r="B34" s="47" t="s">
        <v>15</v>
      </c>
      <c r="C34" s="48"/>
      <c r="D34" s="49"/>
      <c r="E34" s="50" t="s">
        <v>110</v>
      </c>
      <c r="F34" s="51">
        <v>21248</v>
      </c>
      <c r="G34" s="51">
        <v>1987</v>
      </c>
      <c r="H34" s="51">
        <v>3328</v>
      </c>
      <c r="I34" s="51">
        <v>2376</v>
      </c>
      <c r="J34" s="51">
        <v>5343</v>
      </c>
      <c r="K34" s="51">
        <v>2532</v>
      </c>
      <c r="L34" s="51">
        <v>2695</v>
      </c>
      <c r="M34" s="51">
        <v>846</v>
      </c>
      <c r="N34" s="51">
        <v>868</v>
      </c>
      <c r="O34" s="51">
        <v>1425</v>
      </c>
      <c r="P34" s="51">
        <v>5411</v>
      </c>
      <c r="Q34" s="51">
        <v>4274</v>
      </c>
      <c r="R34" s="51">
        <v>3614</v>
      </c>
      <c r="S34" s="51">
        <v>7428</v>
      </c>
      <c r="T34" s="51">
        <v>1698</v>
      </c>
      <c r="U34" s="51">
        <v>1725</v>
      </c>
      <c r="V34" s="51">
        <v>3180</v>
      </c>
      <c r="W34" s="52">
        <f t="shared" si="0"/>
        <v>66798</v>
      </c>
    </row>
    <row r="35" spans="2:23" s="31" customFormat="1" ht="12.75" customHeight="1">
      <c r="B35" s="47" t="s">
        <v>31</v>
      </c>
      <c r="C35" s="48"/>
      <c r="D35" s="49"/>
      <c r="E35" s="50" t="s">
        <v>111</v>
      </c>
      <c r="F35" s="52">
        <v>23620</v>
      </c>
      <c r="G35" s="52">
        <v>3272</v>
      </c>
      <c r="H35" s="52">
        <v>4086</v>
      </c>
      <c r="I35" s="52">
        <v>2752</v>
      </c>
      <c r="J35" s="52">
        <v>7251</v>
      </c>
      <c r="K35" s="52">
        <v>2807</v>
      </c>
      <c r="L35" s="52">
        <v>2991</v>
      </c>
      <c r="M35" s="52">
        <v>972</v>
      </c>
      <c r="N35" s="52">
        <v>1167</v>
      </c>
      <c r="O35" s="52">
        <v>1642</v>
      </c>
      <c r="P35" s="52">
        <v>5480</v>
      </c>
      <c r="Q35" s="52">
        <v>4920</v>
      </c>
      <c r="R35" s="52">
        <v>3779</v>
      </c>
      <c r="S35" s="52">
        <v>7792</v>
      </c>
      <c r="T35" s="52">
        <v>1941</v>
      </c>
      <c r="U35" s="52">
        <v>2220</v>
      </c>
      <c r="V35" s="52">
        <v>3394</v>
      </c>
      <c r="W35" s="52">
        <f t="shared" si="0"/>
        <v>76692</v>
      </c>
    </row>
    <row r="36" spans="2:23" s="31" customFormat="1" ht="12.75" customHeight="1">
      <c r="B36" s="47" t="s">
        <v>32</v>
      </c>
      <c r="C36" s="48"/>
      <c r="D36" s="49"/>
      <c r="E36" s="50" t="s">
        <v>112</v>
      </c>
      <c r="F36" s="52">
        <v>12620</v>
      </c>
      <c r="G36" s="52">
        <v>1685</v>
      </c>
      <c r="H36" s="52">
        <v>2041</v>
      </c>
      <c r="I36" s="52">
        <v>1377</v>
      </c>
      <c r="J36" s="52">
        <v>3699</v>
      </c>
      <c r="K36" s="52">
        <v>1459</v>
      </c>
      <c r="L36" s="52">
        <v>1585</v>
      </c>
      <c r="M36" s="52">
        <v>469</v>
      </c>
      <c r="N36" s="52">
        <v>670</v>
      </c>
      <c r="O36" s="52">
        <v>822</v>
      </c>
      <c r="P36" s="52">
        <v>2864</v>
      </c>
      <c r="Q36" s="52">
        <v>2537</v>
      </c>
      <c r="R36" s="52">
        <v>2035</v>
      </c>
      <c r="S36" s="52">
        <v>4045</v>
      </c>
      <c r="T36" s="52">
        <v>978</v>
      </c>
      <c r="U36" s="52">
        <v>1257</v>
      </c>
      <c r="V36" s="52">
        <v>1839</v>
      </c>
      <c r="W36" s="52">
        <f t="shared" si="0"/>
        <v>40143</v>
      </c>
    </row>
    <row r="37" spans="2:23" s="31" customFormat="1" ht="12.75" customHeight="1">
      <c r="B37" s="47" t="s">
        <v>33</v>
      </c>
      <c r="C37" s="48"/>
      <c r="D37" s="49"/>
      <c r="E37" s="50" t="s">
        <v>113</v>
      </c>
      <c r="F37" s="52">
        <v>11000</v>
      </c>
      <c r="G37" s="52">
        <v>1587</v>
      </c>
      <c r="H37" s="52">
        <v>2045</v>
      </c>
      <c r="I37" s="52">
        <v>1375</v>
      </c>
      <c r="J37" s="52">
        <v>3552</v>
      </c>
      <c r="K37" s="52">
        <v>1348</v>
      </c>
      <c r="L37" s="52">
        <v>1406</v>
      </c>
      <c r="M37" s="52">
        <v>503</v>
      </c>
      <c r="N37" s="52">
        <v>497</v>
      </c>
      <c r="O37" s="52">
        <v>820</v>
      </c>
      <c r="P37" s="52">
        <v>2616</v>
      </c>
      <c r="Q37" s="52">
        <v>2383</v>
      </c>
      <c r="R37" s="52">
        <v>1744</v>
      </c>
      <c r="S37" s="52">
        <v>3747</v>
      </c>
      <c r="T37" s="52">
        <v>963</v>
      </c>
      <c r="U37" s="52">
        <v>963</v>
      </c>
      <c r="V37" s="52">
        <v>1555</v>
      </c>
      <c r="W37" s="52">
        <f t="shared" si="0"/>
        <v>36549</v>
      </c>
    </row>
    <row r="38" spans="2:23" s="31" customFormat="1" ht="12.75" customHeight="1">
      <c r="B38" s="47" t="s">
        <v>34</v>
      </c>
      <c r="C38" s="48"/>
      <c r="D38" s="49"/>
      <c r="E38" s="50" t="s">
        <v>114</v>
      </c>
      <c r="F38" s="52">
        <v>3642</v>
      </c>
      <c r="G38" s="52">
        <v>1402</v>
      </c>
      <c r="H38" s="52">
        <v>1042</v>
      </c>
      <c r="I38" s="52">
        <v>543</v>
      </c>
      <c r="J38" s="52">
        <v>2256</v>
      </c>
      <c r="K38" s="52">
        <v>401</v>
      </c>
      <c r="L38" s="52">
        <v>449</v>
      </c>
      <c r="M38" s="52">
        <v>169</v>
      </c>
      <c r="N38" s="52">
        <v>340</v>
      </c>
      <c r="O38" s="52">
        <v>292</v>
      </c>
      <c r="P38" s="52">
        <v>379</v>
      </c>
      <c r="Q38" s="52">
        <v>768</v>
      </c>
      <c r="R38" s="52">
        <v>388</v>
      </c>
      <c r="S38" s="52">
        <v>814</v>
      </c>
      <c r="T38" s="52">
        <v>401</v>
      </c>
      <c r="U38" s="52">
        <v>525</v>
      </c>
      <c r="V38" s="52">
        <v>417</v>
      </c>
      <c r="W38" s="52">
        <f t="shared" si="0"/>
        <v>13811</v>
      </c>
    </row>
    <row r="39" spans="2:23" s="31" customFormat="1" ht="12.75" customHeight="1">
      <c r="B39" s="47" t="s">
        <v>35</v>
      </c>
      <c r="C39" s="48"/>
      <c r="D39" s="49"/>
      <c r="E39" s="50" t="s">
        <v>115</v>
      </c>
      <c r="F39" s="52">
        <v>19978</v>
      </c>
      <c r="G39" s="52">
        <v>1870</v>
      </c>
      <c r="H39" s="52">
        <v>3044</v>
      </c>
      <c r="I39" s="52">
        <v>2209</v>
      </c>
      <c r="J39" s="52">
        <v>4995</v>
      </c>
      <c r="K39" s="52">
        <v>2406</v>
      </c>
      <c r="L39" s="52">
        <v>2542</v>
      </c>
      <c r="M39" s="52">
        <v>803</v>
      </c>
      <c r="N39" s="52">
        <v>827</v>
      </c>
      <c r="O39" s="52">
        <v>1350</v>
      </c>
      <c r="P39" s="52">
        <v>5101</v>
      </c>
      <c r="Q39" s="52">
        <v>4152</v>
      </c>
      <c r="R39" s="52">
        <v>3391</v>
      </c>
      <c r="S39" s="52">
        <v>6978</v>
      </c>
      <c r="T39" s="52">
        <v>1540</v>
      </c>
      <c r="U39" s="52">
        <v>1695</v>
      </c>
      <c r="V39" s="52">
        <v>2977</v>
      </c>
      <c r="W39" s="52">
        <f t="shared" si="0"/>
        <v>62881</v>
      </c>
    </row>
    <row r="40" spans="2:23" s="31" customFormat="1" ht="12.75" customHeight="1">
      <c r="B40" s="47" t="s">
        <v>16</v>
      </c>
      <c r="C40" s="48"/>
      <c r="D40" s="49"/>
      <c r="E40" s="50" t="s">
        <v>116</v>
      </c>
      <c r="F40" s="51">
        <v>6487</v>
      </c>
      <c r="G40" s="51">
        <v>980</v>
      </c>
      <c r="H40" s="51">
        <v>908</v>
      </c>
      <c r="I40" s="51">
        <v>739</v>
      </c>
      <c r="J40" s="51">
        <v>1752</v>
      </c>
      <c r="K40" s="51">
        <v>683</v>
      </c>
      <c r="L40" s="51">
        <v>767</v>
      </c>
      <c r="M40" s="51">
        <v>305</v>
      </c>
      <c r="N40" s="51">
        <v>224</v>
      </c>
      <c r="O40" s="51">
        <v>367</v>
      </c>
      <c r="P40" s="51">
        <v>523</v>
      </c>
      <c r="Q40" s="51">
        <v>1096</v>
      </c>
      <c r="R40" s="51">
        <v>412</v>
      </c>
      <c r="S40" s="51">
        <v>1306</v>
      </c>
      <c r="T40" s="51">
        <v>407</v>
      </c>
      <c r="U40" s="51">
        <v>320</v>
      </c>
      <c r="V40" s="51">
        <v>717</v>
      </c>
      <c r="W40" s="52">
        <f t="shared" si="0"/>
        <v>17276</v>
      </c>
    </row>
    <row r="41" spans="2:23" s="31" customFormat="1" ht="12.75" customHeight="1">
      <c r="B41" s="47" t="s">
        <v>17</v>
      </c>
      <c r="C41" s="48"/>
      <c r="D41" s="49"/>
      <c r="E41" s="50" t="s">
        <v>117</v>
      </c>
      <c r="F41" s="51">
        <v>3728</v>
      </c>
      <c r="G41" s="51">
        <v>440</v>
      </c>
      <c r="H41" s="51">
        <v>441</v>
      </c>
      <c r="I41" s="51">
        <v>372</v>
      </c>
      <c r="J41" s="51">
        <v>832</v>
      </c>
      <c r="K41" s="51">
        <v>407</v>
      </c>
      <c r="L41" s="51">
        <v>397</v>
      </c>
      <c r="M41" s="51">
        <v>149</v>
      </c>
      <c r="N41" s="51">
        <v>120</v>
      </c>
      <c r="O41" s="51">
        <v>205</v>
      </c>
      <c r="P41" s="51">
        <v>310</v>
      </c>
      <c r="Q41" s="51">
        <v>575</v>
      </c>
      <c r="R41" s="51">
        <v>270</v>
      </c>
      <c r="S41" s="51">
        <v>689</v>
      </c>
      <c r="T41" s="51">
        <v>218</v>
      </c>
      <c r="U41" s="51">
        <v>214</v>
      </c>
      <c r="V41" s="51">
        <v>410</v>
      </c>
      <c r="W41" s="52">
        <f>SUM(F41:U41)</f>
        <v>9367</v>
      </c>
    </row>
    <row r="42" spans="2:23" s="31" customFormat="1" ht="12.75" customHeight="1">
      <c r="B42" s="47" t="s">
        <v>18</v>
      </c>
      <c r="C42" s="48"/>
      <c r="D42" s="49"/>
      <c r="E42" s="50" t="s">
        <v>118</v>
      </c>
      <c r="F42" s="51">
        <v>2759</v>
      </c>
      <c r="G42" s="51">
        <v>540</v>
      </c>
      <c r="H42" s="51">
        <v>467</v>
      </c>
      <c r="I42" s="51">
        <v>367</v>
      </c>
      <c r="J42" s="51">
        <v>920</v>
      </c>
      <c r="K42" s="51">
        <v>276</v>
      </c>
      <c r="L42" s="51">
        <v>370</v>
      </c>
      <c r="M42" s="51">
        <v>156</v>
      </c>
      <c r="N42" s="51">
        <v>104</v>
      </c>
      <c r="O42" s="51">
        <v>162</v>
      </c>
      <c r="P42" s="51">
        <v>213</v>
      </c>
      <c r="Q42" s="51">
        <v>521</v>
      </c>
      <c r="R42" s="51">
        <v>142</v>
      </c>
      <c r="S42" s="51">
        <v>617</v>
      </c>
      <c r="T42" s="51">
        <v>189</v>
      </c>
      <c r="U42" s="51">
        <v>106</v>
      </c>
      <c r="V42" s="51">
        <v>307</v>
      </c>
      <c r="W42" s="52">
        <f>SUM(F42:U42)</f>
        <v>7909</v>
      </c>
    </row>
    <row r="43" spans="2:23" s="31" customFormat="1" ht="12.75" customHeight="1">
      <c r="B43" s="47" t="s">
        <v>19</v>
      </c>
      <c r="C43" s="48"/>
      <c r="D43" s="49"/>
      <c r="E43" s="50" t="s">
        <v>119</v>
      </c>
      <c r="F43" s="51">
        <v>4802</v>
      </c>
      <c r="G43" s="51">
        <v>746</v>
      </c>
      <c r="H43" s="51">
        <v>559</v>
      </c>
      <c r="I43" s="51">
        <v>359</v>
      </c>
      <c r="J43" s="51">
        <v>1258</v>
      </c>
      <c r="K43" s="51">
        <v>359</v>
      </c>
      <c r="L43" s="51">
        <v>266</v>
      </c>
      <c r="M43" s="51">
        <v>212</v>
      </c>
      <c r="N43" s="51">
        <v>224</v>
      </c>
      <c r="O43" s="51">
        <v>159</v>
      </c>
      <c r="P43" s="51">
        <v>259</v>
      </c>
      <c r="Q43" s="51">
        <v>647</v>
      </c>
      <c r="R43" s="51">
        <v>276</v>
      </c>
      <c r="S43" s="51">
        <v>370</v>
      </c>
      <c r="T43" s="51">
        <v>245</v>
      </c>
      <c r="U43" s="51">
        <v>320</v>
      </c>
      <c r="V43" s="51">
        <v>401</v>
      </c>
      <c r="W43" s="52">
        <f>SUM(F43:U43)</f>
        <v>11061</v>
      </c>
    </row>
    <row r="44" spans="2:23" s="31" customFormat="1" ht="12.75" customHeight="1">
      <c r="B44" s="47" t="s">
        <v>20</v>
      </c>
      <c r="C44" s="48"/>
      <c r="D44" s="49"/>
      <c r="E44" s="50" t="s">
        <v>120</v>
      </c>
      <c r="F44" s="51">
        <v>1685</v>
      </c>
      <c r="G44" s="51">
        <v>234</v>
      </c>
      <c r="H44" s="51">
        <v>349</v>
      </c>
      <c r="I44" s="51">
        <v>380</v>
      </c>
      <c r="J44" s="51">
        <v>494</v>
      </c>
      <c r="K44" s="51">
        <v>324</v>
      </c>
      <c r="L44" s="51">
        <v>501</v>
      </c>
      <c r="M44" s="51">
        <v>93</v>
      </c>
      <c r="N44" s="51">
        <v>0</v>
      </c>
      <c r="O44" s="51">
        <v>208</v>
      </c>
      <c r="P44" s="51">
        <v>264</v>
      </c>
      <c r="Q44" s="51">
        <v>449</v>
      </c>
      <c r="R44" s="51">
        <v>136</v>
      </c>
      <c r="S44" s="51">
        <v>936</v>
      </c>
      <c r="T44" s="51">
        <v>162</v>
      </c>
      <c r="U44" s="51">
        <v>0</v>
      </c>
      <c r="V44" s="51">
        <v>316</v>
      </c>
      <c r="W44" s="52">
        <f>SUM(F44:U44)</f>
        <v>6215</v>
      </c>
    </row>
    <row r="45" spans="2:23" s="31" customFormat="1" ht="12.75" customHeight="1">
      <c r="B45" s="47" t="s">
        <v>36</v>
      </c>
      <c r="C45" s="48"/>
      <c r="D45" s="49"/>
      <c r="E45" s="50" t="s">
        <v>121</v>
      </c>
      <c r="F45" s="52">
        <v>6081</v>
      </c>
      <c r="G45" s="52">
        <v>928</v>
      </c>
      <c r="H45" s="52">
        <v>799</v>
      </c>
      <c r="I45" s="52">
        <v>694</v>
      </c>
      <c r="J45" s="52">
        <v>1630</v>
      </c>
      <c r="K45" s="52">
        <v>636</v>
      </c>
      <c r="L45" s="52">
        <v>715</v>
      </c>
      <c r="M45" s="52">
        <v>301</v>
      </c>
      <c r="N45" s="52">
        <v>219</v>
      </c>
      <c r="O45" s="52">
        <v>356</v>
      </c>
      <c r="P45" s="52">
        <v>500</v>
      </c>
      <c r="Q45" s="52">
        <v>1033</v>
      </c>
      <c r="R45" s="52">
        <v>374</v>
      </c>
      <c r="S45" s="52">
        <v>1229</v>
      </c>
      <c r="T45" s="52">
        <v>381</v>
      </c>
      <c r="U45" s="52">
        <v>306</v>
      </c>
      <c r="V45" s="52">
        <v>665</v>
      </c>
      <c r="W45" s="52">
        <f t="shared" si="0"/>
        <v>16182</v>
      </c>
    </row>
    <row r="46" spans="2:23" s="31" customFormat="1" ht="12.75" customHeight="1">
      <c r="B46" s="47" t="s">
        <v>37</v>
      </c>
      <c r="C46" s="48"/>
      <c r="D46" s="49"/>
      <c r="E46" s="50" t="s">
        <v>122</v>
      </c>
      <c r="F46" s="52">
        <v>3473</v>
      </c>
      <c r="G46" s="52">
        <v>422</v>
      </c>
      <c r="H46" s="52">
        <v>373</v>
      </c>
      <c r="I46" s="52">
        <v>342</v>
      </c>
      <c r="J46" s="52">
        <v>755</v>
      </c>
      <c r="K46" s="52">
        <v>375</v>
      </c>
      <c r="L46" s="52">
        <v>364</v>
      </c>
      <c r="M46" s="52">
        <v>143</v>
      </c>
      <c r="N46" s="52">
        <v>118</v>
      </c>
      <c r="O46" s="52">
        <v>198</v>
      </c>
      <c r="P46" s="52">
        <v>296</v>
      </c>
      <c r="Q46" s="52">
        <v>529</v>
      </c>
      <c r="R46" s="52">
        <v>240</v>
      </c>
      <c r="S46" s="52">
        <v>660</v>
      </c>
      <c r="T46" s="52">
        <v>201</v>
      </c>
      <c r="U46" s="52">
        <v>202</v>
      </c>
      <c r="V46" s="52">
        <v>378</v>
      </c>
      <c r="W46" s="52">
        <f t="shared" si="0"/>
        <v>8691</v>
      </c>
    </row>
    <row r="47" spans="2:23" s="31" customFormat="1" ht="12.75" customHeight="1">
      <c r="B47" s="47" t="s">
        <v>38</v>
      </c>
      <c r="C47" s="48"/>
      <c r="D47" s="49"/>
      <c r="E47" s="50" t="s">
        <v>123</v>
      </c>
      <c r="F47" s="52">
        <v>2608</v>
      </c>
      <c r="G47" s="52">
        <v>506</v>
      </c>
      <c r="H47" s="52">
        <v>426</v>
      </c>
      <c r="I47" s="52">
        <v>352</v>
      </c>
      <c r="J47" s="52">
        <v>875</v>
      </c>
      <c r="K47" s="52">
        <v>261</v>
      </c>
      <c r="L47" s="52">
        <v>351</v>
      </c>
      <c r="M47" s="52">
        <v>158</v>
      </c>
      <c r="N47" s="52">
        <v>101</v>
      </c>
      <c r="O47" s="52">
        <v>158</v>
      </c>
      <c r="P47" s="52">
        <v>204</v>
      </c>
      <c r="Q47" s="52">
        <v>504</v>
      </c>
      <c r="R47" s="52">
        <v>134</v>
      </c>
      <c r="S47" s="52">
        <v>569</v>
      </c>
      <c r="T47" s="52">
        <v>180</v>
      </c>
      <c r="U47" s="52">
        <v>104</v>
      </c>
      <c r="V47" s="52">
        <v>287</v>
      </c>
      <c r="W47" s="52">
        <f t="shared" si="0"/>
        <v>7491</v>
      </c>
    </row>
    <row r="48" spans="2:23" s="31" customFormat="1" ht="12.75" customHeight="1">
      <c r="B48" s="47" t="s">
        <v>39</v>
      </c>
      <c r="C48" s="48"/>
      <c r="D48" s="49"/>
      <c r="E48" s="50" t="s">
        <v>124</v>
      </c>
      <c r="F48" s="52">
        <v>4529</v>
      </c>
      <c r="G48" s="52">
        <v>714</v>
      </c>
      <c r="H48" s="52">
        <v>489</v>
      </c>
      <c r="I48" s="52">
        <v>335</v>
      </c>
      <c r="J48" s="52">
        <v>1182</v>
      </c>
      <c r="K48" s="52">
        <v>347</v>
      </c>
      <c r="L48" s="52">
        <v>251</v>
      </c>
      <c r="M48" s="52">
        <v>208</v>
      </c>
      <c r="N48" s="52">
        <v>219</v>
      </c>
      <c r="O48" s="52">
        <v>153</v>
      </c>
      <c r="P48" s="52">
        <v>250</v>
      </c>
      <c r="Q48" s="52">
        <v>609</v>
      </c>
      <c r="R48" s="52">
        <v>247</v>
      </c>
      <c r="S48" s="52">
        <v>361</v>
      </c>
      <c r="T48" s="52">
        <v>228</v>
      </c>
      <c r="U48" s="52">
        <v>306</v>
      </c>
      <c r="V48" s="52">
        <v>364</v>
      </c>
      <c r="W48" s="52">
        <f t="shared" si="0"/>
        <v>10428</v>
      </c>
    </row>
    <row r="49" spans="2:23" s="31" customFormat="1" ht="12.75" customHeight="1">
      <c r="B49" s="47" t="s">
        <v>40</v>
      </c>
      <c r="C49" s="48"/>
      <c r="D49" s="49"/>
      <c r="E49" s="50" t="s">
        <v>125</v>
      </c>
      <c r="F49" s="52">
        <v>1552</v>
      </c>
      <c r="G49" s="52">
        <v>214</v>
      </c>
      <c r="H49" s="52">
        <v>310</v>
      </c>
      <c r="I49" s="52">
        <v>359</v>
      </c>
      <c r="J49" s="52">
        <v>448</v>
      </c>
      <c r="K49" s="52">
        <v>289</v>
      </c>
      <c r="L49" s="52">
        <v>464</v>
      </c>
      <c r="M49" s="52">
        <v>93</v>
      </c>
      <c r="N49" s="52">
        <v>0</v>
      </c>
      <c r="O49" s="52">
        <v>203</v>
      </c>
      <c r="P49" s="52">
        <v>250</v>
      </c>
      <c r="Q49" s="52">
        <v>424</v>
      </c>
      <c r="R49" s="52">
        <v>127</v>
      </c>
      <c r="S49" s="52">
        <v>868</v>
      </c>
      <c r="T49" s="52">
        <v>153</v>
      </c>
      <c r="U49" s="52">
        <v>0</v>
      </c>
      <c r="V49" s="52">
        <v>301</v>
      </c>
      <c r="W49" s="52">
        <f t="shared" si="0"/>
        <v>5754</v>
      </c>
    </row>
    <row r="50" spans="2:23" s="31" customFormat="1" ht="12.75" customHeight="1">
      <c r="B50" s="47" t="s">
        <v>21</v>
      </c>
      <c r="C50" s="48"/>
      <c r="D50" s="49"/>
      <c r="E50" s="50" t="s">
        <v>126</v>
      </c>
      <c r="F50" s="51">
        <v>3499</v>
      </c>
      <c r="G50" s="51">
        <v>416</v>
      </c>
      <c r="H50" s="51">
        <v>370</v>
      </c>
      <c r="I50" s="51">
        <v>361</v>
      </c>
      <c r="J50" s="51">
        <v>998</v>
      </c>
      <c r="K50" s="51">
        <v>112</v>
      </c>
      <c r="L50" s="51">
        <v>376</v>
      </c>
      <c r="M50" s="51">
        <v>50</v>
      </c>
      <c r="N50" s="51">
        <v>0</v>
      </c>
      <c r="O50" s="51">
        <v>140</v>
      </c>
      <c r="P50" s="51">
        <v>139</v>
      </c>
      <c r="Q50" s="51">
        <v>903</v>
      </c>
      <c r="R50" s="51">
        <v>18</v>
      </c>
      <c r="S50" s="51">
        <v>384</v>
      </c>
      <c r="T50" s="51">
        <v>176</v>
      </c>
      <c r="U50" s="51">
        <v>0</v>
      </c>
      <c r="V50" s="51">
        <v>56</v>
      </c>
      <c r="W50" s="52">
        <f>SUM(F50:U50)</f>
        <v>7942</v>
      </c>
    </row>
    <row r="51" spans="2:23" s="31" customFormat="1" ht="12.75" customHeight="1">
      <c r="B51" s="47" t="s">
        <v>22</v>
      </c>
      <c r="C51" s="48"/>
      <c r="D51" s="49"/>
      <c r="E51" s="50" t="s">
        <v>127</v>
      </c>
      <c r="F51" s="51">
        <v>1763</v>
      </c>
      <c r="G51" s="51">
        <v>160</v>
      </c>
      <c r="H51" s="51">
        <v>135</v>
      </c>
      <c r="I51" s="51">
        <v>175</v>
      </c>
      <c r="J51" s="51">
        <v>409</v>
      </c>
      <c r="K51" s="51">
        <v>58</v>
      </c>
      <c r="L51" s="51">
        <v>177</v>
      </c>
      <c r="M51" s="51">
        <v>28</v>
      </c>
      <c r="N51" s="51">
        <v>0</v>
      </c>
      <c r="O51" s="51">
        <v>72</v>
      </c>
      <c r="P51" s="51">
        <v>70</v>
      </c>
      <c r="Q51" s="51">
        <v>441</v>
      </c>
      <c r="R51" s="51">
        <v>13</v>
      </c>
      <c r="S51" s="51">
        <v>170</v>
      </c>
      <c r="T51" s="51">
        <v>74</v>
      </c>
      <c r="U51" s="51">
        <v>0</v>
      </c>
      <c r="V51" s="51">
        <v>32</v>
      </c>
      <c r="W51" s="52">
        <f>SUM(F51:U51)</f>
        <v>3745</v>
      </c>
    </row>
    <row r="52" spans="2:23" s="31" customFormat="1" ht="12.75" customHeight="1">
      <c r="B52" s="47" t="s">
        <v>23</v>
      </c>
      <c r="C52" s="48"/>
      <c r="D52" s="49"/>
      <c r="E52" s="50" t="s">
        <v>128</v>
      </c>
      <c r="F52" s="51">
        <v>1736</v>
      </c>
      <c r="G52" s="51">
        <v>256</v>
      </c>
      <c r="H52" s="51">
        <v>235</v>
      </c>
      <c r="I52" s="51">
        <v>186</v>
      </c>
      <c r="J52" s="51">
        <v>589</v>
      </c>
      <c r="K52" s="51">
        <v>54</v>
      </c>
      <c r="L52" s="51">
        <v>199</v>
      </c>
      <c r="M52" s="51">
        <v>22</v>
      </c>
      <c r="N52" s="51">
        <v>0</v>
      </c>
      <c r="O52" s="51">
        <v>68</v>
      </c>
      <c r="P52" s="51">
        <v>69</v>
      </c>
      <c r="Q52" s="51">
        <v>462</v>
      </c>
      <c r="R52" s="51">
        <v>5</v>
      </c>
      <c r="S52" s="51">
        <v>214</v>
      </c>
      <c r="T52" s="51">
        <v>102</v>
      </c>
      <c r="U52" s="51">
        <v>0</v>
      </c>
      <c r="V52" s="51">
        <v>24</v>
      </c>
      <c r="W52" s="52">
        <f>SUM(F52:U52)</f>
        <v>4197</v>
      </c>
    </row>
    <row r="53" spans="2:23" s="31" customFormat="1" ht="12.75" customHeight="1">
      <c r="B53" s="47" t="s">
        <v>24</v>
      </c>
      <c r="C53" s="48"/>
      <c r="D53" s="49"/>
      <c r="E53" s="50" t="s">
        <v>129</v>
      </c>
      <c r="F53" s="51">
        <v>3499</v>
      </c>
      <c r="G53" s="51">
        <v>416</v>
      </c>
      <c r="H53" s="51">
        <v>370</v>
      </c>
      <c r="I53" s="51">
        <v>361</v>
      </c>
      <c r="J53" s="51">
        <v>952</v>
      </c>
      <c r="K53" s="51">
        <v>21</v>
      </c>
      <c r="L53" s="51">
        <v>184</v>
      </c>
      <c r="M53" s="51">
        <v>50</v>
      </c>
      <c r="N53" s="51">
        <v>0</v>
      </c>
      <c r="O53" s="51">
        <v>140</v>
      </c>
      <c r="P53" s="51">
        <v>139</v>
      </c>
      <c r="Q53" s="51">
        <v>869</v>
      </c>
      <c r="R53" s="51">
        <v>18</v>
      </c>
      <c r="S53" s="51">
        <v>200</v>
      </c>
      <c r="T53" s="51">
        <v>176</v>
      </c>
      <c r="U53" s="51">
        <v>0</v>
      </c>
      <c r="V53" s="51">
        <v>56</v>
      </c>
      <c r="W53" s="52">
        <f>SUM(F53:U53)</f>
        <v>7395</v>
      </c>
    </row>
    <row r="54" spans="2:23" s="31" customFormat="1" ht="12.75" customHeight="1">
      <c r="B54" s="47" t="s">
        <v>25</v>
      </c>
      <c r="C54" s="48"/>
      <c r="D54" s="49"/>
      <c r="E54" s="50" t="s">
        <v>130</v>
      </c>
      <c r="F54" s="51">
        <v>0</v>
      </c>
      <c r="G54" s="51">
        <v>0</v>
      </c>
      <c r="H54" s="51">
        <v>0</v>
      </c>
      <c r="I54" s="51">
        <v>0</v>
      </c>
      <c r="J54" s="51">
        <v>46</v>
      </c>
      <c r="K54" s="51">
        <v>91</v>
      </c>
      <c r="L54" s="51">
        <v>192</v>
      </c>
      <c r="M54" s="51">
        <v>0</v>
      </c>
      <c r="N54" s="51">
        <v>0</v>
      </c>
      <c r="O54" s="51">
        <v>0</v>
      </c>
      <c r="P54" s="51">
        <v>0</v>
      </c>
      <c r="Q54" s="51">
        <v>34</v>
      </c>
      <c r="R54" s="51">
        <v>0</v>
      </c>
      <c r="S54" s="51">
        <v>184</v>
      </c>
      <c r="T54" s="51">
        <v>0</v>
      </c>
      <c r="U54" s="51">
        <v>0</v>
      </c>
      <c r="V54" s="51">
        <v>0</v>
      </c>
      <c r="W54" s="52">
        <f>SUM(F54:U54)</f>
        <v>547</v>
      </c>
    </row>
    <row r="55" spans="2:23" s="31" customFormat="1" ht="12.75" customHeight="1">
      <c r="B55" s="47" t="s">
        <v>41</v>
      </c>
      <c r="C55" s="48"/>
      <c r="D55" s="49"/>
      <c r="E55" s="50" t="s">
        <v>131</v>
      </c>
      <c r="F55" s="52">
        <v>3281</v>
      </c>
      <c r="G55" s="52">
        <v>388</v>
      </c>
      <c r="H55" s="52">
        <v>349</v>
      </c>
      <c r="I55" s="52">
        <v>353</v>
      </c>
      <c r="J55" s="52">
        <v>977</v>
      </c>
      <c r="K55" s="52">
        <v>109</v>
      </c>
      <c r="L55" s="52">
        <v>368</v>
      </c>
      <c r="M55" s="52">
        <v>49</v>
      </c>
      <c r="N55" s="52">
        <v>0</v>
      </c>
      <c r="O55" s="52">
        <v>129</v>
      </c>
      <c r="P55" s="52">
        <v>132</v>
      </c>
      <c r="Q55" s="52">
        <v>867</v>
      </c>
      <c r="R55" s="52">
        <v>16</v>
      </c>
      <c r="S55" s="52">
        <v>369</v>
      </c>
      <c r="T55" s="52">
        <v>175</v>
      </c>
      <c r="U55" s="52">
        <v>0</v>
      </c>
      <c r="V55" s="52">
        <v>54</v>
      </c>
      <c r="W55" s="52">
        <f t="shared" si="0"/>
        <v>7562</v>
      </c>
    </row>
    <row r="56" spans="2:23" s="31" customFormat="1" ht="12.75" customHeight="1">
      <c r="B56" s="47" t="s">
        <v>42</v>
      </c>
      <c r="C56" s="48"/>
      <c r="D56" s="49"/>
      <c r="E56" s="50" t="s">
        <v>132</v>
      </c>
      <c r="F56" s="52">
        <v>1634</v>
      </c>
      <c r="G56" s="52">
        <v>148</v>
      </c>
      <c r="H56" s="52">
        <v>127</v>
      </c>
      <c r="I56" s="52">
        <v>173</v>
      </c>
      <c r="J56" s="52">
        <v>392</v>
      </c>
      <c r="K56" s="52">
        <v>55</v>
      </c>
      <c r="L56" s="52">
        <v>176</v>
      </c>
      <c r="M56" s="52">
        <v>27</v>
      </c>
      <c r="N56" s="52">
        <v>0</v>
      </c>
      <c r="O56" s="52">
        <v>66</v>
      </c>
      <c r="P56" s="52">
        <v>66</v>
      </c>
      <c r="Q56" s="52">
        <v>419</v>
      </c>
      <c r="R56" s="52">
        <v>11</v>
      </c>
      <c r="S56" s="52">
        <v>165</v>
      </c>
      <c r="T56" s="52">
        <v>74</v>
      </c>
      <c r="U56" s="52">
        <v>0</v>
      </c>
      <c r="V56" s="52">
        <v>31</v>
      </c>
      <c r="W56" s="52">
        <f t="shared" si="0"/>
        <v>3533</v>
      </c>
    </row>
    <row r="57" spans="2:23" s="31" customFormat="1" ht="12.75" customHeight="1">
      <c r="B57" s="47" t="s">
        <v>43</v>
      </c>
      <c r="C57" s="48"/>
      <c r="D57" s="49"/>
      <c r="E57" s="50" t="s">
        <v>133</v>
      </c>
      <c r="F57" s="52">
        <v>1647</v>
      </c>
      <c r="G57" s="52">
        <v>240</v>
      </c>
      <c r="H57" s="52">
        <v>222</v>
      </c>
      <c r="I57" s="52">
        <v>180</v>
      </c>
      <c r="J57" s="52">
        <v>585</v>
      </c>
      <c r="K57" s="52">
        <v>54</v>
      </c>
      <c r="L57" s="52">
        <v>192</v>
      </c>
      <c r="M57" s="52">
        <v>22</v>
      </c>
      <c r="N57" s="52">
        <v>0</v>
      </c>
      <c r="O57" s="52">
        <v>63</v>
      </c>
      <c r="P57" s="52">
        <v>66</v>
      </c>
      <c r="Q57" s="52">
        <v>448</v>
      </c>
      <c r="R57" s="52">
        <v>5</v>
      </c>
      <c r="S57" s="52">
        <v>204</v>
      </c>
      <c r="T57" s="52">
        <v>101</v>
      </c>
      <c r="U57" s="52">
        <v>0</v>
      </c>
      <c r="V57" s="52">
        <v>23</v>
      </c>
      <c r="W57" s="52">
        <f t="shared" si="0"/>
        <v>4029</v>
      </c>
    </row>
    <row r="58" spans="2:23" s="31" customFormat="1" ht="12.75" customHeight="1">
      <c r="B58" s="47" t="s">
        <v>44</v>
      </c>
      <c r="C58" s="48"/>
      <c r="D58" s="49"/>
      <c r="E58" s="50" t="s">
        <v>134</v>
      </c>
      <c r="F58" s="52">
        <v>3281</v>
      </c>
      <c r="G58" s="52">
        <v>388</v>
      </c>
      <c r="H58" s="52">
        <v>349</v>
      </c>
      <c r="I58" s="52">
        <v>353</v>
      </c>
      <c r="J58" s="52">
        <v>932</v>
      </c>
      <c r="K58" s="52">
        <v>20</v>
      </c>
      <c r="L58" s="52">
        <v>180</v>
      </c>
      <c r="M58" s="52">
        <v>49</v>
      </c>
      <c r="N58" s="52">
        <v>0</v>
      </c>
      <c r="O58" s="52">
        <v>129</v>
      </c>
      <c r="P58" s="52">
        <v>132</v>
      </c>
      <c r="Q58" s="52">
        <v>836</v>
      </c>
      <c r="R58" s="52">
        <v>16</v>
      </c>
      <c r="S58" s="52">
        <v>193</v>
      </c>
      <c r="T58" s="52">
        <v>175</v>
      </c>
      <c r="U58" s="52">
        <v>0</v>
      </c>
      <c r="V58" s="52">
        <v>54</v>
      </c>
      <c r="W58" s="52">
        <f>SUM(F58:U58)</f>
        <v>7033</v>
      </c>
    </row>
    <row r="59" spans="2:23" s="31" customFormat="1" ht="12.75" customHeight="1">
      <c r="B59" s="47" t="s">
        <v>45</v>
      </c>
      <c r="C59" s="48"/>
      <c r="D59" s="49"/>
      <c r="E59" s="50" t="s">
        <v>135</v>
      </c>
      <c r="F59" s="52">
        <v>0</v>
      </c>
      <c r="G59" s="52">
        <v>0</v>
      </c>
      <c r="H59" s="52">
        <v>0</v>
      </c>
      <c r="I59" s="52">
        <v>0</v>
      </c>
      <c r="J59" s="52">
        <v>45</v>
      </c>
      <c r="K59" s="52">
        <v>89</v>
      </c>
      <c r="L59" s="52">
        <v>188</v>
      </c>
      <c r="M59" s="52">
        <v>0</v>
      </c>
      <c r="N59" s="52">
        <v>0</v>
      </c>
      <c r="O59" s="52">
        <v>0</v>
      </c>
      <c r="P59" s="52">
        <v>0</v>
      </c>
      <c r="Q59" s="52">
        <v>31</v>
      </c>
      <c r="R59" s="52">
        <v>0</v>
      </c>
      <c r="S59" s="52">
        <v>176</v>
      </c>
      <c r="T59" s="52">
        <v>0</v>
      </c>
      <c r="U59" s="52">
        <v>0</v>
      </c>
      <c r="V59" s="52">
        <v>0</v>
      </c>
      <c r="W59" s="52">
        <f>SUM(F59:U59)</f>
        <v>529</v>
      </c>
    </row>
    <row r="60" spans="2:23" ht="12.75" customHeight="1">
      <c r="B60" s="53" t="s">
        <v>46</v>
      </c>
      <c r="C60" s="54"/>
      <c r="D60" s="55"/>
      <c r="E60" s="56" t="s">
        <v>136</v>
      </c>
      <c r="F60" s="57">
        <f>SUM(F25/F20)*100</f>
        <v>92.79708520179372</v>
      </c>
      <c r="G60" s="57">
        <f aca="true" t="shared" si="1" ref="G60:V60">SUM(G25/G20)*100</f>
        <v>92.55952380952381</v>
      </c>
      <c r="H60" s="57">
        <f t="shared" si="1"/>
        <v>86.9942196531792</v>
      </c>
      <c r="I60" s="57">
        <f t="shared" si="1"/>
        <v>98.08917197452229</v>
      </c>
      <c r="J60" s="57">
        <f t="shared" si="1"/>
        <v>95.70850202429149</v>
      </c>
      <c r="K60" s="57">
        <f t="shared" si="1"/>
        <v>102.55474452554745</v>
      </c>
      <c r="L60" s="57">
        <f t="shared" si="1"/>
        <v>98.828125</v>
      </c>
      <c r="M60" s="57">
        <f t="shared" si="1"/>
        <v>94.9685534591195</v>
      </c>
      <c r="N60" s="57">
        <f t="shared" si="1"/>
        <v>91.9431279620853</v>
      </c>
      <c r="O60" s="57">
        <f t="shared" si="1"/>
        <v>91.3738019169329</v>
      </c>
      <c r="P60" s="57">
        <f t="shared" si="1"/>
        <v>94.98886414253897</v>
      </c>
      <c r="Q60" s="57">
        <f t="shared" si="1"/>
        <v>93.02721088435374</v>
      </c>
      <c r="R60" s="57">
        <f t="shared" si="1"/>
        <v>90.6344410876133</v>
      </c>
      <c r="S60" s="57">
        <f t="shared" si="1"/>
        <v>93.83954154727793</v>
      </c>
      <c r="T60" s="57">
        <f t="shared" si="1"/>
        <v>91.37931034482759</v>
      </c>
      <c r="U60" s="57">
        <f t="shared" si="1"/>
        <v>99.23664122137404</v>
      </c>
      <c r="V60" s="57">
        <f t="shared" si="1"/>
        <v>93.34637964774952</v>
      </c>
      <c r="W60" s="57">
        <f>SUM(W25/W20)*100</f>
        <v>93.99115044247787</v>
      </c>
    </row>
    <row r="61" spans="2:23" ht="12.75" customHeight="1">
      <c r="B61" s="53" t="s">
        <v>47</v>
      </c>
      <c r="C61" s="54"/>
      <c r="D61" s="55"/>
      <c r="E61" s="56" t="s">
        <v>137</v>
      </c>
      <c r="F61" s="57">
        <f>SUM(F26/F21)*100</f>
        <v>92.01563372417644</v>
      </c>
      <c r="G61" s="57">
        <f aca="true" t="shared" si="2" ref="G61:W61">SUM(G26/G21)*100</f>
        <v>94.46153846153847</v>
      </c>
      <c r="H61" s="57">
        <f t="shared" si="2"/>
        <v>85.19553072625699</v>
      </c>
      <c r="I61" s="57">
        <f t="shared" si="2"/>
        <v>96.25</v>
      </c>
      <c r="J61" s="57">
        <f t="shared" si="2"/>
        <v>96.64536741214057</v>
      </c>
      <c r="K61" s="57">
        <f t="shared" si="2"/>
        <v>102.36220472440945</v>
      </c>
      <c r="L61" s="57">
        <f t="shared" si="2"/>
        <v>97.76119402985076</v>
      </c>
      <c r="M61" s="57">
        <f t="shared" si="2"/>
        <v>92</v>
      </c>
      <c r="N61" s="57">
        <f t="shared" si="2"/>
        <v>93.13725490196079</v>
      </c>
      <c r="O61" s="57">
        <f t="shared" si="2"/>
        <v>89.33333333333333</v>
      </c>
      <c r="P61" s="57">
        <f t="shared" si="2"/>
        <v>93.89473684210526</v>
      </c>
      <c r="Q61" s="57">
        <f t="shared" si="2"/>
        <v>95.58823529411765</v>
      </c>
      <c r="R61" s="57">
        <f t="shared" si="2"/>
        <v>96.36363636363636</v>
      </c>
      <c r="S61" s="57">
        <f t="shared" si="2"/>
        <v>93.11377245508982</v>
      </c>
      <c r="T61" s="57">
        <f t="shared" si="2"/>
        <v>94.44444444444444</v>
      </c>
      <c r="U61" s="57">
        <f t="shared" si="2"/>
        <v>98.52941176470588</v>
      </c>
      <c r="V61" s="57">
        <f t="shared" si="2"/>
        <v>95.29411764705881</v>
      </c>
      <c r="W61" s="57">
        <f t="shared" si="2"/>
        <v>93.81972728882593</v>
      </c>
    </row>
    <row r="62" spans="2:23" ht="12.75" customHeight="1">
      <c r="B62" s="53" t="s">
        <v>48</v>
      </c>
      <c r="C62" s="54"/>
      <c r="D62" s="55"/>
      <c r="E62" s="56" t="s">
        <v>138</v>
      </c>
      <c r="F62" s="57">
        <f>SUM(F27/F22)*100</f>
        <v>93.5846933033202</v>
      </c>
      <c r="G62" s="57">
        <f aca="true" t="shared" si="3" ref="G62:W62">SUM(G27/G22)*100</f>
        <v>90.77809798270894</v>
      </c>
      <c r="H62" s="57">
        <f t="shared" si="3"/>
        <v>88.92215568862275</v>
      </c>
      <c r="I62" s="57">
        <f t="shared" si="3"/>
        <v>100</v>
      </c>
      <c r="J62" s="57">
        <f t="shared" si="3"/>
        <v>94.7454844006568</v>
      </c>
      <c r="K62" s="57">
        <f t="shared" si="3"/>
        <v>102.72108843537416</v>
      </c>
      <c r="L62" s="57">
        <f t="shared" si="3"/>
        <v>100</v>
      </c>
      <c r="M62" s="57">
        <f t="shared" si="3"/>
        <v>97.61904761904762</v>
      </c>
      <c r="N62" s="57">
        <f t="shared" si="3"/>
        <v>90.82568807339449</v>
      </c>
      <c r="O62" s="57">
        <f t="shared" si="3"/>
        <v>93.25153374233128</v>
      </c>
      <c r="P62" s="57">
        <f t="shared" si="3"/>
        <v>96.2174940898345</v>
      </c>
      <c r="Q62" s="57">
        <f t="shared" si="3"/>
        <v>90.82278481012658</v>
      </c>
      <c r="R62" s="57">
        <f t="shared" si="3"/>
        <v>84.93975903614458</v>
      </c>
      <c r="S62" s="57">
        <f t="shared" si="3"/>
        <v>94.5054945054945</v>
      </c>
      <c r="T62" s="57">
        <f t="shared" si="3"/>
        <v>88.09523809523809</v>
      </c>
      <c r="U62" s="57">
        <f t="shared" si="3"/>
        <v>100</v>
      </c>
      <c r="V62" s="57">
        <f t="shared" si="3"/>
        <v>91.40625</v>
      </c>
      <c r="W62" s="57">
        <f t="shared" si="3"/>
        <v>94.16239165045108</v>
      </c>
    </row>
    <row r="63" spans="2:23" ht="12.75" customHeight="1">
      <c r="B63" s="53" t="s">
        <v>49</v>
      </c>
      <c r="C63" s="54"/>
      <c r="D63" s="55"/>
      <c r="E63" s="56" t="s">
        <v>139</v>
      </c>
      <c r="F63" s="57">
        <f>SUM(F28/F23)*100</f>
        <v>96.65683382497542</v>
      </c>
      <c r="G63" s="57">
        <f aca="true" t="shared" si="4" ref="G63:W63">SUM(G28/G23)*100</f>
        <v>96.17834394904459</v>
      </c>
      <c r="H63" s="57">
        <f t="shared" si="4"/>
        <v>90.3114186851211</v>
      </c>
      <c r="I63" s="57">
        <f t="shared" si="4"/>
        <v>98.05825242718447</v>
      </c>
      <c r="J63" s="57">
        <f t="shared" si="4"/>
        <v>97.68211920529801</v>
      </c>
      <c r="K63" s="57">
        <f t="shared" si="4"/>
        <v>92.06349206349206</v>
      </c>
      <c r="L63" s="57">
        <f t="shared" si="4"/>
        <v>100</v>
      </c>
      <c r="M63" s="57">
        <f t="shared" si="4"/>
        <v>93.54838709677419</v>
      </c>
      <c r="N63" s="57">
        <f t="shared" si="4"/>
        <v>98.46153846153847</v>
      </c>
      <c r="O63" s="57">
        <f t="shared" si="4"/>
        <v>90.74074074074075</v>
      </c>
      <c r="P63" s="57">
        <f t="shared" si="4"/>
        <v>97.89473684210527</v>
      </c>
      <c r="Q63" s="57">
        <f t="shared" si="4"/>
        <v>93.45238095238095</v>
      </c>
      <c r="R63" s="57">
        <f t="shared" si="4"/>
        <v>98.27586206896551</v>
      </c>
      <c r="S63" s="57">
        <f t="shared" si="4"/>
        <v>91.19496855345912</v>
      </c>
      <c r="T63" s="57">
        <f t="shared" si="4"/>
        <v>87.5</v>
      </c>
      <c r="U63" s="57">
        <f t="shared" si="4"/>
        <v>98.73417721518987</v>
      </c>
      <c r="V63" s="57">
        <f t="shared" si="4"/>
        <v>94.9579831932773</v>
      </c>
      <c r="W63" s="57">
        <f t="shared" si="4"/>
        <v>95.7859120270686</v>
      </c>
    </row>
    <row r="64" spans="2:23" ht="12.75" customHeight="1">
      <c r="B64" s="53" t="s">
        <v>50</v>
      </c>
      <c r="C64" s="54"/>
      <c r="D64" s="55"/>
      <c r="E64" s="56" t="s">
        <v>140</v>
      </c>
      <c r="F64" s="57">
        <f>SUM(F29/F24)*100</f>
        <v>91.25833006664054</v>
      </c>
      <c r="G64" s="57">
        <f aca="true" t="shared" si="5" ref="G64:W64">SUM(G29/G24)*100</f>
        <v>89.3854748603352</v>
      </c>
      <c r="H64" s="57">
        <f t="shared" si="5"/>
        <v>84.61538461538461</v>
      </c>
      <c r="I64" s="57">
        <f t="shared" si="5"/>
        <v>98.10426540284361</v>
      </c>
      <c r="J64" s="57">
        <f t="shared" si="5"/>
        <v>93.81933438985737</v>
      </c>
      <c r="K64" s="57">
        <f t="shared" si="5"/>
        <v>103.91752577319589</v>
      </c>
      <c r="L64" s="57">
        <f t="shared" si="5"/>
        <v>98.6280487804878</v>
      </c>
      <c r="M64" s="57">
        <f t="shared" si="5"/>
        <v>95.3125</v>
      </c>
      <c r="N64" s="57">
        <f t="shared" si="5"/>
        <v>89.04109589041096</v>
      </c>
      <c r="O64" s="57">
        <f t="shared" si="5"/>
        <v>91.5057915057915</v>
      </c>
      <c r="P64" s="57">
        <f t="shared" si="5"/>
        <v>94.6450809464508</v>
      </c>
      <c r="Q64" s="57">
        <f t="shared" si="5"/>
        <v>92.85714285714286</v>
      </c>
      <c r="R64" s="57">
        <f t="shared" si="5"/>
        <v>89.01098901098901</v>
      </c>
      <c r="S64" s="57">
        <f t="shared" si="5"/>
        <v>94.61966604823748</v>
      </c>
      <c r="T64" s="57">
        <f t="shared" si="5"/>
        <v>92.53731343283582</v>
      </c>
      <c r="U64" s="57">
        <f t="shared" si="5"/>
        <v>100</v>
      </c>
      <c r="V64" s="57">
        <f t="shared" si="5"/>
        <v>92.85714285714286</v>
      </c>
      <c r="W64" s="57">
        <f t="shared" si="5"/>
        <v>93.26624425394459</v>
      </c>
    </row>
    <row r="65" spans="2:23" ht="12.75" customHeight="1">
      <c r="B65" s="53" t="s">
        <v>51</v>
      </c>
      <c r="C65" s="54"/>
      <c r="D65" s="55"/>
      <c r="E65" s="56" t="s">
        <v>141</v>
      </c>
      <c r="F65" s="57">
        <f>SUM((F20-F25)/F20)*100</f>
        <v>7.202914798206278</v>
      </c>
      <c r="G65" s="57">
        <f aca="true" t="shared" si="6" ref="G65:W65">SUM((G20-G25)/G20)*100</f>
        <v>7.440476190476191</v>
      </c>
      <c r="H65" s="57">
        <f t="shared" si="6"/>
        <v>13.005780346820808</v>
      </c>
      <c r="I65" s="57">
        <f t="shared" si="6"/>
        <v>1.910828025477707</v>
      </c>
      <c r="J65" s="57">
        <f t="shared" si="6"/>
        <v>4.291497975708502</v>
      </c>
      <c r="K65" s="57">
        <f t="shared" si="6"/>
        <v>-2.5547445255474455</v>
      </c>
      <c r="L65" s="57">
        <f t="shared" si="6"/>
        <v>1.171875</v>
      </c>
      <c r="M65" s="57">
        <f t="shared" si="6"/>
        <v>5.031446540880504</v>
      </c>
      <c r="N65" s="57">
        <f t="shared" si="6"/>
        <v>8.056872037914692</v>
      </c>
      <c r="O65" s="57">
        <f t="shared" si="6"/>
        <v>8.626198083067091</v>
      </c>
      <c r="P65" s="57">
        <f t="shared" si="6"/>
        <v>5.011135857461024</v>
      </c>
      <c r="Q65" s="57">
        <f t="shared" si="6"/>
        <v>6.972789115646258</v>
      </c>
      <c r="R65" s="57">
        <f t="shared" si="6"/>
        <v>9.365558912386707</v>
      </c>
      <c r="S65" s="57">
        <f t="shared" si="6"/>
        <v>6.160458452722064</v>
      </c>
      <c r="T65" s="57">
        <f t="shared" si="6"/>
        <v>8.620689655172415</v>
      </c>
      <c r="U65" s="57">
        <f t="shared" si="6"/>
        <v>0.7633587786259541</v>
      </c>
      <c r="V65" s="57">
        <f t="shared" si="6"/>
        <v>6.653620352250488</v>
      </c>
      <c r="W65" s="57">
        <f t="shared" si="6"/>
        <v>6.008849557522124</v>
      </c>
    </row>
    <row r="66" spans="2:23" ht="12.75" customHeight="1">
      <c r="B66" s="53" t="s">
        <v>52</v>
      </c>
      <c r="C66" s="54"/>
      <c r="D66" s="55"/>
      <c r="E66" s="56" t="s">
        <v>142</v>
      </c>
      <c r="F66" s="57">
        <f>SUM((F21-F26)/F21)*100</f>
        <v>7.984366275823563</v>
      </c>
      <c r="G66" s="57">
        <f aca="true" t="shared" si="7" ref="G66:W66">SUM((G21-G26)/G21)*100</f>
        <v>5.538461538461538</v>
      </c>
      <c r="H66" s="57">
        <f t="shared" si="7"/>
        <v>14.804469273743019</v>
      </c>
      <c r="I66" s="57">
        <f t="shared" si="7"/>
        <v>3.75</v>
      </c>
      <c r="J66" s="57">
        <f t="shared" si="7"/>
        <v>3.3546325878594248</v>
      </c>
      <c r="K66" s="57">
        <f t="shared" si="7"/>
        <v>-2.3622047244094486</v>
      </c>
      <c r="L66" s="57">
        <f t="shared" si="7"/>
        <v>2.2388059701492535</v>
      </c>
      <c r="M66" s="57">
        <f t="shared" si="7"/>
        <v>8</v>
      </c>
      <c r="N66" s="57">
        <f t="shared" si="7"/>
        <v>6.862745098039216</v>
      </c>
      <c r="O66" s="57">
        <f t="shared" si="7"/>
        <v>10.666666666666668</v>
      </c>
      <c r="P66" s="57">
        <f t="shared" si="7"/>
        <v>6.105263157894736</v>
      </c>
      <c r="Q66" s="57">
        <f t="shared" si="7"/>
        <v>4.411764705882353</v>
      </c>
      <c r="R66" s="57">
        <f t="shared" si="7"/>
        <v>3.6363636363636362</v>
      </c>
      <c r="S66" s="57">
        <f t="shared" si="7"/>
        <v>6.88622754491018</v>
      </c>
      <c r="T66" s="57">
        <f t="shared" si="7"/>
        <v>5.555555555555555</v>
      </c>
      <c r="U66" s="57">
        <f t="shared" si="7"/>
        <v>1.4705882352941175</v>
      </c>
      <c r="V66" s="57">
        <f t="shared" si="7"/>
        <v>4.705882352941177</v>
      </c>
      <c r="W66" s="57">
        <f t="shared" si="7"/>
        <v>6.180272711174075</v>
      </c>
    </row>
    <row r="67" spans="2:23" ht="12.75" customHeight="1">
      <c r="B67" s="53" t="s">
        <v>53</v>
      </c>
      <c r="C67" s="54"/>
      <c r="D67" s="55"/>
      <c r="E67" s="56" t="s">
        <v>143</v>
      </c>
      <c r="F67" s="57">
        <f>SUM((F22-F27)/F22)*100</f>
        <v>6.415306696679797</v>
      </c>
      <c r="G67" s="57">
        <f aca="true" t="shared" si="8" ref="G67:W67">SUM((G22-G27)/G22)*100</f>
        <v>9.221902017291066</v>
      </c>
      <c r="H67" s="57">
        <f t="shared" si="8"/>
        <v>11.077844311377245</v>
      </c>
      <c r="I67" s="57">
        <f t="shared" si="8"/>
        <v>0</v>
      </c>
      <c r="J67" s="57">
        <f t="shared" si="8"/>
        <v>5.254515599343185</v>
      </c>
      <c r="K67" s="57">
        <f t="shared" si="8"/>
        <v>-2.7210884353741496</v>
      </c>
      <c r="L67" s="57">
        <f t="shared" si="8"/>
        <v>0</v>
      </c>
      <c r="M67" s="57">
        <f t="shared" si="8"/>
        <v>2.380952380952381</v>
      </c>
      <c r="N67" s="57">
        <f t="shared" si="8"/>
        <v>9.174311926605505</v>
      </c>
      <c r="O67" s="57">
        <f t="shared" si="8"/>
        <v>6.748466257668712</v>
      </c>
      <c r="P67" s="57">
        <f t="shared" si="8"/>
        <v>3.7825059101654848</v>
      </c>
      <c r="Q67" s="57">
        <f t="shared" si="8"/>
        <v>9.177215189873419</v>
      </c>
      <c r="R67" s="57">
        <f t="shared" si="8"/>
        <v>15.060240963855422</v>
      </c>
      <c r="S67" s="57">
        <f t="shared" si="8"/>
        <v>5.4945054945054945</v>
      </c>
      <c r="T67" s="57">
        <f t="shared" si="8"/>
        <v>11.904761904761903</v>
      </c>
      <c r="U67" s="57">
        <f t="shared" si="8"/>
        <v>0</v>
      </c>
      <c r="V67" s="57">
        <f t="shared" si="8"/>
        <v>8.59375</v>
      </c>
      <c r="W67" s="57">
        <f t="shared" si="8"/>
        <v>5.837608349548913</v>
      </c>
    </row>
    <row r="68" spans="2:23" ht="12.75" customHeight="1">
      <c r="B68" s="53" t="s">
        <v>54</v>
      </c>
      <c r="C68" s="54"/>
      <c r="D68" s="55"/>
      <c r="E68" s="56" t="s">
        <v>144</v>
      </c>
      <c r="F68" s="57">
        <f>SUM((F23-F28)/F23)*100</f>
        <v>3.343166175024582</v>
      </c>
      <c r="G68" s="57">
        <f aca="true" t="shared" si="9" ref="G68:W68">SUM((G23-G28)/G23)*100</f>
        <v>3.821656050955414</v>
      </c>
      <c r="H68" s="57">
        <f t="shared" si="9"/>
        <v>9.688581314878892</v>
      </c>
      <c r="I68" s="57">
        <f t="shared" si="9"/>
        <v>1.9417475728155338</v>
      </c>
      <c r="J68" s="57">
        <f t="shared" si="9"/>
        <v>2.3178807947019866</v>
      </c>
      <c r="K68" s="57">
        <f t="shared" si="9"/>
        <v>7.936507936507936</v>
      </c>
      <c r="L68" s="57">
        <f t="shared" si="9"/>
        <v>0</v>
      </c>
      <c r="M68" s="57">
        <f t="shared" si="9"/>
        <v>6.451612903225806</v>
      </c>
      <c r="N68" s="57">
        <f t="shared" si="9"/>
        <v>1.5384615384615385</v>
      </c>
      <c r="O68" s="57">
        <f t="shared" si="9"/>
        <v>9.25925925925926</v>
      </c>
      <c r="P68" s="57">
        <f t="shared" si="9"/>
        <v>2.1052631578947367</v>
      </c>
      <c r="Q68" s="57">
        <f t="shared" si="9"/>
        <v>6.547619047619048</v>
      </c>
      <c r="R68" s="57">
        <f t="shared" si="9"/>
        <v>1.7241379310344827</v>
      </c>
      <c r="S68" s="57">
        <f t="shared" si="9"/>
        <v>8.80503144654088</v>
      </c>
      <c r="T68" s="57">
        <f t="shared" si="9"/>
        <v>12.5</v>
      </c>
      <c r="U68" s="57">
        <f t="shared" si="9"/>
        <v>1.2658227848101267</v>
      </c>
      <c r="V68" s="57">
        <f t="shared" si="9"/>
        <v>5.042016806722689</v>
      </c>
      <c r="W68" s="57">
        <f t="shared" si="9"/>
        <v>4.214087972931406</v>
      </c>
    </row>
    <row r="69" spans="2:23" ht="12.75" customHeight="1">
      <c r="B69" s="53" t="s">
        <v>55</v>
      </c>
      <c r="C69" s="54"/>
      <c r="D69" s="55"/>
      <c r="E69" s="56" t="s">
        <v>145</v>
      </c>
      <c r="F69" s="57">
        <f>SUM((F24-F29)/F24)*100</f>
        <v>8.741669933359466</v>
      </c>
      <c r="G69" s="57">
        <f aca="true" t="shared" si="10" ref="G69:W69">SUM((G24-G29)/G24)*100</f>
        <v>10.614525139664805</v>
      </c>
      <c r="H69" s="57">
        <f t="shared" si="10"/>
        <v>15.384615384615385</v>
      </c>
      <c r="I69" s="57">
        <f t="shared" si="10"/>
        <v>1.8957345971563981</v>
      </c>
      <c r="J69" s="57">
        <f t="shared" si="10"/>
        <v>6.180665610142631</v>
      </c>
      <c r="K69" s="57">
        <f t="shared" si="10"/>
        <v>-3.917525773195876</v>
      </c>
      <c r="L69" s="57">
        <f t="shared" si="10"/>
        <v>1.3719512195121952</v>
      </c>
      <c r="M69" s="57">
        <f t="shared" si="10"/>
        <v>4.6875</v>
      </c>
      <c r="N69" s="57">
        <f t="shared" si="10"/>
        <v>10.95890410958904</v>
      </c>
      <c r="O69" s="57">
        <f t="shared" si="10"/>
        <v>8.494208494208493</v>
      </c>
      <c r="P69" s="57">
        <f t="shared" si="10"/>
        <v>5.354919053549191</v>
      </c>
      <c r="Q69" s="57">
        <f t="shared" si="10"/>
        <v>7.142857142857142</v>
      </c>
      <c r="R69" s="57">
        <f t="shared" si="10"/>
        <v>10.989010989010989</v>
      </c>
      <c r="S69" s="57">
        <f t="shared" si="10"/>
        <v>5.380333951762523</v>
      </c>
      <c r="T69" s="57">
        <f t="shared" si="10"/>
        <v>7.462686567164178</v>
      </c>
      <c r="U69" s="57">
        <f t="shared" si="10"/>
        <v>0</v>
      </c>
      <c r="V69" s="57">
        <f t="shared" si="10"/>
        <v>7.142857142857142</v>
      </c>
      <c r="W69" s="57">
        <f t="shared" si="10"/>
        <v>6.73375574605541</v>
      </c>
    </row>
    <row r="70" spans="2:23" ht="12.75" customHeight="1">
      <c r="B70" s="53" t="s">
        <v>56</v>
      </c>
      <c r="C70" s="54"/>
      <c r="D70" s="55"/>
      <c r="E70" s="56" t="s">
        <v>146</v>
      </c>
      <c r="F70" s="57">
        <f>SUM(F35/F30)*100</f>
        <v>94.34791292190933</v>
      </c>
      <c r="G70" s="57">
        <f aca="true" t="shared" si="11" ref="G70:W70">SUM(G35/G30)*100</f>
        <v>95.08863702412089</v>
      </c>
      <c r="H70" s="57">
        <f t="shared" si="11"/>
        <v>92.44343891402715</v>
      </c>
      <c r="I70" s="57">
        <f t="shared" si="11"/>
        <v>93.54180829367778</v>
      </c>
      <c r="J70" s="57">
        <f t="shared" si="11"/>
        <v>93.80336351875809</v>
      </c>
      <c r="K70" s="57">
        <f t="shared" si="11"/>
        <v>95.12029820399864</v>
      </c>
      <c r="L70" s="57">
        <f t="shared" si="11"/>
        <v>94.65189873417722</v>
      </c>
      <c r="M70" s="57">
        <f t="shared" si="11"/>
        <v>95.10763209393346</v>
      </c>
      <c r="N70" s="57">
        <f t="shared" si="11"/>
        <v>96.52605459057072</v>
      </c>
      <c r="O70" s="57">
        <f t="shared" si="11"/>
        <v>94.96818970503182</v>
      </c>
      <c r="P70" s="57">
        <f t="shared" si="11"/>
        <v>94.4990515606139</v>
      </c>
      <c r="Q70" s="57">
        <f t="shared" si="11"/>
        <v>97.17558759628679</v>
      </c>
      <c r="R70" s="57">
        <f t="shared" si="11"/>
        <v>93.74844951624907</v>
      </c>
      <c r="S70" s="57">
        <f t="shared" si="11"/>
        <v>93.95876040033764</v>
      </c>
      <c r="T70" s="57">
        <f t="shared" si="11"/>
        <v>91.55660377358491</v>
      </c>
      <c r="U70" s="57">
        <f t="shared" si="11"/>
        <v>97.7112676056338</v>
      </c>
      <c r="V70" s="57">
        <f t="shared" si="11"/>
        <v>93.93855521727097</v>
      </c>
      <c r="W70" s="57">
        <f t="shared" si="11"/>
        <v>94.42850634719332</v>
      </c>
    </row>
    <row r="71" spans="2:23" ht="12.75" customHeight="1">
      <c r="B71" s="53" t="s">
        <v>57</v>
      </c>
      <c r="C71" s="54"/>
      <c r="D71" s="55"/>
      <c r="E71" s="56" t="s">
        <v>147</v>
      </c>
      <c r="F71" s="57">
        <f>SUM(F36/F31)*100</f>
        <v>94.46814881353394</v>
      </c>
      <c r="G71" s="57">
        <f aca="true" t="shared" si="12" ref="G71:W71">SUM(G36/G31)*100</f>
        <v>94.34490481522955</v>
      </c>
      <c r="H71" s="57">
        <f t="shared" si="12"/>
        <v>91.77158273381295</v>
      </c>
      <c r="I71" s="57">
        <f t="shared" si="12"/>
        <v>91.73884077281812</v>
      </c>
      <c r="J71" s="57">
        <f t="shared" si="12"/>
        <v>93.03319919517102</v>
      </c>
      <c r="K71" s="57">
        <f t="shared" si="12"/>
        <v>94.372574385511</v>
      </c>
      <c r="L71" s="57">
        <f t="shared" si="12"/>
        <v>94.91017964071857</v>
      </c>
      <c r="M71" s="57">
        <f t="shared" si="12"/>
        <v>93.9879759519038</v>
      </c>
      <c r="N71" s="57">
        <f t="shared" si="12"/>
        <v>96.26436781609196</v>
      </c>
      <c r="O71" s="57">
        <f t="shared" si="12"/>
        <v>94.59148446490218</v>
      </c>
      <c r="P71" s="57">
        <f t="shared" si="12"/>
        <v>94.61513049223655</v>
      </c>
      <c r="Q71" s="57">
        <f t="shared" si="12"/>
        <v>96.7581998474447</v>
      </c>
      <c r="R71" s="57">
        <f t="shared" si="12"/>
        <v>93.95198522622346</v>
      </c>
      <c r="S71" s="57">
        <f t="shared" si="12"/>
        <v>93.50439204808137</v>
      </c>
      <c r="T71" s="57">
        <f t="shared" si="12"/>
        <v>91.23134328358209</v>
      </c>
      <c r="U71" s="57">
        <f t="shared" si="12"/>
        <v>99.68279143536876</v>
      </c>
      <c r="V71" s="57">
        <f t="shared" si="12"/>
        <v>93.54018311291964</v>
      </c>
      <c r="W71" s="57">
        <f t="shared" si="12"/>
        <v>94.23239436619718</v>
      </c>
    </row>
    <row r="72" spans="2:23" ht="12.75" customHeight="1">
      <c r="B72" s="53" t="s">
        <v>58</v>
      </c>
      <c r="C72" s="54"/>
      <c r="D72" s="55"/>
      <c r="E72" s="56" t="s">
        <v>148</v>
      </c>
      <c r="F72" s="57">
        <f>SUM(F37/F32)*100</f>
        <v>94.21034600890717</v>
      </c>
      <c r="G72" s="57">
        <f aca="true" t="shared" si="13" ref="G72:W72">SUM(G37/G32)*100</f>
        <v>95.89123867069486</v>
      </c>
      <c r="H72" s="57">
        <f t="shared" si="13"/>
        <v>93.12386156648452</v>
      </c>
      <c r="I72" s="57">
        <f t="shared" si="13"/>
        <v>95.41984732824427</v>
      </c>
      <c r="J72" s="57">
        <f t="shared" si="13"/>
        <v>94.61907298881194</v>
      </c>
      <c r="K72" s="57">
        <f t="shared" si="13"/>
        <v>95.94306049822065</v>
      </c>
      <c r="L72" s="57">
        <f t="shared" si="13"/>
        <v>94.36241610738256</v>
      </c>
      <c r="M72" s="57">
        <f t="shared" si="13"/>
        <v>96.17590822179733</v>
      </c>
      <c r="N72" s="57">
        <f t="shared" si="13"/>
        <v>96.88109161793372</v>
      </c>
      <c r="O72" s="57">
        <f t="shared" si="13"/>
        <v>95.34883720930233</v>
      </c>
      <c r="P72" s="57">
        <f t="shared" si="13"/>
        <v>94.37229437229438</v>
      </c>
      <c r="Q72" s="57">
        <f t="shared" si="13"/>
        <v>97.62392462105694</v>
      </c>
      <c r="R72" s="57">
        <f t="shared" si="13"/>
        <v>93.51206434316353</v>
      </c>
      <c r="S72" s="57">
        <f t="shared" si="13"/>
        <v>94.45424754222334</v>
      </c>
      <c r="T72" s="57">
        <f t="shared" si="13"/>
        <v>91.88931297709924</v>
      </c>
      <c r="U72" s="57">
        <f t="shared" si="13"/>
        <v>95.25222551928783</v>
      </c>
      <c r="V72" s="57">
        <f t="shared" si="13"/>
        <v>94.4140862173649</v>
      </c>
      <c r="W72" s="57">
        <f t="shared" si="13"/>
        <v>94.64484553435015</v>
      </c>
    </row>
    <row r="73" spans="2:23" ht="12.75" customHeight="1">
      <c r="B73" s="53" t="s">
        <v>59</v>
      </c>
      <c r="C73" s="54"/>
      <c r="D73" s="55"/>
      <c r="E73" s="56" t="s">
        <v>149</v>
      </c>
      <c r="F73" s="57">
        <f>SUM(F38/F33)*100</f>
        <v>96.17111169791391</v>
      </c>
      <c r="G73" s="57">
        <f aca="true" t="shared" si="14" ref="G73:W73">SUM(G38/G33)*100</f>
        <v>96.42365887207703</v>
      </c>
      <c r="H73" s="57">
        <f t="shared" si="14"/>
        <v>95.42124542124543</v>
      </c>
      <c r="I73" s="57">
        <f t="shared" si="14"/>
        <v>95.93639575971731</v>
      </c>
      <c r="J73" s="57">
        <f t="shared" si="14"/>
        <v>94.51193967322999</v>
      </c>
      <c r="K73" s="57">
        <f t="shared" si="14"/>
        <v>95.70405727923628</v>
      </c>
      <c r="L73" s="57">
        <f t="shared" si="14"/>
        <v>96.55913978494624</v>
      </c>
      <c r="M73" s="57">
        <f t="shared" si="14"/>
        <v>96.02272727272727</v>
      </c>
      <c r="N73" s="57">
        <f t="shared" si="14"/>
        <v>99.70674486803519</v>
      </c>
      <c r="O73" s="57">
        <f t="shared" si="14"/>
        <v>96.05263157894737</v>
      </c>
      <c r="P73" s="57">
        <f t="shared" si="14"/>
        <v>97.68041237113401</v>
      </c>
      <c r="Q73" s="57">
        <f t="shared" si="14"/>
        <v>97.33840304182509</v>
      </c>
      <c r="R73" s="57">
        <f t="shared" si="14"/>
        <v>93.04556354916068</v>
      </c>
      <c r="S73" s="57">
        <f t="shared" si="14"/>
        <v>94.10404624277456</v>
      </c>
      <c r="T73" s="57">
        <f t="shared" si="14"/>
        <v>95.02369668246445</v>
      </c>
      <c r="U73" s="57">
        <f t="shared" si="14"/>
        <v>95.97806215722122</v>
      </c>
      <c r="V73" s="57">
        <f t="shared" si="14"/>
        <v>96.30484988452656</v>
      </c>
      <c r="W73" s="57">
        <f t="shared" si="14"/>
        <v>95.78334142450933</v>
      </c>
    </row>
    <row r="74" spans="2:23" ht="12.75" customHeight="1">
      <c r="B74" s="53" t="s">
        <v>60</v>
      </c>
      <c r="C74" s="54"/>
      <c r="D74" s="55"/>
      <c r="E74" s="56" t="s">
        <v>150</v>
      </c>
      <c r="F74" s="57">
        <f>SUM(F39/F34)*100</f>
        <v>94.02296686746988</v>
      </c>
      <c r="G74" s="57">
        <f aca="true" t="shared" si="15" ref="G74:W74">SUM(G39/G34)*100</f>
        <v>94.11172622043281</v>
      </c>
      <c r="H74" s="57">
        <f t="shared" si="15"/>
        <v>91.46634615384616</v>
      </c>
      <c r="I74" s="57">
        <f t="shared" si="15"/>
        <v>92.97138047138047</v>
      </c>
      <c r="J74" s="57">
        <f t="shared" si="15"/>
        <v>93.48680516563729</v>
      </c>
      <c r="K74" s="57">
        <f t="shared" si="15"/>
        <v>95.02369668246445</v>
      </c>
      <c r="L74" s="57">
        <f t="shared" si="15"/>
        <v>94.32282003710574</v>
      </c>
      <c r="M74" s="57">
        <f t="shared" si="15"/>
        <v>94.91725768321513</v>
      </c>
      <c r="N74" s="57">
        <f t="shared" si="15"/>
        <v>95.27649769585254</v>
      </c>
      <c r="O74" s="57">
        <f t="shared" si="15"/>
        <v>94.73684210526315</v>
      </c>
      <c r="P74" s="57">
        <f t="shared" si="15"/>
        <v>94.27092958787655</v>
      </c>
      <c r="Q74" s="57">
        <f t="shared" si="15"/>
        <v>97.14553111839027</v>
      </c>
      <c r="R74" s="57">
        <f t="shared" si="15"/>
        <v>93.8295517432208</v>
      </c>
      <c r="S74" s="57">
        <f t="shared" si="15"/>
        <v>93.94184168012924</v>
      </c>
      <c r="T74" s="57">
        <f t="shared" si="15"/>
        <v>90.69493521790342</v>
      </c>
      <c r="U74" s="57">
        <f t="shared" si="15"/>
        <v>98.26086956521739</v>
      </c>
      <c r="V74" s="57">
        <f t="shared" si="15"/>
        <v>93.61635220125785</v>
      </c>
      <c r="W74" s="57">
        <f t="shared" si="15"/>
        <v>94.13605197760411</v>
      </c>
    </row>
    <row r="75" spans="2:23" ht="12.75" customHeight="1">
      <c r="B75" s="53" t="s">
        <v>61</v>
      </c>
      <c r="C75" s="54"/>
      <c r="D75" s="55"/>
      <c r="E75" s="56" t="s">
        <v>151</v>
      </c>
      <c r="F75" s="57">
        <f>SUM((F30-F35)/F30)*100</f>
        <v>5.652087078090673</v>
      </c>
      <c r="G75" s="57">
        <f aca="true" t="shared" si="16" ref="G75:W75">SUM((G30-G35)/G30)*100</f>
        <v>4.911362975879105</v>
      </c>
      <c r="H75" s="57">
        <f t="shared" si="16"/>
        <v>7.5565610859728505</v>
      </c>
      <c r="I75" s="57">
        <f t="shared" si="16"/>
        <v>6.458191706322229</v>
      </c>
      <c r="J75" s="57">
        <f t="shared" si="16"/>
        <v>6.196636481241915</v>
      </c>
      <c r="K75" s="57">
        <f t="shared" si="16"/>
        <v>4.879701796001355</v>
      </c>
      <c r="L75" s="57">
        <f t="shared" si="16"/>
        <v>5.348101265822785</v>
      </c>
      <c r="M75" s="57">
        <f t="shared" si="16"/>
        <v>4.892367906066536</v>
      </c>
      <c r="N75" s="57">
        <f t="shared" si="16"/>
        <v>3.4739454094292808</v>
      </c>
      <c r="O75" s="57">
        <f t="shared" si="16"/>
        <v>5.0318102949681895</v>
      </c>
      <c r="P75" s="57">
        <f t="shared" si="16"/>
        <v>5.500948439386101</v>
      </c>
      <c r="Q75" s="57">
        <f t="shared" si="16"/>
        <v>2.8244124037132137</v>
      </c>
      <c r="R75" s="57">
        <f t="shared" si="16"/>
        <v>6.25155048375093</v>
      </c>
      <c r="S75" s="57">
        <f t="shared" si="16"/>
        <v>6.041239599662366</v>
      </c>
      <c r="T75" s="57">
        <f t="shared" si="16"/>
        <v>8.443396226415095</v>
      </c>
      <c r="U75" s="57">
        <f t="shared" si="16"/>
        <v>2.2887323943661975</v>
      </c>
      <c r="V75" s="57">
        <f t="shared" si="16"/>
        <v>6.061444782729034</v>
      </c>
      <c r="W75" s="57">
        <f t="shared" si="16"/>
        <v>5.571493652806678</v>
      </c>
    </row>
    <row r="76" spans="2:23" ht="12.75" customHeight="1">
      <c r="B76" s="53" t="s">
        <v>62</v>
      </c>
      <c r="C76" s="54"/>
      <c r="D76" s="55"/>
      <c r="E76" s="56" t="s">
        <v>152</v>
      </c>
      <c r="F76" s="57">
        <f>SUM((F31-F36)/F31)*100</f>
        <v>5.531851186466053</v>
      </c>
      <c r="G76" s="57">
        <f aca="true" t="shared" si="17" ref="G76:W76">SUM((G31-G36)/G31)*100</f>
        <v>5.6550951847704365</v>
      </c>
      <c r="H76" s="57">
        <f t="shared" si="17"/>
        <v>8.228417266187051</v>
      </c>
      <c r="I76" s="57">
        <f t="shared" si="17"/>
        <v>8.261159227181878</v>
      </c>
      <c r="J76" s="57">
        <f t="shared" si="17"/>
        <v>6.966800804828973</v>
      </c>
      <c r="K76" s="57">
        <f t="shared" si="17"/>
        <v>5.627425614489004</v>
      </c>
      <c r="L76" s="57">
        <f t="shared" si="17"/>
        <v>5.089820359281437</v>
      </c>
      <c r="M76" s="57">
        <f t="shared" si="17"/>
        <v>6.012024048096192</v>
      </c>
      <c r="N76" s="57">
        <f t="shared" si="17"/>
        <v>3.7356321839080464</v>
      </c>
      <c r="O76" s="57">
        <f t="shared" si="17"/>
        <v>5.408515535097814</v>
      </c>
      <c r="P76" s="57">
        <f t="shared" si="17"/>
        <v>5.3848695077634625</v>
      </c>
      <c r="Q76" s="57">
        <f t="shared" si="17"/>
        <v>3.2418001525553013</v>
      </c>
      <c r="R76" s="57">
        <f t="shared" si="17"/>
        <v>6.048014773776546</v>
      </c>
      <c r="S76" s="57">
        <f t="shared" si="17"/>
        <v>6.495607951918632</v>
      </c>
      <c r="T76" s="57">
        <f t="shared" si="17"/>
        <v>8.768656716417912</v>
      </c>
      <c r="U76" s="57">
        <f t="shared" si="17"/>
        <v>0.317208564631245</v>
      </c>
      <c r="V76" s="57">
        <f t="shared" si="17"/>
        <v>6.4598168870803665</v>
      </c>
      <c r="W76" s="57">
        <f t="shared" si="17"/>
        <v>5.767605633802817</v>
      </c>
    </row>
    <row r="77" spans="2:23" ht="12.75" customHeight="1">
      <c r="B77" s="53" t="s">
        <v>63</v>
      </c>
      <c r="C77" s="54"/>
      <c r="D77" s="55"/>
      <c r="E77" s="56" t="s">
        <v>153</v>
      </c>
      <c r="F77" s="57">
        <f>SUM((F32-F37)/F32)*100</f>
        <v>5.78965399109284</v>
      </c>
      <c r="G77" s="57">
        <f aca="true" t="shared" si="18" ref="G77:W77">SUM((G32-G37)/G32)*100</f>
        <v>4.108761329305136</v>
      </c>
      <c r="H77" s="57">
        <f t="shared" si="18"/>
        <v>6.876138433515483</v>
      </c>
      <c r="I77" s="57">
        <f t="shared" si="18"/>
        <v>4.580152671755725</v>
      </c>
      <c r="J77" s="57">
        <f t="shared" si="18"/>
        <v>5.380927011188066</v>
      </c>
      <c r="K77" s="57">
        <f t="shared" si="18"/>
        <v>4.056939501779359</v>
      </c>
      <c r="L77" s="57">
        <f t="shared" si="18"/>
        <v>5.6375838926174495</v>
      </c>
      <c r="M77" s="57">
        <f t="shared" si="18"/>
        <v>3.824091778202677</v>
      </c>
      <c r="N77" s="57">
        <f t="shared" si="18"/>
        <v>3.1189083820662766</v>
      </c>
      <c r="O77" s="57">
        <f t="shared" si="18"/>
        <v>4.651162790697675</v>
      </c>
      <c r="P77" s="57">
        <f t="shared" si="18"/>
        <v>5.627705627705628</v>
      </c>
      <c r="Q77" s="57">
        <f t="shared" si="18"/>
        <v>2.376075378943056</v>
      </c>
      <c r="R77" s="57">
        <f t="shared" si="18"/>
        <v>6.48793565683646</v>
      </c>
      <c r="S77" s="57">
        <f t="shared" si="18"/>
        <v>5.545752457776657</v>
      </c>
      <c r="T77" s="57">
        <f t="shared" si="18"/>
        <v>8.110687022900763</v>
      </c>
      <c r="U77" s="57">
        <f t="shared" si="18"/>
        <v>4.747774480712167</v>
      </c>
      <c r="V77" s="57">
        <f t="shared" si="18"/>
        <v>5.585913782635094</v>
      </c>
      <c r="W77" s="57">
        <f t="shared" si="18"/>
        <v>5.355154465649843</v>
      </c>
    </row>
    <row r="78" spans="2:23" ht="12.75" customHeight="1">
      <c r="B78" s="53" t="s">
        <v>64</v>
      </c>
      <c r="C78" s="54"/>
      <c r="D78" s="55"/>
      <c r="E78" s="56" t="s">
        <v>154</v>
      </c>
      <c r="F78" s="57">
        <f>SUM((F33-F38)/F33)*100</f>
        <v>3.8288883020860838</v>
      </c>
      <c r="G78" s="57">
        <f aca="true" t="shared" si="19" ref="G78:W78">SUM((G33-G38)/G33)*100</f>
        <v>3.576341127922971</v>
      </c>
      <c r="H78" s="57">
        <f t="shared" si="19"/>
        <v>4.5787545787545785</v>
      </c>
      <c r="I78" s="57">
        <f t="shared" si="19"/>
        <v>4.063604240282685</v>
      </c>
      <c r="J78" s="57">
        <f t="shared" si="19"/>
        <v>5.488060326770004</v>
      </c>
      <c r="K78" s="57">
        <f t="shared" si="19"/>
        <v>4.295942720763723</v>
      </c>
      <c r="L78" s="57">
        <f t="shared" si="19"/>
        <v>3.4408602150537635</v>
      </c>
      <c r="M78" s="57">
        <f t="shared" si="19"/>
        <v>3.977272727272727</v>
      </c>
      <c r="N78" s="57">
        <f t="shared" si="19"/>
        <v>0.2932551319648094</v>
      </c>
      <c r="O78" s="57">
        <f t="shared" si="19"/>
        <v>3.9473684210526314</v>
      </c>
      <c r="P78" s="57">
        <f t="shared" si="19"/>
        <v>2.3195876288659796</v>
      </c>
      <c r="Q78" s="57">
        <f t="shared" si="19"/>
        <v>2.6615969581749046</v>
      </c>
      <c r="R78" s="57">
        <f t="shared" si="19"/>
        <v>6.954436450839328</v>
      </c>
      <c r="S78" s="57">
        <f t="shared" si="19"/>
        <v>5.895953757225433</v>
      </c>
      <c r="T78" s="57">
        <f t="shared" si="19"/>
        <v>4.976303317535545</v>
      </c>
      <c r="U78" s="57">
        <f t="shared" si="19"/>
        <v>4.021937842778794</v>
      </c>
      <c r="V78" s="57">
        <f t="shared" si="19"/>
        <v>3.695150115473441</v>
      </c>
      <c r="W78" s="57">
        <f t="shared" si="19"/>
        <v>4.216658575490672</v>
      </c>
    </row>
    <row r="79" spans="2:23" ht="12.75" customHeight="1">
      <c r="B79" s="53" t="s">
        <v>65</v>
      </c>
      <c r="C79" s="54"/>
      <c r="D79" s="55"/>
      <c r="E79" s="56" t="s">
        <v>155</v>
      </c>
      <c r="F79" s="57">
        <f>SUM((F34-F39)/F34)*100</f>
        <v>5.977033132530121</v>
      </c>
      <c r="G79" s="57">
        <f aca="true" t="shared" si="20" ref="G79:W79">SUM((G34-G39)/G34)*100</f>
        <v>5.888273779567187</v>
      </c>
      <c r="H79" s="57">
        <f t="shared" si="20"/>
        <v>8.533653846153847</v>
      </c>
      <c r="I79" s="57">
        <f t="shared" si="20"/>
        <v>7.0286195286195285</v>
      </c>
      <c r="J79" s="57">
        <f t="shared" si="20"/>
        <v>6.513194834362718</v>
      </c>
      <c r="K79" s="57">
        <f t="shared" si="20"/>
        <v>4.976303317535545</v>
      </c>
      <c r="L79" s="57">
        <f t="shared" si="20"/>
        <v>5.6771799628942485</v>
      </c>
      <c r="M79" s="57">
        <f t="shared" si="20"/>
        <v>5.08274231678487</v>
      </c>
      <c r="N79" s="57">
        <f t="shared" si="20"/>
        <v>4.723502304147465</v>
      </c>
      <c r="O79" s="57">
        <f t="shared" si="20"/>
        <v>5.263157894736842</v>
      </c>
      <c r="P79" s="57">
        <f t="shared" si="20"/>
        <v>5.729070412123452</v>
      </c>
      <c r="Q79" s="57">
        <f t="shared" si="20"/>
        <v>2.8544688816097334</v>
      </c>
      <c r="R79" s="57">
        <f t="shared" si="20"/>
        <v>6.170448256779192</v>
      </c>
      <c r="S79" s="57">
        <f t="shared" si="20"/>
        <v>6.058158319870759</v>
      </c>
      <c r="T79" s="57">
        <f t="shared" si="20"/>
        <v>9.305064782096583</v>
      </c>
      <c r="U79" s="57">
        <f t="shared" si="20"/>
        <v>1.7391304347826086</v>
      </c>
      <c r="V79" s="57">
        <f t="shared" si="20"/>
        <v>6.383647798742138</v>
      </c>
      <c r="W79" s="57">
        <f t="shared" si="20"/>
        <v>5.86394802239588</v>
      </c>
    </row>
    <row r="80" spans="2:23" ht="12.75" customHeight="1">
      <c r="B80" s="53" t="s">
        <v>66</v>
      </c>
      <c r="C80" s="54"/>
      <c r="D80" s="55"/>
      <c r="E80" s="56" t="s">
        <v>156</v>
      </c>
      <c r="F80" s="57">
        <f>SUM(F45/F40)*100</f>
        <v>93.74132881146909</v>
      </c>
      <c r="G80" s="57">
        <f aca="true" t="shared" si="21" ref="G80:W80">SUM(G45/G40)*100</f>
        <v>94.6938775510204</v>
      </c>
      <c r="H80" s="57">
        <f t="shared" si="21"/>
        <v>87.99559471365639</v>
      </c>
      <c r="I80" s="57">
        <f t="shared" si="21"/>
        <v>93.9106901217862</v>
      </c>
      <c r="J80" s="57">
        <f t="shared" si="21"/>
        <v>93.0365296803653</v>
      </c>
      <c r="K80" s="57">
        <f t="shared" si="21"/>
        <v>93.1185944363104</v>
      </c>
      <c r="L80" s="57">
        <f t="shared" si="21"/>
        <v>93.22033898305084</v>
      </c>
      <c r="M80" s="57">
        <f t="shared" si="21"/>
        <v>98.68852459016394</v>
      </c>
      <c r="N80" s="57">
        <f t="shared" si="21"/>
        <v>97.76785714285714</v>
      </c>
      <c r="O80" s="57">
        <f t="shared" si="21"/>
        <v>97.00272479564033</v>
      </c>
      <c r="P80" s="57">
        <f t="shared" si="21"/>
        <v>95.60229445506691</v>
      </c>
      <c r="Q80" s="57">
        <f t="shared" si="21"/>
        <v>94.25182481751825</v>
      </c>
      <c r="R80" s="57">
        <f t="shared" si="21"/>
        <v>90.77669902912622</v>
      </c>
      <c r="S80" s="57">
        <f t="shared" si="21"/>
        <v>94.10413476263399</v>
      </c>
      <c r="T80" s="57">
        <f t="shared" si="21"/>
        <v>93.61179361179362</v>
      </c>
      <c r="U80" s="57">
        <f t="shared" si="21"/>
        <v>95.625</v>
      </c>
      <c r="V80" s="57">
        <f t="shared" si="21"/>
        <v>92.74755927475593</v>
      </c>
      <c r="W80" s="57">
        <f t="shared" si="21"/>
        <v>93.66751562861774</v>
      </c>
    </row>
    <row r="81" spans="2:23" ht="12.75" customHeight="1">
      <c r="B81" s="53" t="s">
        <v>67</v>
      </c>
      <c r="C81" s="54"/>
      <c r="D81" s="55"/>
      <c r="E81" s="56" t="s">
        <v>157</v>
      </c>
      <c r="F81" s="57">
        <f>SUM(F46/F41)*100</f>
        <v>93.1598712446352</v>
      </c>
      <c r="G81" s="57">
        <f aca="true" t="shared" si="22" ref="G81:W81">SUM(G46/G41)*100</f>
        <v>95.9090909090909</v>
      </c>
      <c r="H81" s="57">
        <f t="shared" si="22"/>
        <v>84.58049886621315</v>
      </c>
      <c r="I81" s="57">
        <f t="shared" si="22"/>
        <v>91.93548387096774</v>
      </c>
      <c r="J81" s="57">
        <f t="shared" si="22"/>
        <v>90.7451923076923</v>
      </c>
      <c r="K81" s="57">
        <f t="shared" si="22"/>
        <v>92.13759213759214</v>
      </c>
      <c r="L81" s="57">
        <f t="shared" si="22"/>
        <v>91.68765743073047</v>
      </c>
      <c r="M81" s="57">
        <f t="shared" si="22"/>
        <v>95.9731543624161</v>
      </c>
      <c r="N81" s="57">
        <f t="shared" si="22"/>
        <v>98.33333333333333</v>
      </c>
      <c r="O81" s="57">
        <f t="shared" si="22"/>
        <v>96.58536585365853</v>
      </c>
      <c r="P81" s="57">
        <f t="shared" si="22"/>
        <v>95.48387096774194</v>
      </c>
      <c r="Q81" s="57">
        <f t="shared" si="22"/>
        <v>92</v>
      </c>
      <c r="R81" s="57">
        <f t="shared" si="22"/>
        <v>88.88888888888889</v>
      </c>
      <c r="S81" s="57">
        <f t="shared" si="22"/>
        <v>95.7910014513788</v>
      </c>
      <c r="T81" s="57">
        <f t="shared" si="22"/>
        <v>92.20183486238533</v>
      </c>
      <c r="U81" s="57">
        <f t="shared" si="22"/>
        <v>94.39252336448598</v>
      </c>
      <c r="V81" s="57">
        <f t="shared" si="22"/>
        <v>92.19512195121952</v>
      </c>
      <c r="W81" s="57">
        <f t="shared" si="22"/>
        <v>92.7831749759795</v>
      </c>
    </row>
    <row r="82" spans="2:23" ht="12.75" customHeight="1">
      <c r="B82" s="53" t="s">
        <v>68</v>
      </c>
      <c r="C82" s="54"/>
      <c r="D82" s="55"/>
      <c r="E82" s="56" t="s">
        <v>158</v>
      </c>
      <c r="F82" s="57">
        <f>SUM(F47/F42)*100</f>
        <v>94.52700253715113</v>
      </c>
      <c r="G82" s="57">
        <f aca="true" t="shared" si="23" ref="G82:W82">SUM(G47/G42)*100</f>
        <v>93.7037037037037</v>
      </c>
      <c r="H82" s="57">
        <f t="shared" si="23"/>
        <v>91.22055674518201</v>
      </c>
      <c r="I82" s="57">
        <f t="shared" si="23"/>
        <v>95.91280653950953</v>
      </c>
      <c r="J82" s="57">
        <f t="shared" si="23"/>
        <v>95.1086956521739</v>
      </c>
      <c r="K82" s="57">
        <f t="shared" si="23"/>
        <v>94.56521739130434</v>
      </c>
      <c r="L82" s="57">
        <f t="shared" si="23"/>
        <v>94.86486486486486</v>
      </c>
      <c r="M82" s="57">
        <f t="shared" si="23"/>
        <v>101.28205128205127</v>
      </c>
      <c r="N82" s="57">
        <f t="shared" si="23"/>
        <v>97.11538461538461</v>
      </c>
      <c r="O82" s="57">
        <f t="shared" si="23"/>
        <v>97.53086419753086</v>
      </c>
      <c r="P82" s="57">
        <f t="shared" si="23"/>
        <v>95.77464788732394</v>
      </c>
      <c r="Q82" s="57">
        <f t="shared" si="23"/>
        <v>96.73704414587331</v>
      </c>
      <c r="R82" s="57">
        <f t="shared" si="23"/>
        <v>94.36619718309859</v>
      </c>
      <c r="S82" s="57">
        <f t="shared" si="23"/>
        <v>92.22042139384116</v>
      </c>
      <c r="T82" s="57">
        <f t="shared" si="23"/>
        <v>95.23809523809523</v>
      </c>
      <c r="U82" s="57">
        <f t="shared" si="23"/>
        <v>98.11320754716981</v>
      </c>
      <c r="V82" s="57">
        <f t="shared" si="23"/>
        <v>93.48534201954396</v>
      </c>
      <c r="W82" s="57">
        <f t="shared" si="23"/>
        <v>94.71488178025035</v>
      </c>
    </row>
    <row r="83" spans="2:23" ht="12.75" customHeight="1">
      <c r="B83" s="53" t="s">
        <v>69</v>
      </c>
      <c r="C83" s="54"/>
      <c r="D83" s="55"/>
      <c r="E83" s="56" t="s">
        <v>159</v>
      </c>
      <c r="F83" s="57">
        <f>SUM(F48/F43)*100</f>
        <v>94.31486880466473</v>
      </c>
      <c r="G83" s="57">
        <f aca="true" t="shared" si="24" ref="G83:W83">SUM(G48/G43)*100</f>
        <v>95.71045576407506</v>
      </c>
      <c r="H83" s="57">
        <f t="shared" si="24"/>
        <v>87.47763864042933</v>
      </c>
      <c r="I83" s="57">
        <f t="shared" si="24"/>
        <v>93.31476323119777</v>
      </c>
      <c r="J83" s="57">
        <f t="shared" si="24"/>
        <v>93.95866454689984</v>
      </c>
      <c r="K83" s="57">
        <f t="shared" si="24"/>
        <v>96.65738161559888</v>
      </c>
      <c r="L83" s="57">
        <f t="shared" si="24"/>
        <v>94.3609022556391</v>
      </c>
      <c r="M83" s="57">
        <f t="shared" si="24"/>
        <v>98.11320754716981</v>
      </c>
      <c r="N83" s="57">
        <f t="shared" si="24"/>
        <v>97.76785714285714</v>
      </c>
      <c r="O83" s="57">
        <f t="shared" si="24"/>
        <v>96.22641509433963</v>
      </c>
      <c r="P83" s="57">
        <f t="shared" si="24"/>
        <v>96.52509652509652</v>
      </c>
      <c r="Q83" s="57">
        <f t="shared" si="24"/>
        <v>94.12673879443587</v>
      </c>
      <c r="R83" s="57">
        <f t="shared" si="24"/>
        <v>89.4927536231884</v>
      </c>
      <c r="S83" s="57">
        <f t="shared" si="24"/>
        <v>97.56756756756756</v>
      </c>
      <c r="T83" s="57">
        <f t="shared" si="24"/>
        <v>93.06122448979592</v>
      </c>
      <c r="U83" s="57">
        <f t="shared" si="24"/>
        <v>95.625</v>
      </c>
      <c r="V83" s="57">
        <f t="shared" si="24"/>
        <v>90.77306733167082</v>
      </c>
      <c r="W83" s="57">
        <f t="shared" si="24"/>
        <v>94.27719012747491</v>
      </c>
    </row>
    <row r="84" spans="2:23" ht="12.75" customHeight="1">
      <c r="B84" s="53" t="s">
        <v>70</v>
      </c>
      <c r="C84" s="54"/>
      <c r="D84" s="55"/>
      <c r="E84" s="56" t="s">
        <v>160</v>
      </c>
      <c r="F84" s="57">
        <f>SUM(F49/F44)*100</f>
        <v>92.10682492581603</v>
      </c>
      <c r="G84" s="57">
        <f>SUM(G49/G44)*100</f>
        <v>91.45299145299145</v>
      </c>
      <c r="H84" s="57">
        <f aca="true" t="shared" si="25" ref="H84:W84">SUM(H49/H44)*100</f>
        <v>88.82521489971347</v>
      </c>
      <c r="I84" s="57">
        <f t="shared" si="25"/>
        <v>94.47368421052632</v>
      </c>
      <c r="J84" s="57">
        <f t="shared" si="25"/>
        <v>90.68825910931174</v>
      </c>
      <c r="K84" s="57">
        <f t="shared" si="25"/>
        <v>89.19753086419753</v>
      </c>
      <c r="L84" s="57">
        <f t="shared" si="25"/>
        <v>92.61477045908184</v>
      </c>
      <c r="M84" s="57">
        <f t="shared" si="25"/>
        <v>100</v>
      </c>
      <c r="N84" s="57">
        <v>0</v>
      </c>
      <c r="O84" s="57">
        <f t="shared" si="25"/>
        <v>97.59615384615384</v>
      </c>
      <c r="P84" s="57">
        <f t="shared" si="25"/>
        <v>94.6969696969697</v>
      </c>
      <c r="Q84" s="57">
        <f t="shared" si="25"/>
        <v>94.43207126948775</v>
      </c>
      <c r="R84" s="57">
        <f t="shared" si="25"/>
        <v>93.38235294117648</v>
      </c>
      <c r="S84" s="57">
        <f t="shared" si="25"/>
        <v>92.73504273504274</v>
      </c>
      <c r="T84" s="57">
        <f t="shared" si="25"/>
        <v>94.44444444444444</v>
      </c>
      <c r="U84" s="57">
        <v>0</v>
      </c>
      <c r="V84" s="57">
        <f t="shared" si="25"/>
        <v>95.25316455696202</v>
      </c>
      <c r="W84" s="57">
        <f t="shared" si="25"/>
        <v>92.58246178600162</v>
      </c>
    </row>
    <row r="85" spans="2:23" ht="12.75" customHeight="1">
      <c r="B85" s="53" t="s">
        <v>71</v>
      </c>
      <c r="C85" s="54"/>
      <c r="D85" s="55"/>
      <c r="E85" s="56" t="s">
        <v>161</v>
      </c>
      <c r="F85" s="57">
        <f>SUM((F40-F45)/F40)*100</f>
        <v>6.258671188530908</v>
      </c>
      <c r="G85" s="57">
        <f aca="true" t="shared" si="26" ref="G85:W85">SUM((G40-G45)/G40)*100</f>
        <v>5.3061224489795915</v>
      </c>
      <c r="H85" s="57">
        <f t="shared" si="26"/>
        <v>12.004405286343612</v>
      </c>
      <c r="I85" s="57">
        <f t="shared" si="26"/>
        <v>6.089309878213803</v>
      </c>
      <c r="J85" s="57">
        <f t="shared" si="26"/>
        <v>6.963470319634703</v>
      </c>
      <c r="K85" s="57">
        <f t="shared" si="26"/>
        <v>6.881405563689605</v>
      </c>
      <c r="L85" s="57">
        <f t="shared" si="26"/>
        <v>6.779661016949152</v>
      </c>
      <c r="M85" s="57">
        <f t="shared" si="26"/>
        <v>1.3114754098360655</v>
      </c>
      <c r="N85" s="57">
        <f t="shared" si="26"/>
        <v>2.232142857142857</v>
      </c>
      <c r="O85" s="57">
        <f t="shared" si="26"/>
        <v>2.997275204359673</v>
      </c>
      <c r="P85" s="57">
        <f t="shared" si="26"/>
        <v>4.397705544933078</v>
      </c>
      <c r="Q85" s="57">
        <f t="shared" si="26"/>
        <v>5.748175182481752</v>
      </c>
      <c r="R85" s="57">
        <f t="shared" si="26"/>
        <v>9.223300970873787</v>
      </c>
      <c r="S85" s="57">
        <f t="shared" si="26"/>
        <v>5.895865237366003</v>
      </c>
      <c r="T85" s="57">
        <f t="shared" si="26"/>
        <v>6.388206388206388</v>
      </c>
      <c r="U85" s="57">
        <f t="shared" si="26"/>
        <v>4.375</v>
      </c>
      <c r="V85" s="57">
        <f t="shared" si="26"/>
        <v>7.252440725244072</v>
      </c>
      <c r="W85" s="57">
        <f t="shared" si="26"/>
        <v>6.3324843713822645</v>
      </c>
    </row>
    <row r="86" spans="2:23" ht="12.75" customHeight="1">
      <c r="B86" s="53" t="s">
        <v>72</v>
      </c>
      <c r="C86" s="54"/>
      <c r="D86" s="55"/>
      <c r="E86" s="56" t="s">
        <v>162</v>
      </c>
      <c r="F86" s="57">
        <f>SUM((F41-F46)/F41)*100</f>
        <v>6.840128755364806</v>
      </c>
      <c r="G86" s="57">
        <f aca="true" t="shared" si="27" ref="G86:W86">SUM((G41-G46)/G41)*100</f>
        <v>4.090909090909091</v>
      </c>
      <c r="H86" s="57">
        <f t="shared" si="27"/>
        <v>15.419501133786847</v>
      </c>
      <c r="I86" s="57">
        <f t="shared" si="27"/>
        <v>8.064516129032258</v>
      </c>
      <c r="J86" s="57">
        <f t="shared" si="27"/>
        <v>9.254807692307693</v>
      </c>
      <c r="K86" s="57">
        <f t="shared" si="27"/>
        <v>7.862407862407863</v>
      </c>
      <c r="L86" s="57">
        <f t="shared" si="27"/>
        <v>8.312342569269521</v>
      </c>
      <c r="M86" s="57">
        <f t="shared" si="27"/>
        <v>4.026845637583892</v>
      </c>
      <c r="N86" s="57">
        <f t="shared" si="27"/>
        <v>1.6666666666666667</v>
      </c>
      <c r="O86" s="57">
        <f t="shared" si="27"/>
        <v>3.414634146341464</v>
      </c>
      <c r="P86" s="57">
        <f t="shared" si="27"/>
        <v>4.516129032258064</v>
      </c>
      <c r="Q86" s="57">
        <f t="shared" si="27"/>
        <v>8</v>
      </c>
      <c r="R86" s="57">
        <f t="shared" si="27"/>
        <v>11.11111111111111</v>
      </c>
      <c r="S86" s="57">
        <f t="shared" si="27"/>
        <v>4.2089985486211905</v>
      </c>
      <c r="T86" s="57">
        <f t="shared" si="27"/>
        <v>7.79816513761468</v>
      </c>
      <c r="U86" s="57">
        <f t="shared" si="27"/>
        <v>5.607476635514018</v>
      </c>
      <c r="V86" s="57">
        <f t="shared" si="27"/>
        <v>7.804878048780488</v>
      </c>
      <c r="W86" s="57">
        <f t="shared" si="27"/>
        <v>7.216825024020497</v>
      </c>
    </row>
    <row r="87" spans="2:23" ht="12.75" customHeight="1">
      <c r="B87" s="53" t="s">
        <v>73</v>
      </c>
      <c r="C87" s="54"/>
      <c r="D87" s="55"/>
      <c r="E87" s="56" t="s">
        <v>163</v>
      </c>
      <c r="F87" s="57">
        <f>SUM((F42-F47)/F42)*100</f>
        <v>5.472997462848858</v>
      </c>
      <c r="G87" s="57">
        <f aca="true" t="shared" si="28" ref="G87:W87">SUM((G42-G47)/G42)*100</f>
        <v>6.296296296296296</v>
      </c>
      <c r="H87" s="57">
        <f t="shared" si="28"/>
        <v>8.779443254817988</v>
      </c>
      <c r="I87" s="57">
        <f t="shared" si="28"/>
        <v>4.087193460490464</v>
      </c>
      <c r="J87" s="57">
        <f t="shared" si="28"/>
        <v>4.891304347826087</v>
      </c>
      <c r="K87" s="57">
        <f t="shared" si="28"/>
        <v>5.434782608695652</v>
      </c>
      <c r="L87" s="57">
        <f t="shared" si="28"/>
        <v>5.135135135135135</v>
      </c>
      <c r="M87" s="57">
        <f t="shared" si="28"/>
        <v>-1.282051282051282</v>
      </c>
      <c r="N87" s="57">
        <f t="shared" si="28"/>
        <v>2.8846153846153846</v>
      </c>
      <c r="O87" s="57">
        <f t="shared" si="28"/>
        <v>2.4691358024691357</v>
      </c>
      <c r="P87" s="57">
        <f t="shared" si="28"/>
        <v>4.225352112676056</v>
      </c>
      <c r="Q87" s="57">
        <f t="shared" si="28"/>
        <v>3.262955854126679</v>
      </c>
      <c r="R87" s="57">
        <f t="shared" si="28"/>
        <v>5.633802816901409</v>
      </c>
      <c r="S87" s="57">
        <f t="shared" si="28"/>
        <v>7.779578606158834</v>
      </c>
      <c r="T87" s="57">
        <f t="shared" si="28"/>
        <v>4.761904761904762</v>
      </c>
      <c r="U87" s="57">
        <f t="shared" si="28"/>
        <v>1.8867924528301887</v>
      </c>
      <c r="V87" s="57">
        <f t="shared" si="28"/>
        <v>6.514657980456026</v>
      </c>
      <c r="W87" s="57">
        <f t="shared" si="28"/>
        <v>5.285118219749652</v>
      </c>
    </row>
    <row r="88" spans="2:23" ht="12.75" customHeight="1">
      <c r="B88" s="53" t="s">
        <v>74</v>
      </c>
      <c r="C88" s="54"/>
      <c r="D88" s="55"/>
      <c r="E88" s="56" t="s">
        <v>164</v>
      </c>
      <c r="F88" s="57">
        <f>SUM((F43-F48)/F43)*100</f>
        <v>5.685131195335277</v>
      </c>
      <c r="G88" s="57">
        <f aca="true" t="shared" si="29" ref="G88:W88">SUM((G43-G48)/G43)*100</f>
        <v>4.289544235924933</v>
      </c>
      <c r="H88" s="57">
        <f t="shared" si="29"/>
        <v>12.522361359570661</v>
      </c>
      <c r="I88" s="57">
        <f t="shared" si="29"/>
        <v>6.685236768802229</v>
      </c>
      <c r="J88" s="57">
        <f t="shared" si="29"/>
        <v>6.041335453100159</v>
      </c>
      <c r="K88" s="57">
        <f t="shared" si="29"/>
        <v>3.3426183844011144</v>
      </c>
      <c r="L88" s="57">
        <f t="shared" si="29"/>
        <v>5.639097744360902</v>
      </c>
      <c r="M88" s="57">
        <f t="shared" si="29"/>
        <v>1.8867924528301887</v>
      </c>
      <c r="N88" s="57">
        <f t="shared" si="29"/>
        <v>2.232142857142857</v>
      </c>
      <c r="O88" s="57">
        <f t="shared" si="29"/>
        <v>3.7735849056603774</v>
      </c>
      <c r="P88" s="57">
        <f t="shared" si="29"/>
        <v>3.474903474903475</v>
      </c>
      <c r="Q88" s="57">
        <f t="shared" si="29"/>
        <v>5.873261205564142</v>
      </c>
      <c r="R88" s="57">
        <f t="shared" si="29"/>
        <v>10.507246376811594</v>
      </c>
      <c r="S88" s="57">
        <f t="shared" si="29"/>
        <v>2.4324324324324325</v>
      </c>
      <c r="T88" s="57">
        <f t="shared" si="29"/>
        <v>6.938775510204081</v>
      </c>
      <c r="U88" s="57">
        <f t="shared" si="29"/>
        <v>4.375</v>
      </c>
      <c r="V88" s="57">
        <f t="shared" si="29"/>
        <v>9.226932668329177</v>
      </c>
      <c r="W88" s="57">
        <f t="shared" si="29"/>
        <v>5.7228098725250875</v>
      </c>
    </row>
    <row r="89" spans="2:23" ht="12.75" customHeight="1">
      <c r="B89" s="53" t="s">
        <v>75</v>
      </c>
      <c r="C89" s="54"/>
      <c r="D89" s="55"/>
      <c r="E89" s="56" t="s">
        <v>165</v>
      </c>
      <c r="F89" s="57">
        <f>SUM((F44-F49)/F44)*100</f>
        <v>7.893175074183977</v>
      </c>
      <c r="G89" s="57">
        <f>SUM((G44-G49)/G44)*100</f>
        <v>8.547008547008547</v>
      </c>
      <c r="H89" s="57">
        <f aca="true" t="shared" si="30" ref="H89:W89">SUM((H44-H49)/H44)*100</f>
        <v>11.174785100286533</v>
      </c>
      <c r="I89" s="57">
        <f t="shared" si="30"/>
        <v>5.526315789473684</v>
      </c>
      <c r="J89" s="57">
        <f t="shared" si="30"/>
        <v>9.31174089068826</v>
      </c>
      <c r="K89" s="57">
        <f t="shared" si="30"/>
        <v>10.802469135802468</v>
      </c>
      <c r="L89" s="57">
        <f t="shared" si="30"/>
        <v>7.385229540918163</v>
      </c>
      <c r="M89" s="57">
        <f t="shared" si="30"/>
        <v>0</v>
      </c>
      <c r="N89" s="57">
        <v>0</v>
      </c>
      <c r="O89" s="57">
        <f t="shared" si="30"/>
        <v>2.403846153846154</v>
      </c>
      <c r="P89" s="57">
        <f t="shared" si="30"/>
        <v>5.303030303030303</v>
      </c>
      <c r="Q89" s="57">
        <f t="shared" si="30"/>
        <v>5.56792873051225</v>
      </c>
      <c r="R89" s="57">
        <f t="shared" si="30"/>
        <v>6.61764705882353</v>
      </c>
      <c r="S89" s="57">
        <f t="shared" si="30"/>
        <v>7.264957264957266</v>
      </c>
      <c r="T89" s="57">
        <f t="shared" si="30"/>
        <v>5.555555555555555</v>
      </c>
      <c r="U89" s="57">
        <v>0</v>
      </c>
      <c r="V89" s="57">
        <f t="shared" si="30"/>
        <v>4.746835443037975</v>
      </c>
      <c r="W89" s="57">
        <f t="shared" si="30"/>
        <v>7.417538213998391</v>
      </c>
    </row>
    <row r="90" spans="2:23" ht="12.75" customHeight="1">
      <c r="B90" s="53" t="s">
        <v>76</v>
      </c>
      <c r="C90" s="54"/>
      <c r="D90" s="55"/>
      <c r="E90" s="56" t="s">
        <v>166</v>
      </c>
      <c r="F90" s="57">
        <f aca="true" t="shared" si="31" ref="F90:G93">SUM(F55/F50)*100</f>
        <v>93.76964847099171</v>
      </c>
      <c r="G90" s="57">
        <f t="shared" si="31"/>
        <v>93.26923076923077</v>
      </c>
      <c r="H90" s="57">
        <f aca="true" t="shared" si="32" ref="H90:W90">SUM(H55/H50)*100</f>
        <v>94.32432432432432</v>
      </c>
      <c r="I90" s="57">
        <f t="shared" si="32"/>
        <v>97.78393351800554</v>
      </c>
      <c r="J90" s="57">
        <f t="shared" si="32"/>
        <v>97.89579158316634</v>
      </c>
      <c r="K90" s="57">
        <f t="shared" si="32"/>
        <v>97.32142857142857</v>
      </c>
      <c r="L90" s="57">
        <f t="shared" si="32"/>
        <v>97.87234042553192</v>
      </c>
      <c r="M90" s="57">
        <f t="shared" si="32"/>
        <v>98</v>
      </c>
      <c r="N90" s="57">
        <v>0</v>
      </c>
      <c r="O90" s="57">
        <f t="shared" si="32"/>
        <v>92.14285714285714</v>
      </c>
      <c r="P90" s="57">
        <f t="shared" si="32"/>
        <v>94.96402877697841</v>
      </c>
      <c r="Q90" s="57">
        <f t="shared" si="32"/>
        <v>96.01328903654485</v>
      </c>
      <c r="R90" s="57">
        <f t="shared" si="32"/>
        <v>88.88888888888889</v>
      </c>
      <c r="S90" s="57">
        <f t="shared" si="32"/>
        <v>96.09375</v>
      </c>
      <c r="T90" s="57">
        <f t="shared" si="32"/>
        <v>99.43181818181817</v>
      </c>
      <c r="U90" s="57">
        <v>0</v>
      </c>
      <c r="V90" s="57">
        <f>SUM(V55/V50)*100</f>
        <v>96.42857142857143</v>
      </c>
      <c r="W90" s="57">
        <f t="shared" si="32"/>
        <v>95.21531100478468</v>
      </c>
    </row>
    <row r="91" spans="2:23" ht="12.75" customHeight="1">
      <c r="B91" s="53" t="s">
        <v>181</v>
      </c>
      <c r="C91" s="54"/>
      <c r="D91" s="55"/>
      <c r="E91" s="56" t="s">
        <v>167</v>
      </c>
      <c r="F91" s="57">
        <f t="shared" si="31"/>
        <v>92.6829268292683</v>
      </c>
      <c r="G91" s="57">
        <f t="shared" si="31"/>
        <v>92.5</v>
      </c>
      <c r="H91" s="57">
        <f aca="true" t="shared" si="33" ref="H91:W91">SUM(H56/H51)*100</f>
        <v>94.07407407407408</v>
      </c>
      <c r="I91" s="57">
        <f t="shared" si="33"/>
        <v>98.85714285714286</v>
      </c>
      <c r="J91" s="57">
        <f t="shared" si="33"/>
        <v>95.84352078239608</v>
      </c>
      <c r="K91" s="57">
        <f t="shared" si="33"/>
        <v>94.82758620689656</v>
      </c>
      <c r="L91" s="57">
        <f t="shared" si="33"/>
        <v>99.43502824858757</v>
      </c>
      <c r="M91" s="57">
        <f t="shared" si="33"/>
        <v>96.42857142857143</v>
      </c>
      <c r="N91" s="57">
        <v>0</v>
      </c>
      <c r="O91" s="57">
        <f t="shared" si="33"/>
        <v>91.66666666666666</v>
      </c>
      <c r="P91" s="57">
        <f t="shared" si="33"/>
        <v>94.28571428571428</v>
      </c>
      <c r="Q91" s="57">
        <f t="shared" si="33"/>
        <v>95.01133786848072</v>
      </c>
      <c r="R91" s="57">
        <f t="shared" si="33"/>
        <v>84.61538461538461</v>
      </c>
      <c r="S91" s="57">
        <f t="shared" si="33"/>
        <v>97.05882352941177</v>
      </c>
      <c r="T91" s="57">
        <f t="shared" si="33"/>
        <v>100</v>
      </c>
      <c r="U91" s="57">
        <v>0</v>
      </c>
      <c r="V91" s="57">
        <f t="shared" si="33"/>
        <v>96.875</v>
      </c>
      <c r="W91" s="57">
        <f t="shared" si="33"/>
        <v>94.33911882510013</v>
      </c>
    </row>
    <row r="92" spans="2:23" ht="12.75" customHeight="1">
      <c r="B92" s="53" t="s">
        <v>77</v>
      </c>
      <c r="C92" s="54"/>
      <c r="D92" s="55"/>
      <c r="E92" s="56" t="s">
        <v>168</v>
      </c>
      <c r="F92" s="57">
        <f t="shared" si="31"/>
        <v>94.87327188940093</v>
      </c>
      <c r="G92" s="57">
        <f t="shared" si="31"/>
        <v>93.75</v>
      </c>
      <c r="H92" s="57">
        <f aca="true" t="shared" si="34" ref="H92:W92">SUM(H57/H52)*100</f>
        <v>94.46808510638299</v>
      </c>
      <c r="I92" s="57">
        <f t="shared" si="34"/>
        <v>96.7741935483871</v>
      </c>
      <c r="J92" s="57">
        <f t="shared" si="34"/>
        <v>99.32088285229203</v>
      </c>
      <c r="K92" s="57">
        <f t="shared" si="34"/>
        <v>100</v>
      </c>
      <c r="L92" s="57">
        <f t="shared" si="34"/>
        <v>96.4824120603015</v>
      </c>
      <c r="M92" s="57">
        <f t="shared" si="34"/>
        <v>100</v>
      </c>
      <c r="N92" s="57">
        <v>0</v>
      </c>
      <c r="O92" s="57">
        <f t="shared" si="34"/>
        <v>92.64705882352942</v>
      </c>
      <c r="P92" s="57">
        <f t="shared" si="34"/>
        <v>95.65217391304348</v>
      </c>
      <c r="Q92" s="57">
        <f t="shared" si="34"/>
        <v>96.96969696969697</v>
      </c>
      <c r="R92" s="57">
        <f t="shared" si="34"/>
        <v>100</v>
      </c>
      <c r="S92" s="57">
        <f t="shared" si="34"/>
        <v>95.32710280373831</v>
      </c>
      <c r="T92" s="57">
        <f t="shared" si="34"/>
        <v>99.01960784313727</v>
      </c>
      <c r="U92" s="57">
        <v>0</v>
      </c>
      <c r="V92" s="57">
        <f t="shared" si="34"/>
        <v>95.83333333333334</v>
      </c>
      <c r="W92" s="57">
        <f t="shared" si="34"/>
        <v>95.99714081486776</v>
      </c>
    </row>
    <row r="93" spans="2:23" ht="12.75" customHeight="1">
      <c r="B93" s="53" t="s">
        <v>78</v>
      </c>
      <c r="C93" s="54"/>
      <c r="D93" s="55"/>
      <c r="E93" s="56" t="s">
        <v>169</v>
      </c>
      <c r="F93" s="57">
        <f t="shared" si="31"/>
        <v>93.76964847099171</v>
      </c>
      <c r="G93" s="57">
        <f t="shared" si="31"/>
        <v>93.26923076923077</v>
      </c>
      <c r="H93" s="57">
        <f aca="true" t="shared" si="35" ref="H93:W93">SUM(H58/H53)*100</f>
        <v>94.32432432432432</v>
      </c>
      <c r="I93" s="57">
        <f t="shared" si="35"/>
        <v>97.78393351800554</v>
      </c>
      <c r="J93" s="57">
        <f t="shared" si="35"/>
        <v>97.89915966386555</v>
      </c>
      <c r="K93" s="57">
        <f t="shared" si="35"/>
        <v>95.23809523809523</v>
      </c>
      <c r="L93" s="57">
        <f t="shared" si="35"/>
        <v>97.82608695652173</v>
      </c>
      <c r="M93" s="57">
        <f t="shared" si="35"/>
        <v>98</v>
      </c>
      <c r="N93" s="57">
        <v>0</v>
      </c>
      <c r="O93" s="57">
        <f t="shared" si="35"/>
        <v>92.14285714285714</v>
      </c>
      <c r="P93" s="57">
        <f t="shared" si="35"/>
        <v>94.96402877697841</v>
      </c>
      <c r="Q93" s="57">
        <f t="shared" si="35"/>
        <v>96.20253164556962</v>
      </c>
      <c r="R93" s="57">
        <f t="shared" si="35"/>
        <v>88.88888888888889</v>
      </c>
      <c r="S93" s="57">
        <f t="shared" si="35"/>
        <v>96.5</v>
      </c>
      <c r="T93" s="57">
        <f t="shared" si="35"/>
        <v>99.43181818181817</v>
      </c>
      <c r="U93" s="57">
        <v>0</v>
      </c>
      <c r="V93" s="57">
        <f t="shared" si="35"/>
        <v>96.42857142857143</v>
      </c>
      <c r="W93" s="57">
        <f t="shared" si="35"/>
        <v>95.10480054090603</v>
      </c>
    </row>
    <row r="94" spans="2:23" ht="12.75" customHeight="1">
      <c r="B94" s="53" t="s">
        <v>79</v>
      </c>
      <c r="C94" s="54"/>
      <c r="D94" s="55"/>
      <c r="E94" s="56" t="s">
        <v>170</v>
      </c>
      <c r="F94" s="57">
        <v>0</v>
      </c>
      <c r="G94" s="57">
        <v>0</v>
      </c>
      <c r="H94" s="57">
        <v>0</v>
      </c>
      <c r="I94" s="57">
        <v>0</v>
      </c>
      <c r="J94" s="57">
        <f>SUM(J59/J54)*100</f>
        <v>97.82608695652173</v>
      </c>
      <c r="K94" s="57">
        <f>SUM(K59/K54)*100</f>
        <v>97.8021978021978</v>
      </c>
      <c r="L94" s="57">
        <f>SUM(L59/L54)*100</f>
        <v>97.91666666666666</v>
      </c>
      <c r="M94" s="57">
        <v>0</v>
      </c>
      <c r="N94" s="57">
        <v>0</v>
      </c>
      <c r="O94" s="57">
        <v>0</v>
      </c>
      <c r="P94" s="57">
        <v>0</v>
      </c>
      <c r="Q94" s="57">
        <f>SUM(Q59/Q54)*100</f>
        <v>91.17647058823529</v>
      </c>
      <c r="R94" s="57">
        <v>0</v>
      </c>
      <c r="S94" s="57">
        <f>SUM(S59/S54)*100</f>
        <v>95.65217391304348</v>
      </c>
      <c r="T94" s="57">
        <v>0</v>
      </c>
      <c r="U94" s="57">
        <v>0</v>
      </c>
      <c r="V94" s="57">
        <v>0</v>
      </c>
      <c r="W94" s="57">
        <f>SUM(W59/W54)*100</f>
        <v>96.70932358318099</v>
      </c>
    </row>
    <row r="95" spans="2:23" ht="12.75" customHeight="1">
      <c r="B95" s="53" t="s">
        <v>80</v>
      </c>
      <c r="C95" s="54"/>
      <c r="D95" s="55"/>
      <c r="E95" s="56" t="s">
        <v>171</v>
      </c>
      <c r="F95" s="57">
        <f aca="true" t="shared" si="36" ref="F95:G98">SUM((F50-F55)/F50)*100</f>
        <v>6.230351529008288</v>
      </c>
      <c r="G95" s="57">
        <f t="shared" si="36"/>
        <v>6.730769230769231</v>
      </c>
      <c r="H95" s="57">
        <f aca="true" t="shared" si="37" ref="H95:W95">SUM((H50-H55)/H50)*100</f>
        <v>5.675675675675676</v>
      </c>
      <c r="I95" s="57">
        <f t="shared" si="37"/>
        <v>2.21606648199446</v>
      </c>
      <c r="J95" s="57">
        <f t="shared" si="37"/>
        <v>2.1042084168336674</v>
      </c>
      <c r="K95" s="57">
        <f t="shared" si="37"/>
        <v>2.6785714285714284</v>
      </c>
      <c r="L95" s="57">
        <f t="shared" si="37"/>
        <v>2.127659574468085</v>
      </c>
      <c r="M95" s="57">
        <f t="shared" si="37"/>
        <v>2</v>
      </c>
      <c r="N95" s="57">
        <v>0</v>
      </c>
      <c r="O95" s="57">
        <f t="shared" si="37"/>
        <v>7.857142857142857</v>
      </c>
      <c r="P95" s="57">
        <f t="shared" si="37"/>
        <v>5.0359712230215825</v>
      </c>
      <c r="Q95" s="57">
        <f t="shared" si="37"/>
        <v>3.9867109634551494</v>
      </c>
      <c r="R95" s="57">
        <f t="shared" si="37"/>
        <v>11.11111111111111</v>
      </c>
      <c r="S95" s="57">
        <f t="shared" si="37"/>
        <v>3.90625</v>
      </c>
      <c r="T95" s="57">
        <f t="shared" si="37"/>
        <v>0.5681818181818182</v>
      </c>
      <c r="U95" s="57">
        <v>0</v>
      </c>
      <c r="V95" s="57">
        <f t="shared" si="37"/>
        <v>3.571428571428571</v>
      </c>
      <c r="W95" s="57">
        <f t="shared" si="37"/>
        <v>4.784688995215311</v>
      </c>
    </row>
    <row r="96" spans="2:23" ht="12.75" customHeight="1">
      <c r="B96" s="53" t="s">
        <v>81</v>
      </c>
      <c r="C96" s="54"/>
      <c r="D96" s="55"/>
      <c r="E96" s="56" t="s">
        <v>172</v>
      </c>
      <c r="F96" s="57">
        <f t="shared" si="36"/>
        <v>7.317073170731707</v>
      </c>
      <c r="G96" s="57">
        <f t="shared" si="36"/>
        <v>7.5</v>
      </c>
      <c r="H96" s="57">
        <f aca="true" t="shared" si="38" ref="H96:W96">SUM((H51-H56)/H51)*100</f>
        <v>5.9259259259259265</v>
      </c>
      <c r="I96" s="57">
        <f t="shared" si="38"/>
        <v>1.1428571428571428</v>
      </c>
      <c r="J96" s="57">
        <f t="shared" si="38"/>
        <v>4.156479217603912</v>
      </c>
      <c r="K96" s="57">
        <f t="shared" si="38"/>
        <v>5.172413793103448</v>
      </c>
      <c r="L96" s="57">
        <f t="shared" si="38"/>
        <v>0.5649717514124294</v>
      </c>
      <c r="M96" s="57">
        <f t="shared" si="38"/>
        <v>3.571428571428571</v>
      </c>
      <c r="N96" s="57">
        <v>0</v>
      </c>
      <c r="O96" s="57">
        <f t="shared" si="38"/>
        <v>8.333333333333332</v>
      </c>
      <c r="P96" s="57">
        <f t="shared" si="38"/>
        <v>5.714285714285714</v>
      </c>
      <c r="Q96" s="57">
        <f t="shared" si="38"/>
        <v>4.988662131519274</v>
      </c>
      <c r="R96" s="57">
        <f t="shared" si="38"/>
        <v>15.384615384615385</v>
      </c>
      <c r="S96" s="57">
        <f t="shared" si="38"/>
        <v>2.941176470588235</v>
      </c>
      <c r="T96" s="57">
        <f t="shared" si="38"/>
        <v>0</v>
      </c>
      <c r="U96" s="57">
        <v>0</v>
      </c>
      <c r="V96" s="57">
        <f t="shared" si="38"/>
        <v>3.125</v>
      </c>
      <c r="W96" s="57">
        <f t="shared" si="38"/>
        <v>5.660881174899866</v>
      </c>
    </row>
    <row r="97" spans="2:23" ht="12.75" customHeight="1">
      <c r="B97" s="53" t="s">
        <v>82</v>
      </c>
      <c r="C97" s="54"/>
      <c r="D97" s="55"/>
      <c r="E97" s="56" t="s">
        <v>173</v>
      </c>
      <c r="F97" s="57">
        <f t="shared" si="36"/>
        <v>5.126728110599078</v>
      </c>
      <c r="G97" s="57">
        <f t="shared" si="36"/>
        <v>6.25</v>
      </c>
      <c r="H97" s="57">
        <f aca="true" t="shared" si="39" ref="H97:W97">SUM((H52-H57)/H52)*100</f>
        <v>5.531914893617021</v>
      </c>
      <c r="I97" s="57">
        <f t="shared" si="39"/>
        <v>3.225806451612903</v>
      </c>
      <c r="J97" s="57">
        <f t="shared" si="39"/>
        <v>0.6791171477079796</v>
      </c>
      <c r="K97" s="57">
        <f t="shared" si="39"/>
        <v>0</v>
      </c>
      <c r="L97" s="57">
        <f t="shared" si="39"/>
        <v>3.5175879396984926</v>
      </c>
      <c r="M97" s="57">
        <f t="shared" si="39"/>
        <v>0</v>
      </c>
      <c r="N97" s="57">
        <v>0</v>
      </c>
      <c r="O97" s="57">
        <f t="shared" si="39"/>
        <v>7.352941176470589</v>
      </c>
      <c r="P97" s="57">
        <f t="shared" si="39"/>
        <v>4.3478260869565215</v>
      </c>
      <c r="Q97" s="57">
        <f t="shared" si="39"/>
        <v>3.0303030303030303</v>
      </c>
      <c r="R97" s="57">
        <f t="shared" si="39"/>
        <v>0</v>
      </c>
      <c r="S97" s="57">
        <f t="shared" si="39"/>
        <v>4.672897196261682</v>
      </c>
      <c r="T97" s="57">
        <f t="shared" si="39"/>
        <v>0.9803921568627451</v>
      </c>
      <c r="U97" s="57">
        <v>0</v>
      </c>
      <c r="V97" s="57">
        <f t="shared" si="39"/>
        <v>4.166666666666666</v>
      </c>
      <c r="W97" s="57">
        <f t="shared" si="39"/>
        <v>4.0028591851322375</v>
      </c>
    </row>
    <row r="98" spans="2:23" ht="12.75" customHeight="1">
      <c r="B98" s="53" t="s">
        <v>83</v>
      </c>
      <c r="C98" s="54"/>
      <c r="D98" s="55"/>
      <c r="E98" s="56" t="s">
        <v>174</v>
      </c>
      <c r="F98" s="57">
        <f t="shared" si="36"/>
        <v>6.230351529008288</v>
      </c>
      <c r="G98" s="57">
        <f t="shared" si="36"/>
        <v>6.730769230769231</v>
      </c>
      <c r="H98" s="57">
        <f aca="true" t="shared" si="40" ref="H98:W98">SUM((H53-H58)/H53)*100</f>
        <v>5.675675675675676</v>
      </c>
      <c r="I98" s="57">
        <f t="shared" si="40"/>
        <v>2.21606648199446</v>
      </c>
      <c r="J98" s="57">
        <f t="shared" si="40"/>
        <v>2.100840336134454</v>
      </c>
      <c r="K98" s="57">
        <f t="shared" si="40"/>
        <v>4.761904761904762</v>
      </c>
      <c r="L98" s="57">
        <f t="shared" si="40"/>
        <v>2.1739130434782608</v>
      </c>
      <c r="M98" s="57">
        <f t="shared" si="40"/>
        <v>2</v>
      </c>
      <c r="N98" s="57">
        <v>0</v>
      </c>
      <c r="O98" s="57">
        <f t="shared" si="40"/>
        <v>7.857142857142857</v>
      </c>
      <c r="P98" s="57">
        <f t="shared" si="40"/>
        <v>5.0359712230215825</v>
      </c>
      <c r="Q98" s="57">
        <f t="shared" si="40"/>
        <v>3.79746835443038</v>
      </c>
      <c r="R98" s="57">
        <f t="shared" si="40"/>
        <v>11.11111111111111</v>
      </c>
      <c r="S98" s="57">
        <f t="shared" si="40"/>
        <v>3.5000000000000004</v>
      </c>
      <c r="T98" s="57">
        <f t="shared" si="40"/>
        <v>0.5681818181818182</v>
      </c>
      <c r="U98" s="57">
        <v>0</v>
      </c>
      <c r="V98" s="57">
        <f t="shared" si="40"/>
        <v>3.571428571428571</v>
      </c>
      <c r="W98" s="57">
        <f t="shared" si="40"/>
        <v>4.895199459093982</v>
      </c>
    </row>
    <row r="99" spans="2:23" ht="12.75" customHeight="1">
      <c r="B99" s="53" t="s">
        <v>84</v>
      </c>
      <c r="C99" s="54"/>
      <c r="D99" s="55"/>
      <c r="E99" s="56" t="s">
        <v>175</v>
      </c>
      <c r="F99" s="57">
        <v>0</v>
      </c>
      <c r="G99" s="57">
        <v>0</v>
      </c>
      <c r="H99" s="57">
        <v>0</v>
      </c>
      <c r="I99" s="57">
        <v>0</v>
      </c>
      <c r="J99" s="57">
        <f>SUM((J54-J59)/J54)*100</f>
        <v>2.1739130434782608</v>
      </c>
      <c r="K99" s="57">
        <f>SUM((K54-K59)/K54)*100</f>
        <v>2.197802197802198</v>
      </c>
      <c r="L99" s="57">
        <f>SUM((L54-L59)/L54)*100</f>
        <v>2.083333333333333</v>
      </c>
      <c r="M99" s="57">
        <v>0</v>
      </c>
      <c r="N99" s="57">
        <v>0</v>
      </c>
      <c r="O99" s="57">
        <v>0</v>
      </c>
      <c r="P99" s="57">
        <v>0</v>
      </c>
      <c r="Q99" s="57">
        <f>SUM((Q54-Q59)/Q54)*100</f>
        <v>8.823529411764707</v>
      </c>
      <c r="R99" s="57">
        <v>0</v>
      </c>
      <c r="S99" s="57">
        <f>SUM((S54-S59)/S54)*100</f>
        <v>4.3478260869565215</v>
      </c>
      <c r="T99" s="57">
        <v>0</v>
      </c>
      <c r="U99" s="57">
        <v>0</v>
      </c>
      <c r="V99" s="57">
        <v>0</v>
      </c>
      <c r="W99" s="57">
        <f>SUM((W54-W59)/W54)*100</f>
        <v>3.2906764168190126</v>
      </c>
    </row>
    <row r="100" spans="2:23" s="18" customFormat="1" ht="12.75">
      <c r="B100" s="19"/>
      <c r="C100" s="20"/>
      <c r="D100" s="20"/>
      <c r="E100" s="21"/>
      <c r="F100" s="21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2:6" ht="12.75">
      <c r="B101" s="17" t="s">
        <v>85</v>
      </c>
      <c r="C101" s="17"/>
      <c r="D101" s="17"/>
      <c r="E101" s="17"/>
      <c r="F101" s="17"/>
    </row>
    <row r="102" spans="2:6" ht="12.75">
      <c r="B102" s="17" t="s">
        <v>86</v>
      </c>
      <c r="C102" s="17"/>
      <c r="D102" s="17"/>
      <c r="E102" s="17"/>
      <c r="F102" s="17"/>
    </row>
    <row r="103" spans="2:6" ht="12.75">
      <c r="B103" s="16"/>
      <c r="C103" s="16"/>
      <c r="D103" s="16"/>
      <c r="E103" s="16"/>
      <c r="F103" s="16"/>
    </row>
    <row r="104" spans="2:6" ht="12.75">
      <c r="B104" s="16"/>
      <c r="C104" s="16"/>
      <c r="D104" s="16"/>
      <c r="E104" s="16"/>
      <c r="F104" s="16"/>
    </row>
    <row r="105" spans="2:5" ht="12.75">
      <c r="B105" s="16"/>
      <c r="C105" s="16"/>
      <c r="D105" s="16"/>
      <c r="E105" s="16"/>
    </row>
    <row r="106" spans="2:5" ht="12.75">
      <c r="B106" s="16"/>
      <c r="C106" s="16"/>
      <c r="D106" s="16"/>
      <c r="E106" s="16"/>
    </row>
    <row r="107" spans="2:5" ht="12.75">
      <c r="B107" s="16"/>
      <c r="C107" s="16"/>
      <c r="D107" s="16"/>
      <c r="E107" s="16"/>
    </row>
    <row r="108" spans="2:5" ht="12.75">
      <c r="B108" s="16"/>
      <c r="C108" s="16"/>
      <c r="D108" s="16"/>
      <c r="E108" s="16"/>
    </row>
    <row r="109" spans="2:5" ht="12.75">
      <c r="B109" s="16"/>
      <c r="C109" s="16"/>
      <c r="D109" s="16"/>
      <c r="E109" s="16"/>
    </row>
    <row r="110" spans="2:5" ht="12.75">
      <c r="B110" s="16"/>
      <c r="C110" s="16"/>
      <c r="D110" s="16"/>
      <c r="E110" s="16"/>
    </row>
    <row r="111" spans="2:5" ht="12.75">
      <c r="B111" s="16"/>
      <c r="C111" s="16"/>
      <c r="D111" s="16"/>
      <c r="E111" s="16"/>
    </row>
    <row r="112" spans="2:5" ht="12.75">
      <c r="B112" s="16"/>
      <c r="C112" s="16"/>
      <c r="D112" s="16"/>
      <c r="E112" s="16"/>
    </row>
    <row r="113" spans="2:5" ht="12.75">
      <c r="B113" s="16"/>
      <c r="C113" s="16"/>
      <c r="D113" s="16"/>
      <c r="E113" s="16"/>
    </row>
    <row r="114" spans="2:5" ht="12.75">
      <c r="B114" s="16"/>
      <c r="C114" s="16"/>
      <c r="D114" s="16"/>
      <c r="E114" s="16"/>
    </row>
    <row r="115" spans="2:5" ht="12.75">
      <c r="B115" s="16"/>
      <c r="C115" s="16"/>
      <c r="D115" s="16"/>
      <c r="E115" s="16"/>
    </row>
    <row r="116" spans="2:5" ht="12.75">
      <c r="B116" s="16"/>
      <c r="C116" s="16"/>
      <c r="D116" s="16"/>
      <c r="E116" s="16"/>
    </row>
    <row r="117" spans="2:5" ht="12.75">
      <c r="B117" s="16"/>
      <c r="C117" s="16"/>
      <c r="D117" s="16"/>
      <c r="E117" s="16"/>
    </row>
    <row r="118" spans="2:5" ht="12.75">
      <c r="B118" s="16"/>
      <c r="C118" s="16"/>
      <c r="D118" s="16"/>
      <c r="E118" s="16"/>
    </row>
    <row r="119" spans="2:5" ht="12.75">
      <c r="B119" s="16"/>
      <c r="C119" s="16"/>
      <c r="D119" s="16"/>
      <c r="E119" s="16"/>
    </row>
    <row r="120" spans="2:5" ht="12.75">
      <c r="B120" s="16"/>
      <c r="C120" s="16"/>
      <c r="D120" s="16"/>
      <c r="E120" s="16"/>
    </row>
    <row r="121" spans="2:5" ht="12.75">
      <c r="B121" s="16"/>
      <c r="C121" s="16"/>
      <c r="D121" s="16"/>
      <c r="E121" s="16"/>
    </row>
    <row r="122" spans="2:5" ht="12.75">
      <c r="B122" s="16"/>
      <c r="C122" s="16"/>
      <c r="D122" s="16"/>
      <c r="E122" s="16"/>
    </row>
    <row r="123" spans="2:5" ht="12.75">
      <c r="B123" s="16"/>
      <c r="C123" s="16"/>
      <c r="D123" s="16"/>
      <c r="E123" s="16"/>
    </row>
    <row r="124" spans="2:5" ht="12.75">
      <c r="B124" s="16"/>
      <c r="C124" s="16"/>
      <c r="D124" s="16"/>
      <c r="E124" s="16"/>
    </row>
  </sheetData>
  <mergeCells count="83">
    <mergeCell ref="A6:B6"/>
    <mergeCell ref="B18:D18"/>
    <mergeCell ref="B17:E17"/>
    <mergeCell ref="B20:D20"/>
    <mergeCell ref="B21:D21"/>
    <mergeCell ref="B22:D22"/>
    <mergeCell ref="B23:D23"/>
    <mergeCell ref="B24:D24"/>
    <mergeCell ref="B30:D30"/>
    <mergeCell ref="B25:D25"/>
    <mergeCell ref="B26:D26"/>
    <mergeCell ref="B27:D27"/>
    <mergeCell ref="B28:D28"/>
    <mergeCell ref="B29:D29"/>
    <mergeCell ref="B31:D31"/>
    <mergeCell ref="B32:D32"/>
    <mergeCell ref="B33:D33"/>
    <mergeCell ref="B34:D34"/>
    <mergeCell ref="B53:D53"/>
    <mergeCell ref="B54:D54"/>
    <mergeCell ref="B44:D44"/>
    <mergeCell ref="B50:D50"/>
    <mergeCell ref="B51:D51"/>
    <mergeCell ref="B52:D52"/>
    <mergeCell ref="B48:D48"/>
    <mergeCell ref="B49:D49"/>
    <mergeCell ref="B35:D35"/>
    <mergeCell ref="B36:D36"/>
    <mergeCell ref="B37:D37"/>
    <mergeCell ref="B38:D38"/>
    <mergeCell ref="B39:D39"/>
    <mergeCell ref="B45:D45"/>
    <mergeCell ref="B46:D46"/>
    <mergeCell ref="B47:D47"/>
    <mergeCell ref="B40:D40"/>
    <mergeCell ref="B41:D41"/>
    <mergeCell ref="B42:D42"/>
    <mergeCell ref="B43:D43"/>
    <mergeCell ref="B55:D55"/>
    <mergeCell ref="B56:D56"/>
    <mergeCell ref="B57:D57"/>
    <mergeCell ref="B58:D58"/>
    <mergeCell ref="B67:D67"/>
    <mergeCell ref="B59:D59"/>
    <mergeCell ref="B60:D60"/>
    <mergeCell ref="B61:D61"/>
    <mergeCell ref="B62:D62"/>
    <mergeCell ref="B63:D63"/>
    <mergeCell ref="B64:D64"/>
    <mergeCell ref="B65:D65"/>
    <mergeCell ref="B66:D66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90:D90"/>
    <mergeCell ref="B89:D89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</mergeCells>
  <printOptions/>
  <pageMargins left="0.75" right="0.75" top="1" bottom="1" header="0" footer="0"/>
  <pageSetup fitToHeight="2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2007-05-15T21:32:04Z</cp:lastPrinted>
  <dcterms:created xsi:type="dcterms:W3CDTF">2006-07-09T14:42:40Z</dcterms:created>
  <dcterms:modified xsi:type="dcterms:W3CDTF">2007-07-17T15:22:21Z</dcterms:modified>
  <cp:category/>
  <cp:version/>
  <cp:contentType/>
  <cp:contentStatus/>
</cp:coreProperties>
</file>