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10-22" sheetId="1" r:id="rId1"/>
  </sheets>
  <definedNames>
    <definedName name="_xlnm.Print_Area" localSheetId="0">'10-22'!$A$1:$W$86</definedName>
    <definedName name="_xlnm.Print_Titles" localSheetId="0">'10-22'!$17:$18</definedName>
  </definedNames>
  <calcPr fullCalcOnLoad="1"/>
</workbook>
</file>

<file path=xl/sharedStrings.xml><?xml version="1.0" encoding="utf-8"?>
<sst xmlns="http://schemas.openxmlformats.org/spreadsheetml/2006/main" count="187" uniqueCount="187">
  <si>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</si>
  <si>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</si>
  <si>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</si>
  <si>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</si>
  <si>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</si>
  <si>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</si>
  <si>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</si>
  <si>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</si>
  <si>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Ref. Codigo Campo</t>
  </si>
  <si>
    <t>Código Departamento y Municipio</t>
  </si>
  <si>
    <t xml:space="preserve">Número de personas </t>
  </si>
  <si>
    <t>10a Población de 3 a 14 años</t>
  </si>
  <si>
    <t>POB3A14</t>
  </si>
  <si>
    <t xml:space="preserve">10b Población de 5 a 6 años </t>
  </si>
  <si>
    <t>POB5A6</t>
  </si>
  <si>
    <t>10c Población de 3 a 14 años Hombre</t>
  </si>
  <si>
    <t>POB3A14H</t>
  </si>
  <si>
    <t>10d Población de 3 a 14 años Mujer</t>
  </si>
  <si>
    <t>POB3A14M</t>
  </si>
  <si>
    <t>10f Población de 3 a 14 años inscritos inicial preprimaria</t>
  </si>
  <si>
    <t>10g Población de 5 a 6 años inscritos inicial preprimaria</t>
  </si>
  <si>
    <t>10i Población de 3 a 14 años inscritos preprimaria Mujer</t>
  </si>
  <si>
    <t>10j Población de 3 a 14 años inscritos inicial preprimaria Urbano</t>
  </si>
  <si>
    <t>10l Tasa de Escolarización preprimaria</t>
  </si>
  <si>
    <t>P_PP</t>
  </si>
  <si>
    <t>10m Tasa de Escolarización preprimaria Hombre</t>
  </si>
  <si>
    <t>P_PP_H</t>
  </si>
  <si>
    <t>10o Tasa de Escolarización preprimaria Mujer</t>
  </si>
  <si>
    <t>P_PP_M</t>
  </si>
  <si>
    <t>10r Tasa de Neta de Cobertura Preprimaria</t>
  </si>
  <si>
    <t>COB_PP</t>
  </si>
  <si>
    <t>10s Población de 6 a 15 años</t>
  </si>
  <si>
    <t>POB6A15</t>
  </si>
  <si>
    <t>10t Población de 7 a 12 años</t>
  </si>
  <si>
    <t>POB7A12</t>
  </si>
  <si>
    <t>10u Población de 6 a 15 años Hombre</t>
  </si>
  <si>
    <t>10v Población de 6 a 15 años Mujer</t>
  </si>
  <si>
    <t>10y Población de 6 a 15 años inscritos inicial en Primaria</t>
  </si>
  <si>
    <t>10z Población de 7 a 12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</si>
  <si>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</si>
  <si>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</si>
  <si>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</si>
  <si>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</si>
  <si>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10ae Tasa Escolarización de Primaria</t>
  </si>
  <si>
    <t>P_PR</t>
  </si>
  <si>
    <t>10af Tasa Escolarización de Primaria Hombre</t>
  </si>
  <si>
    <t>P_PR_H</t>
  </si>
  <si>
    <t>10ag Tasa Escolarización de Primaria Mujer</t>
  </si>
  <si>
    <t>P_PR_M</t>
  </si>
  <si>
    <t>COB_PR</t>
  </si>
  <si>
    <t>10ak Población de 12 a 21 años</t>
  </si>
  <si>
    <t>POB12A21</t>
  </si>
  <si>
    <t>10al Población de 13 a 15 años</t>
  </si>
  <si>
    <t>POB13A15</t>
  </si>
  <si>
    <t>10am Población de 12 a 21 años Hombre</t>
  </si>
  <si>
    <t>10an Población de 12 a 21 años Mujer</t>
  </si>
  <si>
    <t>10aq Población de 12 a 21 años inscrita inicial en Básicos</t>
  </si>
  <si>
    <t>10ar Población de 13 a 15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</si>
  <si>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</si>
  <si>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</si>
  <si>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</si>
  <si>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</si>
  <si>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10aw Tasa de Escolarización nivel Básicos</t>
  </si>
  <si>
    <t>P_BA</t>
  </si>
  <si>
    <t>10ax Tasa de Escolarización Básicos Hombre</t>
  </si>
  <si>
    <t>P_BA_H</t>
  </si>
  <si>
    <t>10ay Tasa de Escolarización Básicos Mujer</t>
  </si>
  <si>
    <t>P_BA_M</t>
  </si>
  <si>
    <t>10bb Tasa de Neta de Cobertura Básicos</t>
  </si>
  <si>
    <t>COB_BA</t>
  </si>
  <si>
    <t>10bc Población de 15 a 21 años</t>
  </si>
  <si>
    <t>POB15A21</t>
  </si>
  <si>
    <t>10bd Población de 16 a 18 años</t>
  </si>
  <si>
    <t>POB16A18</t>
  </si>
  <si>
    <t>10be Población de 15 a 21 años Hombre</t>
  </si>
  <si>
    <t>10bf Población de 15 a 21 años Mujer</t>
  </si>
  <si>
    <t>10bi Población de 15 a 21 años inscrita inicial en Diversificado</t>
  </si>
  <si>
    <t>10bj Población de 16 a 18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</si>
  <si>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</si>
  <si>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</si>
  <si>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</si>
  <si>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</si>
  <si>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10bn Tasa de Escolarización Diversificado</t>
  </si>
  <si>
    <t>P_DV</t>
  </si>
  <si>
    <t>10bo Tasa de Escolarización Diversificado Hombre</t>
  </si>
  <si>
    <t>P_DV_H</t>
  </si>
  <si>
    <t>10bp Tasa de Escolarización Diversificado Mujer</t>
  </si>
  <si>
    <t>P_DV_M</t>
  </si>
  <si>
    <t>10bs Tasa de Neta de Cobertura Diversificado</t>
  </si>
  <si>
    <t>COB_DV</t>
  </si>
  <si>
    <t>10bt Total de Población Escolarizada hasta Diversificado</t>
  </si>
  <si>
    <t>T_POB_ESC</t>
  </si>
  <si>
    <t>10ca Población inscrita inicial Indígena en Preprimaria</t>
  </si>
  <si>
    <t>T_IND_PP</t>
  </si>
  <si>
    <t>10cb Población inscrita inicialIndígena en Primaria</t>
  </si>
  <si>
    <t>T_IND_PR</t>
  </si>
  <si>
    <t>10cc Población inscrita inicial Indígena en Básicos</t>
  </si>
  <si>
    <t>T_IND_BA</t>
  </si>
  <si>
    <t>10cd Población inscrita inicial Indígena en Diversificado</t>
  </si>
  <si>
    <t>T_IND_DV</t>
  </si>
  <si>
    <t>10ce Porcentaje de población escolarizada indígena en todos los grados</t>
  </si>
  <si>
    <t>P_ESC_IND</t>
  </si>
  <si>
    <t xml:space="preserve"> * Tasa de escolarización: población inscrita de X rango de edad en X nivel/ total de población total de X rango de edad</t>
  </si>
  <si>
    <t>Tasa neta de cobertura preprimaria: (población inscrita de 5 a 6 años / población total de 5 a 6 años) *100</t>
  </si>
  <si>
    <t>Tasa neta de cobertura primaria: ( población inscrita de 7 a 12 / población total de 7 a 12 años ) *100</t>
  </si>
  <si>
    <t>Tasa neta de cobertura basico: ( población inscrita de 13 a 15 años / población total de 13 a 15) *100</t>
  </si>
  <si>
    <t>Tasa neta de cobertura diversificado:  (población inscrita de 16 a 18 años / población total de 16 a 18 años) *100</t>
  </si>
  <si>
    <t>Población de 3 a 21 años por rangos de edad y nivel de escolaridad</t>
  </si>
  <si>
    <t>Inidcador</t>
  </si>
  <si>
    <t>Tasa de Escolaridad por Nivel</t>
  </si>
  <si>
    <t>Tasa de Cobertura Neta por Nivel</t>
  </si>
  <si>
    <t>Año de Datos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</si>
  <si>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</si>
  <si>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</si>
  <si>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</si>
  <si>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</si>
  <si>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T3A14PP</t>
  </si>
  <si>
    <t>T5A6PP</t>
  </si>
  <si>
    <t>T3A14PPH</t>
  </si>
  <si>
    <t>T3A14PPM</t>
  </si>
  <si>
    <t>T3A14PPUR</t>
  </si>
  <si>
    <t>T3A14PPRU</t>
  </si>
  <si>
    <t>POB6A15H</t>
  </si>
  <si>
    <t>POB6A15M</t>
  </si>
  <si>
    <t>T6A15PR</t>
  </si>
  <si>
    <t>T7A12PR</t>
  </si>
  <si>
    <t>T6A15PRH</t>
  </si>
  <si>
    <t>T6A15PRM</t>
  </si>
  <si>
    <t>T6A15PRUR</t>
  </si>
  <si>
    <t>T6A15PRRU</t>
  </si>
  <si>
    <t>POB12A21H</t>
  </si>
  <si>
    <t>POB12A21M</t>
  </si>
  <si>
    <t>T12A21BA</t>
  </si>
  <si>
    <t>T13A15BA</t>
  </si>
  <si>
    <t>T12A21BAH</t>
  </si>
  <si>
    <t>T12A21BAM</t>
  </si>
  <si>
    <t>T12A21BAUR</t>
  </si>
  <si>
    <t>T12A21BARU</t>
  </si>
  <si>
    <t>POB15A21H</t>
  </si>
  <si>
    <t>POB15A21M</t>
  </si>
  <si>
    <t>T15A21DV</t>
  </si>
  <si>
    <t>T16A18DV</t>
  </si>
  <si>
    <t>T15A21DVH</t>
  </si>
  <si>
    <t>T15A21DVM</t>
  </si>
  <si>
    <t>T15A21DVUR</t>
  </si>
  <si>
    <t>T15A21DVRU</t>
  </si>
  <si>
    <t>10h Población de 3 a 14 años inscritos inicial preprimaria Hombre</t>
  </si>
  <si>
    <t>10k Población de 3 a 14 años inscritos inicial preprimaria Rural</t>
  </si>
  <si>
    <t>10aj Tasa neta de Cobertura Primaria</t>
  </si>
  <si>
    <t>10 - 22</t>
  </si>
  <si>
    <t>Municipios del Departamento de Jutiapa</t>
  </si>
  <si>
    <t>Jutiapa</t>
  </si>
  <si>
    <t>El Progeso</t>
  </si>
  <si>
    <t>Santa Catarina Mita</t>
  </si>
  <si>
    <t>Agua Blanca</t>
  </si>
  <si>
    <t>Asuncion Mita</t>
  </si>
  <si>
    <t>Yupiltepeque</t>
  </si>
  <si>
    <t>Atescatempa</t>
  </si>
  <si>
    <t>Jerez</t>
  </si>
  <si>
    <t>El Adelanto</t>
  </si>
  <si>
    <t>Zapotitlan</t>
  </si>
  <si>
    <t>Comapa</t>
  </si>
  <si>
    <t>Jalpatagua</t>
  </si>
  <si>
    <t>Conguaco</t>
  </si>
  <si>
    <t>Moyuta</t>
  </si>
  <si>
    <t>Pasaco</t>
  </si>
  <si>
    <t>San Jose Acatempa</t>
  </si>
  <si>
    <t>Quesada</t>
  </si>
  <si>
    <t>Departamento de Jutiapa</t>
  </si>
  <si>
    <t>22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</si>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</sst>
</file>

<file path=xl/styles.xml><?xml version="1.0" encoding="utf-8"?>
<styleSheet xmlns="http://schemas.openxmlformats.org/spreadsheetml/2006/main">
  <numFmts count="2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%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/>
    </xf>
    <xf numFmtId="0" fontId="4" fillId="0" borderId="2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6" fillId="2" borderId="13" xfId="0" applyFont="1" applyFill="1" applyBorder="1" applyAlignment="1">
      <alignment/>
    </xf>
    <xf numFmtId="0" fontId="0" fillId="2" borderId="13" xfId="0" applyFill="1" applyBorder="1" applyAlignment="1">
      <alignment/>
    </xf>
    <xf numFmtId="2" fontId="0" fillId="2" borderId="13" xfId="0" applyNumberFormat="1" applyFill="1" applyBorder="1" applyAlignment="1">
      <alignment/>
    </xf>
    <xf numFmtId="0" fontId="6" fillId="2" borderId="13" xfId="0" applyFont="1" applyFill="1" applyBorder="1" applyAlignment="1">
      <alignment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49" fontId="3" fillId="3" borderId="10" xfId="0" applyNumberFormat="1" applyFont="1" applyFill="1" applyBorder="1" applyAlignment="1">
      <alignment horizontal="left"/>
    </xf>
    <xf numFmtId="49" fontId="3" fillId="3" borderId="12" xfId="0" applyNumberFormat="1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/>
    </xf>
    <xf numFmtId="49" fontId="0" fillId="3" borderId="13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6"/>
  <sheetViews>
    <sheetView tabSelected="1" zoomScale="55" zoomScaleNormal="55" workbookViewId="0" topLeftCell="A1">
      <selection activeCell="L36" sqref="L36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30.00390625" style="0" customWidth="1"/>
    <col min="5" max="5" width="16.140625" style="0" customWidth="1"/>
    <col min="6" max="6" width="12.140625" style="0" bestFit="1" customWidth="1"/>
    <col min="7" max="7" width="12.421875" style="0" customWidth="1"/>
    <col min="8" max="8" width="14.421875" style="0" customWidth="1"/>
    <col min="11" max="11" width="12.421875" style="0" customWidth="1"/>
    <col min="12" max="12" width="14.00390625" style="0" customWidth="1"/>
    <col min="20" max="20" width="16.28125" style="0" customWidth="1"/>
    <col min="21" max="22" width="13.421875" style="0" customWidth="1"/>
    <col min="23" max="23" width="15.421875" style="0" customWidth="1"/>
  </cols>
  <sheetData>
    <row r="1" spans="1:18" s="2" customFormat="1" ht="12.75">
      <c r="A1" s="1" t="s">
        <v>0</v>
      </c>
      <c r="H1" s="27"/>
      <c r="I1" s="27"/>
      <c r="J1" s="28"/>
      <c r="K1" s="29"/>
      <c r="L1" s="29"/>
      <c r="M1" s="29"/>
      <c r="N1" s="29"/>
      <c r="O1" s="29"/>
      <c r="P1" s="29"/>
      <c r="Q1" s="30"/>
      <c r="R1" s="27"/>
    </row>
    <row r="2" spans="1:18" s="2" customFormat="1" ht="12.75">
      <c r="A2" s="1" t="s">
        <v>1</v>
      </c>
      <c r="H2" s="27"/>
      <c r="I2" s="27"/>
      <c r="J2" s="28"/>
      <c r="K2" s="29"/>
      <c r="L2" s="29"/>
      <c r="M2" s="29"/>
      <c r="N2" s="29"/>
      <c r="O2" s="29"/>
      <c r="P2" s="29"/>
      <c r="Q2" s="30"/>
      <c r="R2" s="27"/>
    </row>
    <row r="3" spans="1:18" s="2" customFormat="1" ht="12.75">
      <c r="A3" s="1" t="s">
        <v>2</v>
      </c>
      <c r="H3" s="27"/>
      <c r="I3" s="27"/>
      <c r="J3" s="28"/>
      <c r="K3" s="29"/>
      <c r="L3" s="29"/>
      <c r="M3" s="29"/>
      <c r="N3" s="29"/>
      <c r="O3" s="29"/>
      <c r="P3" s="29"/>
      <c r="Q3" s="30"/>
      <c r="R3" s="27"/>
    </row>
    <row r="4" spans="1:18" s="2" customFormat="1" ht="12.75">
      <c r="A4" s="1" t="s">
        <v>3</v>
      </c>
      <c r="H4" s="27"/>
      <c r="I4" s="27"/>
      <c r="J4" s="28"/>
      <c r="K4" s="29"/>
      <c r="L4" s="29"/>
      <c r="M4" s="29"/>
      <c r="N4" s="29"/>
      <c r="O4" s="29"/>
      <c r="P4" s="29"/>
      <c r="Q4" s="30"/>
      <c r="R4" s="27"/>
    </row>
    <row r="5" spans="8:18" s="2" customFormat="1" ht="12.75">
      <c r="H5" s="27"/>
      <c r="I5" s="27"/>
      <c r="J5" s="28"/>
      <c r="K5" s="29"/>
      <c r="L5" s="29"/>
      <c r="M5" s="29"/>
      <c r="N5" s="29"/>
      <c r="O5" s="29"/>
      <c r="P5" s="29"/>
      <c r="Q5" s="30"/>
      <c r="R5" s="27"/>
    </row>
    <row r="6" spans="1:18" s="2" customFormat="1" ht="12.75">
      <c r="A6" s="51" t="s">
        <v>4</v>
      </c>
      <c r="B6" s="52"/>
      <c r="D6" s="53" t="s">
        <v>149</v>
      </c>
      <c r="E6" s="54"/>
      <c r="H6" s="27"/>
      <c r="I6" s="27"/>
      <c r="J6" s="28"/>
      <c r="K6" s="29"/>
      <c r="L6" s="29"/>
      <c r="M6" s="29"/>
      <c r="N6" s="29"/>
      <c r="O6" s="29"/>
      <c r="P6" s="29"/>
      <c r="Q6" s="30"/>
      <c r="R6" s="27"/>
    </row>
    <row r="7" spans="8:18" s="2" customFormat="1" ht="12.75">
      <c r="H7" s="27"/>
      <c r="I7" s="27"/>
      <c r="J7" s="28"/>
      <c r="K7" s="29"/>
      <c r="L7" s="29"/>
      <c r="M7" s="29"/>
      <c r="N7" s="29"/>
      <c r="O7" s="29"/>
      <c r="P7" s="29"/>
      <c r="Q7" s="30"/>
      <c r="R7" s="27"/>
    </row>
    <row r="8" spans="2:23" s="2" customFormat="1" ht="12.75">
      <c r="B8" s="10" t="s">
        <v>7</v>
      </c>
      <c r="C8" s="5"/>
      <c r="D8" s="11" t="s">
        <v>107</v>
      </c>
      <c r="E8" s="11"/>
      <c r="F8" s="12"/>
      <c r="H8" s="17"/>
      <c r="I8" s="27"/>
      <c r="J8" s="28"/>
      <c r="K8" s="29"/>
      <c r="L8" s="29"/>
      <c r="M8" s="29"/>
      <c r="N8" s="29"/>
      <c r="O8" s="29"/>
      <c r="P8" s="29"/>
      <c r="Q8" s="30"/>
      <c r="R8" s="3"/>
      <c r="S8" s="3"/>
      <c r="T8" s="3"/>
      <c r="U8" s="3"/>
      <c r="V8" s="3"/>
      <c r="W8" s="3"/>
    </row>
    <row r="9" spans="2:23" s="2" customFormat="1" ht="12.75">
      <c r="B9" s="13" t="s">
        <v>108</v>
      </c>
      <c r="C9" s="6"/>
      <c r="D9" s="14" t="s">
        <v>109</v>
      </c>
      <c r="E9" s="14"/>
      <c r="F9" s="15"/>
      <c r="H9" s="14"/>
      <c r="I9" s="27"/>
      <c r="J9" s="28"/>
      <c r="K9" s="29"/>
      <c r="L9" s="29"/>
      <c r="M9" s="29"/>
      <c r="N9" s="29"/>
      <c r="O9" s="29"/>
      <c r="P9" s="29"/>
      <c r="Q9" s="30"/>
      <c r="R9" s="3"/>
      <c r="S9" s="3"/>
      <c r="T9" s="3"/>
      <c r="U9" s="3"/>
      <c r="V9" s="3"/>
      <c r="W9" s="3"/>
    </row>
    <row r="10" spans="2:23" s="2" customFormat="1" ht="12.75">
      <c r="B10" s="13"/>
      <c r="C10" s="6"/>
      <c r="D10" s="14" t="s">
        <v>110</v>
      </c>
      <c r="E10" s="14"/>
      <c r="F10" s="15"/>
      <c r="H10" s="14"/>
      <c r="I10" s="27"/>
      <c r="J10" s="28"/>
      <c r="K10" s="29"/>
      <c r="L10" s="29"/>
      <c r="M10" s="29"/>
      <c r="N10" s="29"/>
      <c r="O10" s="29"/>
      <c r="P10" s="29"/>
      <c r="Q10" s="30"/>
      <c r="R10" s="3"/>
      <c r="S10" s="3"/>
      <c r="T10" s="3"/>
      <c r="U10" s="3"/>
      <c r="V10" s="3"/>
      <c r="W10" s="3"/>
    </row>
    <row r="11" spans="2:23" s="2" customFormat="1" ht="12.75">
      <c r="B11" s="16" t="s">
        <v>5</v>
      </c>
      <c r="C11" s="4"/>
      <c r="D11" s="17" t="s">
        <v>150</v>
      </c>
      <c r="E11" s="17"/>
      <c r="F11" s="18"/>
      <c r="H11" s="17"/>
      <c r="I11" s="27"/>
      <c r="J11" s="28"/>
      <c r="K11" s="29"/>
      <c r="L11" s="29"/>
      <c r="M11" s="29"/>
      <c r="N11" s="29"/>
      <c r="O11" s="29"/>
      <c r="P11" s="29"/>
      <c r="Q11" s="30"/>
      <c r="R11" s="3"/>
      <c r="S11" s="3"/>
      <c r="T11" s="3"/>
      <c r="U11" s="3"/>
      <c r="V11" s="3"/>
      <c r="W11" s="3"/>
    </row>
    <row r="12" spans="2:23" s="2" customFormat="1" ht="12.75">
      <c r="B12" s="16" t="s">
        <v>111</v>
      </c>
      <c r="C12" s="4"/>
      <c r="D12" s="19">
        <v>2005</v>
      </c>
      <c r="E12" s="19"/>
      <c r="F12" s="20"/>
      <c r="H12" s="19"/>
      <c r="I12" s="27"/>
      <c r="J12" s="28"/>
      <c r="K12" s="29"/>
      <c r="L12" s="29"/>
      <c r="M12" s="29"/>
      <c r="N12" s="29"/>
      <c r="O12" s="29"/>
      <c r="P12" s="29"/>
      <c r="Q12" s="30"/>
      <c r="R12" s="3"/>
      <c r="S12" s="3"/>
      <c r="T12" s="3"/>
      <c r="U12" s="3"/>
      <c r="V12" s="3"/>
      <c r="W12" s="3"/>
    </row>
    <row r="13" spans="2:23" s="2" customFormat="1" ht="12.75">
      <c r="B13" s="16" t="s">
        <v>6</v>
      </c>
      <c r="C13" s="4"/>
      <c r="D13" s="17" t="s">
        <v>10</v>
      </c>
      <c r="E13" s="17"/>
      <c r="F13" s="18"/>
      <c r="H13" s="17"/>
      <c r="I13" s="27"/>
      <c r="J13" s="28"/>
      <c r="K13" s="29"/>
      <c r="L13" s="29"/>
      <c r="M13" s="29"/>
      <c r="N13" s="29"/>
      <c r="O13" s="29"/>
      <c r="P13" s="29"/>
      <c r="Q13" s="30"/>
      <c r="R13" s="3"/>
      <c r="S13" s="3"/>
      <c r="T13" s="3"/>
      <c r="U13" s="3"/>
      <c r="V13" s="3"/>
      <c r="W13" s="3"/>
    </row>
    <row r="14" spans="2:18" ht="12.75">
      <c r="B14" s="16" t="s">
        <v>112</v>
      </c>
      <c r="C14" s="4"/>
      <c r="D14" s="17" t="s">
        <v>113</v>
      </c>
      <c r="E14" s="17"/>
      <c r="F14" s="18"/>
      <c r="G14" s="2"/>
      <c r="H14" s="17"/>
      <c r="I14" s="31"/>
      <c r="J14" s="28"/>
      <c r="K14" s="29"/>
      <c r="L14" s="29"/>
      <c r="M14" s="29"/>
      <c r="N14" s="29"/>
      <c r="O14" s="29"/>
      <c r="P14" s="29"/>
      <c r="Q14" s="30"/>
      <c r="R14" s="31"/>
    </row>
    <row r="15" spans="2:18" ht="12.75">
      <c r="B15" s="21" t="s">
        <v>114</v>
      </c>
      <c r="C15" s="7"/>
      <c r="D15" s="22" t="s">
        <v>115</v>
      </c>
      <c r="E15" s="22"/>
      <c r="F15" s="23"/>
      <c r="G15" s="2"/>
      <c r="H15" s="17"/>
      <c r="I15" s="31"/>
      <c r="J15" s="28"/>
      <c r="K15" s="29"/>
      <c r="L15" s="29"/>
      <c r="M15" s="29"/>
      <c r="N15" s="29"/>
      <c r="O15" s="29"/>
      <c r="P15" s="29"/>
      <c r="Q15" s="30"/>
      <c r="R15" s="31"/>
    </row>
    <row r="16" spans="8:18" ht="12.75" customHeight="1">
      <c r="H16" s="31"/>
      <c r="I16" s="31"/>
      <c r="J16" s="28"/>
      <c r="K16" s="29"/>
      <c r="L16" s="29"/>
      <c r="M16" s="29"/>
      <c r="N16" s="29"/>
      <c r="O16" s="29"/>
      <c r="P16" s="29"/>
      <c r="Q16" s="30"/>
      <c r="R16" s="29"/>
    </row>
    <row r="17" spans="2:23" s="33" customFormat="1" ht="30.75" customHeight="1">
      <c r="B17" s="39"/>
      <c r="C17" s="40"/>
      <c r="D17" s="40"/>
      <c r="E17" s="41"/>
      <c r="F17" s="60" t="s">
        <v>151</v>
      </c>
      <c r="G17" s="60" t="s">
        <v>152</v>
      </c>
      <c r="H17" s="60" t="s">
        <v>153</v>
      </c>
      <c r="I17" s="60" t="s">
        <v>154</v>
      </c>
      <c r="J17" s="60" t="s">
        <v>155</v>
      </c>
      <c r="K17" s="60" t="s">
        <v>156</v>
      </c>
      <c r="L17" s="60" t="s">
        <v>157</v>
      </c>
      <c r="M17" s="60" t="s">
        <v>158</v>
      </c>
      <c r="N17" s="60" t="s">
        <v>159</v>
      </c>
      <c r="O17" s="60" t="s">
        <v>160</v>
      </c>
      <c r="P17" s="60" t="s">
        <v>161</v>
      </c>
      <c r="Q17" s="60" t="s">
        <v>162</v>
      </c>
      <c r="R17" s="60" t="s">
        <v>163</v>
      </c>
      <c r="S17" s="60" t="s">
        <v>164</v>
      </c>
      <c r="T17" s="60" t="s">
        <v>165</v>
      </c>
      <c r="U17" s="60" t="s">
        <v>166</v>
      </c>
      <c r="V17" s="60" t="s">
        <v>167</v>
      </c>
      <c r="W17" s="60" t="s">
        <v>168</v>
      </c>
    </row>
    <row r="18" spans="2:23" s="32" customFormat="1" ht="12.75">
      <c r="B18" s="55" t="s">
        <v>9</v>
      </c>
      <c r="C18" s="56"/>
      <c r="D18" s="57"/>
      <c r="E18" s="58" t="s">
        <v>8</v>
      </c>
      <c r="F18" s="59" t="s">
        <v>170</v>
      </c>
      <c r="G18" s="59" t="s">
        <v>171</v>
      </c>
      <c r="H18" s="59" t="s">
        <v>172</v>
      </c>
      <c r="I18" s="59" t="s">
        <v>173</v>
      </c>
      <c r="J18" s="59" t="s">
        <v>174</v>
      </c>
      <c r="K18" s="59" t="s">
        <v>175</v>
      </c>
      <c r="L18" s="59" t="s">
        <v>176</v>
      </c>
      <c r="M18" s="59" t="s">
        <v>177</v>
      </c>
      <c r="N18" s="59" t="s">
        <v>178</v>
      </c>
      <c r="O18" s="59" t="s">
        <v>179</v>
      </c>
      <c r="P18" s="59" t="s">
        <v>180</v>
      </c>
      <c r="Q18" s="59" t="s">
        <v>181</v>
      </c>
      <c r="R18" s="59" t="s">
        <v>182</v>
      </c>
      <c r="S18" s="59" t="s">
        <v>183</v>
      </c>
      <c r="T18" s="59" t="s">
        <v>184</v>
      </c>
      <c r="U18" s="59" t="s">
        <v>185</v>
      </c>
      <c r="V18" s="59" t="s">
        <v>186</v>
      </c>
      <c r="W18" s="59" t="s">
        <v>169</v>
      </c>
    </row>
    <row r="19" spans="2:24" ht="12.75" customHeight="1">
      <c r="B19" s="42" t="s">
        <v>11</v>
      </c>
      <c r="C19" s="43"/>
      <c r="D19" s="44"/>
      <c r="E19" s="45" t="s">
        <v>12</v>
      </c>
      <c r="F19" s="46">
        <v>39665</v>
      </c>
      <c r="G19" s="46">
        <v>6231</v>
      </c>
      <c r="H19" s="46">
        <v>8051</v>
      </c>
      <c r="I19" s="46">
        <v>4898</v>
      </c>
      <c r="J19" s="46">
        <v>13807</v>
      </c>
      <c r="K19" s="46">
        <v>4643</v>
      </c>
      <c r="L19" s="46">
        <v>5112</v>
      </c>
      <c r="M19" s="46">
        <v>1758</v>
      </c>
      <c r="N19" s="46">
        <v>1836</v>
      </c>
      <c r="O19" s="46">
        <v>3063</v>
      </c>
      <c r="P19" s="46">
        <v>8363</v>
      </c>
      <c r="Q19" s="46">
        <v>7946</v>
      </c>
      <c r="R19" s="46">
        <v>5806</v>
      </c>
      <c r="S19" s="46">
        <v>12217</v>
      </c>
      <c r="T19" s="46">
        <v>2909</v>
      </c>
      <c r="U19" s="46">
        <v>4132</v>
      </c>
      <c r="V19" s="46">
        <v>6295</v>
      </c>
      <c r="W19" s="46">
        <f>SUM(F19:V19)</f>
        <v>136732</v>
      </c>
      <c r="X19" s="25"/>
    </row>
    <row r="20" spans="2:24" ht="12.75" customHeight="1">
      <c r="B20" s="42" t="s">
        <v>13</v>
      </c>
      <c r="C20" s="43"/>
      <c r="D20" s="44"/>
      <c r="E20" s="45" t="s">
        <v>14</v>
      </c>
      <c r="F20" s="46">
        <v>6955</v>
      </c>
      <c r="G20" s="46">
        <v>1093</v>
      </c>
      <c r="H20" s="46">
        <v>1412</v>
      </c>
      <c r="I20" s="46">
        <v>859</v>
      </c>
      <c r="J20" s="46">
        <v>2421</v>
      </c>
      <c r="K20" s="46">
        <v>814</v>
      </c>
      <c r="L20" s="46">
        <v>896</v>
      </c>
      <c r="M20" s="46">
        <v>308</v>
      </c>
      <c r="N20" s="46">
        <v>322</v>
      </c>
      <c r="O20" s="46">
        <v>532</v>
      </c>
      <c r="P20" s="46">
        <v>1466</v>
      </c>
      <c r="Q20" s="46">
        <v>1393</v>
      </c>
      <c r="R20" s="46">
        <v>1018</v>
      </c>
      <c r="S20" s="46">
        <v>2142</v>
      </c>
      <c r="T20" s="46">
        <v>510</v>
      </c>
      <c r="U20" s="46">
        <v>724</v>
      </c>
      <c r="V20" s="46">
        <v>1104</v>
      </c>
      <c r="W20" s="46">
        <f aca="true" t="shared" si="0" ref="W20:W79">SUM(F20:V20)</f>
        <v>23969</v>
      </c>
      <c r="X20" s="25"/>
    </row>
    <row r="21" spans="2:24" ht="12.75" customHeight="1">
      <c r="B21" s="42" t="s">
        <v>15</v>
      </c>
      <c r="C21" s="43"/>
      <c r="D21" s="44"/>
      <c r="E21" s="45" t="s">
        <v>16</v>
      </c>
      <c r="F21" s="46">
        <v>20328</v>
      </c>
      <c r="G21" s="46">
        <v>3087</v>
      </c>
      <c r="H21" s="46">
        <v>3938</v>
      </c>
      <c r="I21" s="46">
        <v>2615</v>
      </c>
      <c r="J21" s="46">
        <v>7087</v>
      </c>
      <c r="K21" s="46">
        <v>2337</v>
      </c>
      <c r="L21" s="46">
        <v>2579</v>
      </c>
      <c r="M21" s="46">
        <v>892</v>
      </c>
      <c r="N21" s="46">
        <v>930</v>
      </c>
      <c r="O21" s="46">
        <v>1557</v>
      </c>
      <c r="P21" s="46">
        <v>4227</v>
      </c>
      <c r="Q21" s="46">
        <v>4128</v>
      </c>
      <c r="R21" s="46">
        <v>3054</v>
      </c>
      <c r="S21" s="46">
        <v>6259</v>
      </c>
      <c r="T21" s="46">
        <v>1501</v>
      </c>
      <c r="U21" s="46">
        <v>2171</v>
      </c>
      <c r="V21" s="46">
        <v>3339</v>
      </c>
      <c r="W21" s="46">
        <f t="shared" si="0"/>
        <v>70029</v>
      </c>
      <c r="X21" s="25"/>
    </row>
    <row r="22" spans="2:24" ht="12.75" customHeight="1">
      <c r="B22" s="42" t="s">
        <v>17</v>
      </c>
      <c r="C22" s="43"/>
      <c r="D22" s="44"/>
      <c r="E22" s="45" t="s">
        <v>18</v>
      </c>
      <c r="F22" s="46">
        <v>19337</v>
      </c>
      <c r="G22" s="46">
        <v>3143</v>
      </c>
      <c r="H22" s="46">
        <v>4113</v>
      </c>
      <c r="I22" s="46">
        <v>2283</v>
      </c>
      <c r="J22" s="46">
        <v>6720</v>
      </c>
      <c r="K22" s="46">
        <v>2306</v>
      </c>
      <c r="L22" s="46">
        <v>2533</v>
      </c>
      <c r="M22" s="46">
        <v>867</v>
      </c>
      <c r="N22" s="46">
        <v>906</v>
      </c>
      <c r="O22" s="46">
        <v>1479</v>
      </c>
      <c r="P22" s="46">
        <v>4136</v>
      </c>
      <c r="Q22" s="46">
        <v>3819</v>
      </c>
      <c r="R22" s="46">
        <v>2752</v>
      </c>
      <c r="S22" s="46">
        <v>5958</v>
      </c>
      <c r="T22" s="46">
        <v>1408</v>
      </c>
      <c r="U22" s="46">
        <v>1961</v>
      </c>
      <c r="V22" s="46">
        <v>2957</v>
      </c>
      <c r="W22" s="46">
        <f t="shared" si="0"/>
        <v>66678</v>
      </c>
      <c r="X22" s="25"/>
    </row>
    <row r="23" spans="2:23" ht="12.75" customHeight="1">
      <c r="B23" s="42" t="s">
        <v>19</v>
      </c>
      <c r="C23" s="43"/>
      <c r="D23" s="44"/>
      <c r="E23" s="45" t="s">
        <v>116</v>
      </c>
      <c r="F23" s="46">
        <v>3568</v>
      </c>
      <c r="G23" s="46">
        <v>672</v>
      </c>
      <c r="H23" s="46">
        <v>692</v>
      </c>
      <c r="I23" s="46">
        <v>314</v>
      </c>
      <c r="J23" s="46">
        <v>1235</v>
      </c>
      <c r="K23" s="46">
        <v>548</v>
      </c>
      <c r="L23" s="46">
        <v>768</v>
      </c>
      <c r="M23" s="46">
        <v>159</v>
      </c>
      <c r="N23" s="46">
        <v>211</v>
      </c>
      <c r="O23" s="46">
        <v>313</v>
      </c>
      <c r="P23" s="46">
        <v>898</v>
      </c>
      <c r="Q23" s="46">
        <v>588</v>
      </c>
      <c r="R23" s="46">
        <v>331</v>
      </c>
      <c r="S23" s="46">
        <v>698</v>
      </c>
      <c r="T23" s="46">
        <v>174</v>
      </c>
      <c r="U23" s="46">
        <v>131</v>
      </c>
      <c r="V23" s="46">
        <v>511</v>
      </c>
      <c r="W23" s="46">
        <f t="shared" si="0"/>
        <v>11811</v>
      </c>
    </row>
    <row r="24" spans="2:23" ht="12.75" customHeight="1">
      <c r="B24" s="42" t="s">
        <v>20</v>
      </c>
      <c r="C24" s="43"/>
      <c r="D24" s="44"/>
      <c r="E24" s="45" t="s">
        <v>117</v>
      </c>
      <c r="F24" s="46">
        <v>3018</v>
      </c>
      <c r="G24" s="46">
        <v>575</v>
      </c>
      <c r="H24" s="46">
        <v>579</v>
      </c>
      <c r="I24" s="46">
        <v>269</v>
      </c>
      <c r="J24" s="46">
        <v>1033</v>
      </c>
      <c r="K24" s="46">
        <v>444</v>
      </c>
      <c r="L24" s="46">
        <v>568</v>
      </c>
      <c r="M24" s="46">
        <v>144</v>
      </c>
      <c r="N24" s="46">
        <v>189</v>
      </c>
      <c r="O24" s="46">
        <v>276</v>
      </c>
      <c r="P24" s="46">
        <v>877</v>
      </c>
      <c r="Q24" s="46">
        <v>542</v>
      </c>
      <c r="R24" s="46">
        <v>309</v>
      </c>
      <c r="S24" s="46">
        <v>621</v>
      </c>
      <c r="T24" s="46">
        <v>165</v>
      </c>
      <c r="U24" s="46">
        <v>131</v>
      </c>
      <c r="V24" s="46">
        <v>396</v>
      </c>
      <c r="W24" s="46">
        <f t="shared" si="0"/>
        <v>10136</v>
      </c>
    </row>
    <row r="25" spans="2:23" ht="12.75" customHeight="1">
      <c r="B25" s="42" t="s">
        <v>146</v>
      </c>
      <c r="C25" s="43"/>
      <c r="D25" s="44"/>
      <c r="E25" s="45" t="s">
        <v>118</v>
      </c>
      <c r="F25" s="46">
        <v>1791</v>
      </c>
      <c r="G25" s="46">
        <v>325</v>
      </c>
      <c r="H25" s="46">
        <v>358</v>
      </c>
      <c r="I25" s="46">
        <v>160</v>
      </c>
      <c r="J25" s="46">
        <v>626</v>
      </c>
      <c r="K25" s="46">
        <v>254</v>
      </c>
      <c r="L25" s="46">
        <v>402</v>
      </c>
      <c r="M25" s="46">
        <v>75</v>
      </c>
      <c r="N25" s="46">
        <v>102</v>
      </c>
      <c r="O25" s="46">
        <v>150</v>
      </c>
      <c r="P25" s="46">
        <v>475</v>
      </c>
      <c r="Q25" s="46">
        <v>272</v>
      </c>
      <c r="R25" s="46">
        <v>165</v>
      </c>
      <c r="S25" s="46">
        <v>334</v>
      </c>
      <c r="T25" s="46">
        <v>90</v>
      </c>
      <c r="U25" s="46">
        <v>68</v>
      </c>
      <c r="V25" s="46">
        <v>255</v>
      </c>
      <c r="W25" s="46">
        <f t="shared" si="0"/>
        <v>5902</v>
      </c>
    </row>
    <row r="26" spans="2:23" ht="12.75" customHeight="1">
      <c r="B26" s="42" t="s">
        <v>21</v>
      </c>
      <c r="C26" s="43"/>
      <c r="D26" s="44"/>
      <c r="E26" s="45" t="s">
        <v>119</v>
      </c>
      <c r="F26" s="46">
        <v>1777</v>
      </c>
      <c r="G26" s="46">
        <v>347</v>
      </c>
      <c r="H26" s="46">
        <v>334</v>
      </c>
      <c r="I26" s="46">
        <v>154</v>
      </c>
      <c r="J26" s="46">
        <v>609</v>
      </c>
      <c r="K26" s="46">
        <v>294</v>
      </c>
      <c r="L26" s="46">
        <v>366</v>
      </c>
      <c r="M26" s="46">
        <v>84</v>
      </c>
      <c r="N26" s="46">
        <v>109</v>
      </c>
      <c r="O26" s="46">
        <v>163</v>
      </c>
      <c r="P26" s="46">
        <v>423</v>
      </c>
      <c r="Q26" s="46">
        <v>316</v>
      </c>
      <c r="R26" s="46">
        <v>166</v>
      </c>
      <c r="S26" s="46">
        <v>364</v>
      </c>
      <c r="T26" s="46">
        <v>84</v>
      </c>
      <c r="U26" s="46">
        <v>63</v>
      </c>
      <c r="V26" s="46">
        <v>256</v>
      </c>
      <c r="W26" s="46">
        <f t="shared" si="0"/>
        <v>5909</v>
      </c>
    </row>
    <row r="27" spans="2:23" ht="12.75" customHeight="1">
      <c r="B27" s="42" t="s">
        <v>22</v>
      </c>
      <c r="C27" s="43"/>
      <c r="D27" s="44"/>
      <c r="E27" s="45" t="s">
        <v>120</v>
      </c>
      <c r="F27" s="46">
        <v>1017</v>
      </c>
      <c r="G27" s="46">
        <v>314</v>
      </c>
      <c r="H27" s="46">
        <v>289</v>
      </c>
      <c r="I27" s="46">
        <v>103</v>
      </c>
      <c r="J27" s="46">
        <v>604</v>
      </c>
      <c r="K27" s="46">
        <v>63</v>
      </c>
      <c r="L27" s="46">
        <v>112</v>
      </c>
      <c r="M27" s="46">
        <v>31</v>
      </c>
      <c r="N27" s="46">
        <v>65</v>
      </c>
      <c r="O27" s="46">
        <v>54</v>
      </c>
      <c r="P27" s="46">
        <v>95</v>
      </c>
      <c r="Q27" s="46">
        <v>168</v>
      </c>
      <c r="R27" s="46">
        <v>58</v>
      </c>
      <c r="S27" s="46">
        <v>159</v>
      </c>
      <c r="T27" s="46">
        <v>40</v>
      </c>
      <c r="U27" s="46">
        <v>79</v>
      </c>
      <c r="V27" s="46">
        <v>119</v>
      </c>
      <c r="W27" s="46">
        <f t="shared" si="0"/>
        <v>3370</v>
      </c>
    </row>
    <row r="28" spans="2:23" ht="12.75" customHeight="1">
      <c r="B28" s="42" t="s">
        <v>147</v>
      </c>
      <c r="C28" s="43"/>
      <c r="D28" s="44"/>
      <c r="E28" s="45" t="s">
        <v>121</v>
      </c>
      <c r="F28" s="46">
        <v>2551</v>
      </c>
      <c r="G28" s="46">
        <v>358</v>
      </c>
      <c r="H28" s="46">
        <v>403</v>
      </c>
      <c r="I28" s="46">
        <v>211</v>
      </c>
      <c r="J28" s="46">
        <v>631</v>
      </c>
      <c r="K28" s="46">
        <v>485</v>
      </c>
      <c r="L28" s="46">
        <v>656</v>
      </c>
      <c r="M28" s="46">
        <v>128</v>
      </c>
      <c r="N28" s="46">
        <v>146</v>
      </c>
      <c r="O28" s="46">
        <v>259</v>
      </c>
      <c r="P28" s="46">
        <v>803</v>
      </c>
      <c r="Q28" s="46">
        <v>420</v>
      </c>
      <c r="R28" s="46">
        <v>273</v>
      </c>
      <c r="S28" s="46">
        <v>539</v>
      </c>
      <c r="T28" s="46">
        <v>134</v>
      </c>
      <c r="U28" s="46">
        <v>52</v>
      </c>
      <c r="V28" s="46">
        <v>392</v>
      </c>
      <c r="W28" s="46">
        <f t="shared" si="0"/>
        <v>8441</v>
      </c>
    </row>
    <row r="29" spans="2:23" ht="12.75" customHeight="1">
      <c r="B29" s="42" t="s">
        <v>23</v>
      </c>
      <c r="C29" s="43"/>
      <c r="D29" s="44"/>
      <c r="E29" s="45" t="s">
        <v>24</v>
      </c>
      <c r="F29" s="47">
        <f aca="true" t="shared" si="1" ref="F29:V29">SUM(F23/F19)*100</f>
        <v>8.99533593848481</v>
      </c>
      <c r="G29" s="47">
        <f t="shared" si="1"/>
        <v>10.784785748675976</v>
      </c>
      <c r="H29" s="47">
        <f t="shared" si="1"/>
        <v>8.595205564526145</v>
      </c>
      <c r="I29" s="47">
        <f t="shared" si="1"/>
        <v>6.410779910167415</v>
      </c>
      <c r="J29" s="47">
        <f t="shared" si="1"/>
        <v>8.944738176287391</v>
      </c>
      <c r="K29" s="47">
        <f t="shared" si="1"/>
        <v>11.802713762653456</v>
      </c>
      <c r="L29" s="47">
        <f t="shared" si="1"/>
        <v>15.023474178403756</v>
      </c>
      <c r="M29" s="47">
        <f t="shared" si="1"/>
        <v>9.044368600682594</v>
      </c>
      <c r="N29" s="47">
        <f t="shared" si="1"/>
        <v>11.492374727668846</v>
      </c>
      <c r="O29" s="47">
        <f t="shared" si="1"/>
        <v>10.21873979758407</v>
      </c>
      <c r="P29" s="47">
        <f t="shared" si="1"/>
        <v>10.737773526246562</v>
      </c>
      <c r="Q29" s="47">
        <f t="shared" si="1"/>
        <v>7.399949660206394</v>
      </c>
      <c r="R29" s="47">
        <f t="shared" si="1"/>
        <v>5.70099896658629</v>
      </c>
      <c r="S29" s="47">
        <f t="shared" si="1"/>
        <v>5.713350249652124</v>
      </c>
      <c r="T29" s="47">
        <f t="shared" si="1"/>
        <v>5.981436919903747</v>
      </c>
      <c r="U29" s="47">
        <f t="shared" si="1"/>
        <v>3.1703775411423036</v>
      </c>
      <c r="V29" s="47">
        <f t="shared" si="1"/>
        <v>8.117553613979348</v>
      </c>
      <c r="W29" s="46">
        <f t="shared" si="0"/>
        <v>148.1339568828512</v>
      </c>
    </row>
    <row r="30" spans="2:23" ht="12.75" customHeight="1">
      <c r="B30" s="42" t="s">
        <v>25</v>
      </c>
      <c r="C30" s="43"/>
      <c r="D30" s="44"/>
      <c r="E30" s="45" t="s">
        <v>26</v>
      </c>
      <c r="F30" s="47">
        <f aca="true" t="shared" si="2" ref="F30:V30">SUM(F25/F21)*100</f>
        <v>8.810507674144038</v>
      </c>
      <c r="G30" s="47">
        <f t="shared" si="2"/>
        <v>10.528020732102366</v>
      </c>
      <c r="H30" s="47">
        <f t="shared" si="2"/>
        <v>9.090909090909092</v>
      </c>
      <c r="I30" s="47">
        <f t="shared" si="2"/>
        <v>6.118546845124283</v>
      </c>
      <c r="J30" s="47">
        <f t="shared" si="2"/>
        <v>8.833074643713843</v>
      </c>
      <c r="K30" s="47">
        <f t="shared" si="2"/>
        <v>10.868635002139495</v>
      </c>
      <c r="L30" s="47">
        <f t="shared" si="2"/>
        <v>15.587436991081816</v>
      </c>
      <c r="M30" s="47">
        <f t="shared" si="2"/>
        <v>8.408071748878925</v>
      </c>
      <c r="N30" s="47">
        <f t="shared" si="2"/>
        <v>10.967741935483872</v>
      </c>
      <c r="O30" s="47">
        <f t="shared" si="2"/>
        <v>9.633911368015415</v>
      </c>
      <c r="P30" s="47">
        <f t="shared" si="2"/>
        <v>11.237284125857583</v>
      </c>
      <c r="Q30" s="47">
        <f t="shared" si="2"/>
        <v>6.5891472868217065</v>
      </c>
      <c r="R30" s="47">
        <f t="shared" si="2"/>
        <v>5.402750491159136</v>
      </c>
      <c r="S30" s="47">
        <f t="shared" si="2"/>
        <v>5.336315705384247</v>
      </c>
      <c r="T30" s="47">
        <f t="shared" si="2"/>
        <v>5.9960026648900735</v>
      </c>
      <c r="U30" s="47">
        <f t="shared" si="2"/>
        <v>3.1321971441731917</v>
      </c>
      <c r="V30" s="47">
        <f t="shared" si="2"/>
        <v>7.637017070979335</v>
      </c>
      <c r="W30" s="46">
        <f t="shared" si="0"/>
        <v>144.17757052085844</v>
      </c>
    </row>
    <row r="31" spans="2:23" ht="12.75" customHeight="1">
      <c r="B31" s="42" t="s">
        <v>27</v>
      </c>
      <c r="C31" s="43"/>
      <c r="D31" s="44"/>
      <c r="E31" s="45" t="s">
        <v>28</v>
      </c>
      <c r="F31" s="47">
        <f aca="true" t="shared" si="3" ref="F31:V31">SUM(F26/F22)*100</f>
        <v>9.189636448259812</v>
      </c>
      <c r="G31" s="47">
        <f t="shared" si="3"/>
        <v>11.040407254215717</v>
      </c>
      <c r="H31" s="47">
        <f t="shared" si="3"/>
        <v>8.12059324094335</v>
      </c>
      <c r="I31" s="47">
        <f t="shared" si="3"/>
        <v>6.7455102934735</v>
      </c>
      <c r="J31" s="47">
        <f t="shared" si="3"/>
        <v>9.0625</v>
      </c>
      <c r="K31" s="47">
        <f t="shared" si="3"/>
        <v>12.749349522983522</v>
      </c>
      <c r="L31" s="47">
        <f t="shared" si="3"/>
        <v>14.449269640742202</v>
      </c>
      <c r="M31" s="47">
        <f t="shared" si="3"/>
        <v>9.688581314878892</v>
      </c>
      <c r="N31" s="47">
        <f t="shared" si="3"/>
        <v>12.030905077262693</v>
      </c>
      <c r="O31" s="47">
        <f t="shared" si="3"/>
        <v>11.020960108181203</v>
      </c>
      <c r="P31" s="47">
        <f t="shared" si="3"/>
        <v>10.227272727272728</v>
      </c>
      <c r="Q31" s="47">
        <f t="shared" si="3"/>
        <v>8.274417386750459</v>
      </c>
      <c r="R31" s="47">
        <f t="shared" si="3"/>
        <v>6.031976744186047</v>
      </c>
      <c r="S31" s="47">
        <f t="shared" si="3"/>
        <v>6.109432695535415</v>
      </c>
      <c r="T31" s="47">
        <f t="shared" si="3"/>
        <v>5.965909090909091</v>
      </c>
      <c r="U31" s="47">
        <f t="shared" si="3"/>
        <v>3.212646608873024</v>
      </c>
      <c r="V31" s="47">
        <f t="shared" si="3"/>
        <v>8.65742306391613</v>
      </c>
      <c r="W31" s="46">
        <f t="shared" si="0"/>
        <v>152.5767912183838</v>
      </c>
    </row>
    <row r="32" spans="2:23" ht="12.75">
      <c r="B32" s="42" t="s">
        <v>29</v>
      </c>
      <c r="C32" s="43"/>
      <c r="D32" s="44"/>
      <c r="E32" s="45" t="s">
        <v>30</v>
      </c>
      <c r="F32" s="47">
        <f aca="true" t="shared" si="4" ref="F32:V32">SUM(F24/F20)*100</f>
        <v>43.39324227174694</v>
      </c>
      <c r="G32" s="47">
        <f t="shared" si="4"/>
        <v>52.607502287282706</v>
      </c>
      <c r="H32" s="47">
        <f t="shared" si="4"/>
        <v>41.005665722379604</v>
      </c>
      <c r="I32" s="47">
        <f t="shared" si="4"/>
        <v>31.31548311990687</v>
      </c>
      <c r="J32" s="47">
        <f t="shared" si="4"/>
        <v>42.66831887649731</v>
      </c>
      <c r="K32" s="47">
        <f t="shared" si="4"/>
        <v>54.54545454545454</v>
      </c>
      <c r="L32" s="47">
        <f t="shared" si="4"/>
        <v>63.39285714285714</v>
      </c>
      <c r="M32" s="47">
        <f t="shared" si="4"/>
        <v>46.75324675324675</v>
      </c>
      <c r="N32" s="47">
        <f t="shared" si="4"/>
        <v>58.69565217391305</v>
      </c>
      <c r="O32" s="47">
        <f t="shared" si="4"/>
        <v>51.8796992481203</v>
      </c>
      <c r="P32" s="47">
        <f t="shared" si="4"/>
        <v>59.822646657571624</v>
      </c>
      <c r="Q32" s="47">
        <f t="shared" si="4"/>
        <v>38.908829863603735</v>
      </c>
      <c r="R32" s="47">
        <f t="shared" si="4"/>
        <v>30.353634577603145</v>
      </c>
      <c r="S32" s="47">
        <f t="shared" si="4"/>
        <v>28.991596638655466</v>
      </c>
      <c r="T32" s="47">
        <f t="shared" si="4"/>
        <v>32.35294117647059</v>
      </c>
      <c r="U32" s="47">
        <f t="shared" si="4"/>
        <v>18.093922651933703</v>
      </c>
      <c r="V32" s="47">
        <f t="shared" si="4"/>
        <v>35.869565217391305</v>
      </c>
      <c r="W32" s="46">
        <f t="shared" si="0"/>
        <v>730.6502589246347</v>
      </c>
    </row>
    <row r="33" spans="2:24" ht="12.75">
      <c r="B33" s="42" t="s">
        <v>31</v>
      </c>
      <c r="C33" s="43"/>
      <c r="D33" s="44"/>
      <c r="E33" s="45" t="s">
        <v>32</v>
      </c>
      <c r="F33" s="46">
        <f>SUM(F35:F36)</f>
        <v>31538</v>
      </c>
      <c r="G33" s="46">
        <f aca="true" t="shared" si="5" ref="G33:W33">SUM(G35:G36)</f>
        <v>4955</v>
      </c>
      <c r="H33" s="46">
        <f t="shared" si="5"/>
        <v>6403</v>
      </c>
      <c r="I33" s="46">
        <f t="shared" si="5"/>
        <v>3893</v>
      </c>
      <c r="J33" s="46">
        <f t="shared" si="5"/>
        <v>10978</v>
      </c>
      <c r="K33" s="46">
        <f t="shared" si="5"/>
        <v>3693</v>
      </c>
      <c r="L33" s="46">
        <f t="shared" si="5"/>
        <v>4065</v>
      </c>
      <c r="M33" s="46">
        <f t="shared" si="5"/>
        <v>1398</v>
      </c>
      <c r="N33" s="46">
        <f t="shared" si="5"/>
        <v>1459</v>
      </c>
      <c r="O33" s="46">
        <f t="shared" si="5"/>
        <v>2413</v>
      </c>
      <c r="P33" s="46">
        <f t="shared" si="5"/>
        <v>6650</v>
      </c>
      <c r="Q33" s="46">
        <f t="shared" si="5"/>
        <v>6318</v>
      </c>
      <c r="R33" s="46">
        <f t="shared" si="5"/>
        <v>4616</v>
      </c>
      <c r="S33" s="46">
        <f t="shared" si="5"/>
        <v>9714</v>
      </c>
      <c r="T33" s="46">
        <f t="shared" si="5"/>
        <v>2313</v>
      </c>
      <c r="U33" s="46">
        <f t="shared" si="5"/>
        <v>3284</v>
      </c>
      <c r="V33" s="46">
        <f t="shared" si="5"/>
        <v>5004</v>
      </c>
      <c r="W33" s="46">
        <f t="shared" si="5"/>
        <v>108694</v>
      </c>
      <c r="X33" s="25"/>
    </row>
    <row r="34" spans="2:23" ht="12.75">
      <c r="B34" s="42" t="s">
        <v>33</v>
      </c>
      <c r="C34" s="43"/>
      <c r="D34" s="44"/>
      <c r="E34" s="45" t="s">
        <v>34</v>
      </c>
      <c r="F34" s="46">
        <v>19340</v>
      </c>
      <c r="G34" s="46">
        <v>3038</v>
      </c>
      <c r="H34" s="46">
        <v>3926</v>
      </c>
      <c r="I34" s="46">
        <v>2388</v>
      </c>
      <c r="J34" s="46">
        <v>6732</v>
      </c>
      <c r="K34" s="46">
        <v>2264</v>
      </c>
      <c r="L34" s="46">
        <v>2493</v>
      </c>
      <c r="M34" s="46">
        <v>857</v>
      </c>
      <c r="N34" s="46">
        <v>895</v>
      </c>
      <c r="O34" s="46">
        <v>1480</v>
      </c>
      <c r="P34" s="46">
        <v>4078</v>
      </c>
      <c r="Q34" s="46">
        <v>3874</v>
      </c>
      <c r="R34" s="46">
        <v>2831</v>
      </c>
      <c r="S34" s="46">
        <v>5957</v>
      </c>
      <c r="T34" s="46">
        <v>1418</v>
      </c>
      <c r="U34" s="46">
        <v>2014</v>
      </c>
      <c r="V34" s="46">
        <v>3069</v>
      </c>
      <c r="W34" s="46">
        <f t="shared" si="0"/>
        <v>66654</v>
      </c>
    </row>
    <row r="35" spans="2:24" ht="12.75">
      <c r="B35" s="42" t="s">
        <v>35</v>
      </c>
      <c r="C35" s="43"/>
      <c r="D35" s="44"/>
      <c r="E35" s="45" t="s">
        <v>122</v>
      </c>
      <c r="F35" s="46">
        <v>16080</v>
      </c>
      <c r="G35" s="46">
        <v>2442</v>
      </c>
      <c r="H35" s="46">
        <v>3115</v>
      </c>
      <c r="I35" s="46">
        <v>2068</v>
      </c>
      <c r="J35" s="46">
        <v>5606</v>
      </c>
      <c r="K35" s="46">
        <v>1849</v>
      </c>
      <c r="L35" s="46">
        <v>2040</v>
      </c>
      <c r="M35" s="46">
        <v>705</v>
      </c>
      <c r="N35" s="46">
        <v>735</v>
      </c>
      <c r="O35" s="46">
        <v>1231</v>
      </c>
      <c r="P35" s="46">
        <v>3343</v>
      </c>
      <c r="Q35" s="46">
        <v>3265</v>
      </c>
      <c r="R35" s="46">
        <v>2416</v>
      </c>
      <c r="S35" s="46">
        <v>4951</v>
      </c>
      <c r="T35" s="46">
        <v>1188</v>
      </c>
      <c r="U35" s="46">
        <v>1717</v>
      </c>
      <c r="V35" s="46">
        <v>2641</v>
      </c>
      <c r="W35" s="46">
        <f t="shared" si="0"/>
        <v>55392</v>
      </c>
      <c r="X35" s="25"/>
    </row>
    <row r="36" spans="2:24" ht="12.75">
      <c r="B36" s="42" t="s">
        <v>36</v>
      </c>
      <c r="C36" s="43"/>
      <c r="D36" s="44"/>
      <c r="E36" s="45" t="s">
        <v>123</v>
      </c>
      <c r="F36" s="46">
        <v>15458</v>
      </c>
      <c r="G36" s="46">
        <v>2513</v>
      </c>
      <c r="H36" s="46">
        <v>3288</v>
      </c>
      <c r="I36" s="46">
        <v>1825</v>
      </c>
      <c r="J36" s="46">
        <v>5372</v>
      </c>
      <c r="K36" s="46">
        <v>1844</v>
      </c>
      <c r="L36" s="46">
        <v>2025</v>
      </c>
      <c r="M36" s="46">
        <v>693</v>
      </c>
      <c r="N36" s="46">
        <v>724</v>
      </c>
      <c r="O36" s="46">
        <v>1182</v>
      </c>
      <c r="P36" s="46">
        <v>3307</v>
      </c>
      <c r="Q36" s="46">
        <v>3053</v>
      </c>
      <c r="R36" s="46">
        <v>2200</v>
      </c>
      <c r="S36" s="46">
        <v>4763</v>
      </c>
      <c r="T36" s="46">
        <v>1125</v>
      </c>
      <c r="U36" s="46">
        <v>1567</v>
      </c>
      <c r="V36" s="46">
        <v>2363</v>
      </c>
      <c r="W36" s="46">
        <f t="shared" si="0"/>
        <v>53302</v>
      </c>
      <c r="X36" s="25"/>
    </row>
    <row r="37" spans="2:24" ht="12.75">
      <c r="B37" s="42" t="s">
        <v>37</v>
      </c>
      <c r="C37" s="43"/>
      <c r="D37" s="44"/>
      <c r="E37" s="45" t="s">
        <v>124</v>
      </c>
      <c r="F37" s="46">
        <v>25035</v>
      </c>
      <c r="G37" s="46">
        <v>3441</v>
      </c>
      <c r="H37" s="46">
        <v>4420</v>
      </c>
      <c r="I37" s="46">
        <v>2942</v>
      </c>
      <c r="J37" s="46">
        <v>7730</v>
      </c>
      <c r="K37" s="46">
        <v>2951</v>
      </c>
      <c r="L37" s="46">
        <v>3160</v>
      </c>
      <c r="M37" s="46">
        <v>1022</v>
      </c>
      <c r="N37" s="46">
        <v>1209</v>
      </c>
      <c r="O37" s="46">
        <v>1729</v>
      </c>
      <c r="P37" s="46">
        <v>5799</v>
      </c>
      <c r="Q37" s="46">
        <v>5063</v>
      </c>
      <c r="R37" s="46">
        <v>4031</v>
      </c>
      <c r="S37" s="46">
        <v>8293</v>
      </c>
      <c r="T37" s="46">
        <v>2120</v>
      </c>
      <c r="U37" s="46">
        <v>2272</v>
      </c>
      <c r="V37" s="46">
        <v>3613</v>
      </c>
      <c r="W37" s="46">
        <f t="shared" si="0"/>
        <v>84830</v>
      </c>
      <c r="X37" s="25"/>
    </row>
    <row r="38" spans="2:24" ht="12.75">
      <c r="B38" s="42" t="s">
        <v>38</v>
      </c>
      <c r="C38" s="43"/>
      <c r="D38" s="44"/>
      <c r="E38" s="45" t="s">
        <v>125</v>
      </c>
      <c r="F38" s="46">
        <v>20730</v>
      </c>
      <c r="G38" s="46">
        <v>2922</v>
      </c>
      <c r="H38" s="46">
        <v>3855</v>
      </c>
      <c r="I38" s="46">
        <v>2404</v>
      </c>
      <c r="J38" s="46">
        <v>6698</v>
      </c>
      <c r="K38" s="46">
        <v>2453</v>
      </c>
      <c r="L38" s="46">
        <v>2618</v>
      </c>
      <c r="M38" s="46">
        <v>880</v>
      </c>
      <c r="N38" s="46">
        <v>994</v>
      </c>
      <c r="O38" s="46">
        <v>1421</v>
      </c>
      <c r="P38" s="46">
        <v>4652</v>
      </c>
      <c r="Q38" s="46">
        <v>4272</v>
      </c>
      <c r="R38" s="46">
        <v>3292</v>
      </c>
      <c r="S38" s="46">
        <v>6564</v>
      </c>
      <c r="T38" s="46">
        <v>1637</v>
      </c>
      <c r="U38" s="46">
        <v>1831</v>
      </c>
      <c r="V38" s="46">
        <v>3020</v>
      </c>
      <c r="W38" s="46">
        <f t="shared" si="0"/>
        <v>70243</v>
      </c>
      <c r="X38" s="25"/>
    </row>
    <row r="39" spans="2:24" ht="12.75">
      <c r="B39" s="42" t="s">
        <v>39</v>
      </c>
      <c r="C39" s="43"/>
      <c r="D39" s="44"/>
      <c r="E39" s="45" t="s">
        <v>126</v>
      </c>
      <c r="F39" s="46">
        <v>13359</v>
      </c>
      <c r="G39" s="46">
        <v>1786</v>
      </c>
      <c r="H39" s="46">
        <v>2224</v>
      </c>
      <c r="I39" s="46">
        <v>1501</v>
      </c>
      <c r="J39" s="46">
        <v>3976</v>
      </c>
      <c r="K39" s="46">
        <v>1546</v>
      </c>
      <c r="L39" s="46">
        <v>1670</v>
      </c>
      <c r="M39" s="46">
        <v>499</v>
      </c>
      <c r="N39" s="46">
        <v>696</v>
      </c>
      <c r="O39" s="46">
        <v>869</v>
      </c>
      <c r="P39" s="46">
        <v>3027</v>
      </c>
      <c r="Q39" s="46">
        <v>2622</v>
      </c>
      <c r="R39" s="46">
        <v>2166</v>
      </c>
      <c r="S39" s="46">
        <v>4326</v>
      </c>
      <c r="T39" s="46">
        <v>1072</v>
      </c>
      <c r="U39" s="46">
        <v>1261</v>
      </c>
      <c r="V39" s="46">
        <v>1966</v>
      </c>
      <c r="W39" s="46">
        <f t="shared" si="0"/>
        <v>44566</v>
      </c>
      <c r="X39" s="25"/>
    </row>
    <row r="40" spans="2:24" ht="12.75">
      <c r="B40" s="42" t="s">
        <v>40</v>
      </c>
      <c r="C40" s="43"/>
      <c r="D40" s="44"/>
      <c r="E40" s="45" t="s">
        <v>127</v>
      </c>
      <c r="F40" s="46">
        <v>11676</v>
      </c>
      <c r="G40" s="46">
        <v>1655</v>
      </c>
      <c r="H40" s="46">
        <v>2196</v>
      </c>
      <c r="I40" s="46">
        <v>1441</v>
      </c>
      <c r="J40" s="46">
        <v>3754</v>
      </c>
      <c r="K40" s="46">
        <v>1405</v>
      </c>
      <c r="L40" s="46">
        <v>1490</v>
      </c>
      <c r="M40" s="46">
        <v>523</v>
      </c>
      <c r="N40" s="46">
        <v>513</v>
      </c>
      <c r="O40" s="46">
        <v>860</v>
      </c>
      <c r="P40" s="46">
        <v>2772</v>
      </c>
      <c r="Q40" s="46">
        <v>2441</v>
      </c>
      <c r="R40" s="46">
        <v>1865</v>
      </c>
      <c r="S40" s="46">
        <v>3967</v>
      </c>
      <c r="T40" s="46">
        <v>1048</v>
      </c>
      <c r="U40" s="46">
        <v>1011</v>
      </c>
      <c r="V40" s="46">
        <v>1647</v>
      </c>
      <c r="W40" s="46">
        <f t="shared" si="0"/>
        <v>40264</v>
      </c>
      <c r="X40" s="25"/>
    </row>
    <row r="41" spans="2:24" ht="12.75">
      <c r="B41" s="42" t="s">
        <v>41</v>
      </c>
      <c r="C41" s="43"/>
      <c r="D41" s="44"/>
      <c r="E41" s="45" t="s">
        <v>128</v>
      </c>
      <c r="F41" s="46">
        <v>3787</v>
      </c>
      <c r="G41" s="46">
        <v>1454</v>
      </c>
      <c r="H41" s="46">
        <v>1092</v>
      </c>
      <c r="I41" s="46">
        <v>566</v>
      </c>
      <c r="J41" s="46">
        <v>2387</v>
      </c>
      <c r="K41" s="46">
        <v>419</v>
      </c>
      <c r="L41" s="46">
        <v>465</v>
      </c>
      <c r="M41" s="46">
        <v>176</v>
      </c>
      <c r="N41" s="46">
        <v>341</v>
      </c>
      <c r="O41" s="46">
        <v>304</v>
      </c>
      <c r="P41" s="46">
        <v>388</v>
      </c>
      <c r="Q41" s="46">
        <v>789</v>
      </c>
      <c r="R41" s="46">
        <v>417</v>
      </c>
      <c r="S41" s="46">
        <v>865</v>
      </c>
      <c r="T41" s="46">
        <v>422</v>
      </c>
      <c r="U41" s="46">
        <v>547</v>
      </c>
      <c r="V41" s="46">
        <v>433</v>
      </c>
      <c r="W41" s="46">
        <f t="shared" si="0"/>
        <v>14852</v>
      </c>
      <c r="X41" s="25"/>
    </row>
    <row r="42" spans="2:24" ht="12.75">
      <c r="B42" s="42" t="s">
        <v>42</v>
      </c>
      <c r="C42" s="43"/>
      <c r="D42" s="44"/>
      <c r="E42" s="45" t="s">
        <v>129</v>
      </c>
      <c r="F42" s="46">
        <v>21248</v>
      </c>
      <c r="G42" s="46">
        <v>1987</v>
      </c>
      <c r="H42" s="46">
        <v>3328</v>
      </c>
      <c r="I42" s="46">
        <v>2376</v>
      </c>
      <c r="J42" s="46">
        <v>5343</v>
      </c>
      <c r="K42" s="46">
        <v>2532</v>
      </c>
      <c r="L42" s="46">
        <v>2695</v>
      </c>
      <c r="M42" s="46">
        <v>846</v>
      </c>
      <c r="N42" s="46">
        <v>868</v>
      </c>
      <c r="O42" s="46">
        <v>1425</v>
      </c>
      <c r="P42" s="46">
        <v>5411</v>
      </c>
      <c r="Q42" s="46">
        <v>4274</v>
      </c>
      <c r="R42" s="46">
        <v>3614</v>
      </c>
      <c r="S42" s="46">
        <v>7428</v>
      </c>
      <c r="T42" s="46">
        <v>1698</v>
      </c>
      <c r="U42" s="46">
        <v>1725</v>
      </c>
      <c r="V42" s="46">
        <v>3180</v>
      </c>
      <c r="W42" s="46">
        <f t="shared" si="0"/>
        <v>69978</v>
      </c>
      <c r="X42" s="25"/>
    </row>
    <row r="43" spans="2:24" ht="12.75">
      <c r="B43" s="42" t="s">
        <v>43</v>
      </c>
      <c r="C43" s="43"/>
      <c r="D43" s="44"/>
      <c r="E43" s="45" t="s">
        <v>44</v>
      </c>
      <c r="F43" s="47">
        <f>SUM(F37/F33)*100</f>
        <v>79.38042995751158</v>
      </c>
      <c r="G43" s="47">
        <f aca="true" t="shared" si="6" ref="G43:V43">SUM(G37/G33)*100</f>
        <v>69.44500504540868</v>
      </c>
      <c r="H43" s="47">
        <f t="shared" si="6"/>
        <v>69.03014212088084</v>
      </c>
      <c r="I43" s="47">
        <f t="shared" si="6"/>
        <v>75.57153865913178</v>
      </c>
      <c r="J43" s="47">
        <f t="shared" si="6"/>
        <v>70.41355438149026</v>
      </c>
      <c r="K43" s="47">
        <f t="shared" si="6"/>
        <v>79.90793392905496</v>
      </c>
      <c r="L43" s="47">
        <f t="shared" si="6"/>
        <v>77.73677736777368</v>
      </c>
      <c r="M43" s="47">
        <f t="shared" si="6"/>
        <v>73.10443490701002</v>
      </c>
      <c r="N43" s="47">
        <f t="shared" si="6"/>
        <v>82.86497601096642</v>
      </c>
      <c r="O43" s="47">
        <f t="shared" si="6"/>
        <v>71.65354330708661</v>
      </c>
      <c r="P43" s="47">
        <f t="shared" si="6"/>
        <v>87.203007518797</v>
      </c>
      <c r="Q43" s="47">
        <f t="shared" si="6"/>
        <v>80.13611902500791</v>
      </c>
      <c r="R43" s="47">
        <f t="shared" si="6"/>
        <v>87.3266897746967</v>
      </c>
      <c r="S43" s="47">
        <f t="shared" si="6"/>
        <v>85.3716285773111</v>
      </c>
      <c r="T43" s="47">
        <f t="shared" si="6"/>
        <v>91.65585819282317</v>
      </c>
      <c r="U43" s="47">
        <f t="shared" si="6"/>
        <v>69.18392204628502</v>
      </c>
      <c r="V43" s="47">
        <f t="shared" si="6"/>
        <v>72.20223820943245</v>
      </c>
      <c r="W43" s="46">
        <f t="shared" si="0"/>
        <v>1322.1877990306682</v>
      </c>
      <c r="X43" s="25"/>
    </row>
    <row r="44" spans="2:23" ht="12.75">
      <c r="B44" s="42" t="s">
        <v>45</v>
      </c>
      <c r="C44" s="43"/>
      <c r="D44" s="44"/>
      <c r="E44" s="45" t="s">
        <v>46</v>
      </c>
      <c r="F44" s="47">
        <f>SUM(F39/F35)*100</f>
        <v>83.07835820895522</v>
      </c>
      <c r="G44" s="47">
        <f aca="true" t="shared" si="7" ref="G44:V44">SUM(G39/G35)*100</f>
        <v>73.13677313677314</v>
      </c>
      <c r="H44" s="47">
        <f t="shared" si="7"/>
        <v>71.39646869983949</v>
      </c>
      <c r="I44" s="47">
        <f t="shared" si="7"/>
        <v>72.58220502901354</v>
      </c>
      <c r="J44" s="47">
        <f t="shared" si="7"/>
        <v>70.92400998929718</v>
      </c>
      <c r="K44" s="47">
        <f t="shared" si="7"/>
        <v>83.61276365603028</v>
      </c>
      <c r="L44" s="47">
        <f t="shared" si="7"/>
        <v>81.86274509803921</v>
      </c>
      <c r="M44" s="47">
        <f t="shared" si="7"/>
        <v>70.78014184397163</v>
      </c>
      <c r="N44" s="47">
        <f t="shared" si="7"/>
        <v>94.6938775510204</v>
      </c>
      <c r="O44" s="47">
        <f t="shared" si="7"/>
        <v>70.59301380991064</v>
      </c>
      <c r="P44" s="47">
        <f t="shared" si="7"/>
        <v>90.54741250373915</v>
      </c>
      <c r="Q44" s="47">
        <f t="shared" si="7"/>
        <v>80.3062787136294</v>
      </c>
      <c r="R44" s="47">
        <f t="shared" si="7"/>
        <v>89.65231788079471</v>
      </c>
      <c r="S44" s="47">
        <f t="shared" si="7"/>
        <v>87.3762876186629</v>
      </c>
      <c r="T44" s="47">
        <f t="shared" si="7"/>
        <v>90.23569023569024</v>
      </c>
      <c r="U44" s="47">
        <f t="shared" si="7"/>
        <v>73.44205008736168</v>
      </c>
      <c r="V44" s="47">
        <f t="shared" si="7"/>
        <v>74.44149943203332</v>
      </c>
      <c r="W44" s="46">
        <f t="shared" si="0"/>
        <v>1358.6618934947621</v>
      </c>
    </row>
    <row r="45" spans="2:23" ht="12.75">
      <c r="B45" s="42" t="s">
        <v>47</v>
      </c>
      <c r="C45" s="43"/>
      <c r="D45" s="44"/>
      <c r="E45" s="45" t="s">
        <v>48</v>
      </c>
      <c r="F45" s="47">
        <f>SUM(F40/F36)*100</f>
        <v>75.533704230819</v>
      </c>
      <c r="G45" s="47">
        <f aca="true" t="shared" si="8" ref="G45:V45">SUM(G40/G36)*100</f>
        <v>65.8575407879029</v>
      </c>
      <c r="H45" s="47">
        <f t="shared" si="8"/>
        <v>66.78832116788321</v>
      </c>
      <c r="I45" s="47">
        <f t="shared" si="8"/>
        <v>78.95890410958904</v>
      </c>
      <c r="J45" s="47">
        <f t="shared" si="8"/>
        <v>69.88086373790023</v>
      </c>
      <c r="K45" s="47">
        <f t="shared" si="8"/>
        <v>76.19305856832972</v>
      </c>
      <c r="L45" s="47">
        <f t="shared" si="8"/>
        <v>73.58024691358025</v>
      </c>
      <c r="M45" s="47">
        <f t="shared" si="8"/>
        <v>75.46897546897547</v>
      </c>
      <c r="N45" s="47">
        <f t="shared" si="8"/>
        <v>70.85635359116023</v>
      </c>
      <c r="O45" s="47">
        <f t="shared" si="8"/>
        <v>72.7580372250423</v>
      </c>
      <c r="P45" s="47">
        <f t="shared" si="8"/>
        <v>83.82219534321138</v>
      </c>
      <c r="Q45" s="47">
        <f t="shared" si="8"/>
        <v>79.95414346544382</v>
      </c>
      <c r="R45" s="47">
        <f t="shared" si="8"/>
        <v>84.77272727272728</v>
      </c>
      <c r="S45" s="47">
        <f t="shared" si="8"/>
        <v>83.28784379592695</v>
      </c>
      <c r="T45" s="47">
        <f t="shared" si="8"/>
        <v>93.15555555555555</v>
      </c>
      <c r="U45" s="47">
        <f t="shared" si="8"/>
        <v>64.5181876196554</v>
      </c>
      <c r="V45" s="47">
        <f t="shared" si="8"/>
        <v>69.69953449005502</v>
      </c>
      <c r="W45" s="46">
        <f t="shared" si="0"/>
        <v>1285.0861933437577</v>
      </c>
    </row>
    <row r="46" spans="2:23" ht="12.75">
      <c r="B46" s="42" t="s">
        <v>148</v>
      </c>
      <c r="C46" s="43"/>
      <c r="D46" s="44"/>
      <c r="E46" s="45" t="s">
        <v>49</v>
      </c>
      <c r="F46" s="47">
        <f>SUM(F38/F34)*100</f>
        <v>107.18717683557395</v>
      </c>
      <c r="G46" s="47">
        <f aca="true" t="shared" si="9" ref="G46:V46">SUM(G38/G34)*100</f>
        <v>96.18169848584596</v>
      </c>
      <c r="H46" s="47">
        <f t="shared" si="9"/>
        <v>98.19154355578196</v>
      </c>
      <c r="I46" s="47">
        <f t="shared" si="9"/>
        <v>100.67001675041875</v>
      </c>
      <c r="J46" s="47">
        <f t="shared" si="9"/>
        <v>99.4949494949495</v>
      </c>
      <c r="K46" s="47">
        <f t="shared" si="9"/>
        <v>108.34805653710247</v>
      </c>
      <c r="L46" s="47">
        <f t="shared" si="9"/>
        <v>105.01403931006818</v>
      </c>
      <c r="M46" s="47">
        <f t="shared" si="9"/>
        <v>102.68378063010502</v>
      </c>
      <c r="N46" s="47">
        <f t="shared" si="9"/>
        <v>111.06145251396649</v>
      </c>
      <c r="O46" s="47">
        <f t="shared" si="9"/>
        <v>96.01351351351352</v>
      </c>
      <c r="P46" s="47">
        <f t="shared" si="9"/>
        <v>114.07552721922511</v>
      </c>
      <c r="Q46" s="47">
        <f t="shared" si="9"/>
        <v>110.27361899845121</v>
      </c>
      <c r="R46" s="47">
        <f t="shared" si="9"/>
        <v>116.28399858707171</v>
      </c>
      <c r="S46" s="47">
        <f t="shared" si="9"/>
        <v>110.18969279838846</v>
      </c>
      <c r="T46" s="47">
        <f t="shared" si="9"/>
        <v>115.44428772919606</v>
      </c>
      <c r="U46" s="47">
        <f t="shared" si="9"/>
        <v>90.91360476663355</v>
      </c>
      <c r="V46" s="47">
        <f t="shared" si="9"/>
        <v>98.40338872596938</v>
      </c>
      <c r="W46" s="46">
        <f t="shared" si="0"/>
        <v>1780.4303464522611</v>
      </c>
    </row>
    <row r="47" spans="2:24" ht="12.75">
      <c r="B47" s="42" t="s">
        <v>50</v>
      </c>
      <c r="C47" s="43"/>
      <c r="D47" s="44"/>
      <c r="E47" s="45" t="s">
        <v>51</v>
      </c>
      <c r="F47" s="46">
        <v>26763</v>
      </c>
      <c r="G47" s="46">
        <v>4207</v>
      </c>
      <c r="H47" s="46">
        <v>5437</v>
      </c>
      <c r="I47" s="46">
        <v>3302</v>
      </c>
      <c r="J47" s="46">
        <v>9316</v>
      </c>
      <c r="K47" s="46">
        <v>3134</v>
      </c>
      <c r="L47" s="46">
        <v>3450</v>
      </c>
      <c r="M47" s="46">
        <v>1178</v>
      </c>
      <c r="N47" s="46">
        <v>1239</v>
      </c>
      <c r="O47" s="46">
        <v>2048</v>
      </c>
      <c r="P47" s="46">
        <v>5644</v>
      </c>
      <c r="Q47" s="46">
        <v>5360</v>
      </c>
      <c r="R47" s="46">
        <v>3915</v>
      </c>
      <c r="S47" s="46">
        <v>8243</v>
      </c>
      <c r="T47" s="46">
        <v>1963</v>
      </c>
      <c r="U47" s="46">
        <v>2786</v>
      </c>
      <c r="V47" s="46">
        <v>4245</v>
      </c>
      <c r="W47" s="46">
        <f t="shared" si="0"/>
        <v>92230</v>
      </c>
      <c r="X47" s="25"/>
    </row>
    <row r="48" spans="2:24" ht="12.75">
      <c r="B48" s="42" t="s">
        <v>52</v>
      </c>
      <c r="C48" s="43"/>
      <c r="D48" s="44"/>
      <c r="E48" s="45" t="s">
        <v>53</v>
      </c>
      <c r="F48" s="46">
        <v>8758</v>
      </c>
      <c r="G48" s="46">
        <v>1376</v>
      </c>
      <c r="H48" s="46">
        <v>1778</v>
      </c>
      <c r="I48" s="46">
        <v>1081</v>
      </c>
      <c r="J48" s="46">
        <v>3049</v>
      </c>
      <c r="K48" s="46">
        <v>1025</v>
      </c>
      <c r="L48" s="46">
        <v>1129</v>
      </c>
      <c r="M48" s="46">
        <v>388</v>
      </c>
      <c r="N48" s="46">
        <v>405</v>
      </c>
      <c r="O48" s="46">
        <v>670</v>
      </c>
      <c r="P48" s="46">
        <v>1847</v>
      </c>
      <c r="Q48" s="46">
        <v>1754</v>
      </c>
      <c r="R48" s="46">
        <v>1282</v>
      </c>
      <c r="S48" s="46">
        <v>2698</v>
      </c>
      <c r="T48" s="46">
        <v>642</v>
      </c>
      <c r="U48" s="46">
        <v>912</v>
      </c>
      <c r="V48" s="46">
        <v>1390</v>
      </c>
      <c r="W48" s="46">
        <f t="shared" si="0"/>
        <v>30184</v>
      </c>
      <c r="X48" s="25"/>
    </row>
    <row r="49" spans="2:24" ht="12.75">
      <c r="B49" s="42" t="s">
        <v>54</v>
      </c>
      <c r="C49" s="43"/>
      <c r="D49" s="44"/>
      <c r="E49" s="45" t="s">
        <v>130</v>
      </c>
      <c r="F49" s="46">
        <v>13453</v>
      </c>
      <c r="G49" s="46">
        <v>2043</v>
      </c>
      <c r="H49" s="46">
        <v>2606</v>
      </c>
      <c r="I49" s="46">
        <v>1730</v>
      </c>
      <c r="J49" s="46">
        <v>4690</v>
      </c>
      <c r="K49" s="46">
        <v>1547</v>
      </c>
      <c r="L49" s="46">
        <v>1707</v>
      </c>
      <c r="M49" s="46">
        <v>590</v>
      </c>
      <c r="N49" s="46">
        <v>615</v>
      </c>
      <c r="O49" s="46">
        <v>1030</v>
      </c>
      <c r="P49" s="46">
        <v>2797</v>
      </c>
      <c r="Q49" s="46">
        <v>2732</v>
      </c>
      <c r="R49" s="46">
        <v>2021</v>
      </c>
      <c r="S49" s="46">
        <v>4142</v>
      </c>
      <c r="T49" s="46">
        <v>994</v>
      </c>
      <c r="U49" s="46">
        <v>1437</v>
      </c>
      <c r="V49" s="46">
        <v>2210</v>
      </c>
      <c r="W49" s="46">
        <f t="shared" si="0"/>
        <v>46344</v>
      </c>
      <c r="X49" s="25"/>
    </row>
    <row r="50" spans="2:24" ht="12.75">
      <c r="B50" s="42" t="s">
        <v>55</v>
      </c>
      <c r="C50" s="43"/>
      <c r="D50" s="44"/>
      <c r="E50" s="45" t="s">
        <v>131</v>
      </c>
      <c r="F50" s="46">
        <v>13310</v>
      </c>
      <c r="G50" s="46">
        <v>2164</v>
      </c>
      <c r="H50" s="46">
        <v>2831</v>
      </c>
      <c r="I50" s="46">
        <v>1572</v>
      </c>
      <c r="J50" s="46">
        <v>4626</v>
      </c>
      <c r="K50" s="46">
        <v>1587</v>
      </c>
      <c r="L50" s="46">
        <v>1744</v>
      </c>
      <c r="M50" s="46">
        <v>596</v>
      </c>
      <c r="N50" s="46">
        <v>624</v>
      </c>
      <c r="O50" s="46">
        <v>1018</v>
      </c>
      <c r="P50" s="46">
        <v>2847</v>
      </c>
      <c r="Q50" s="46">
        <v>2628</v>
      </c>
      <c r="R50" s="46">
        <v>1894</v>
      </c>
      <c r="S50" s="46">
        <v>4101</v>
      </c>
      <c r="T50" s="46">
        <v>969</v>
      </c>
      <c r="U50" s="46">
        <v>1350</v>
      </c>
      <c r="V50" s="46">
        <v>2035</v>
      </c>
      <c r="W50" s="46">
        <f t="shared" si="0"/>
        <v>45896</v>
      </c>
      <c r="X50" s="25"/>
    </row>
    <row r="51" spans="2:24" ht="12.75">
      <c r="B51" s="42" t="s">
        <v>56</v>
      </c>
      <c r="C51" s="43"/>
      <c r="D51" s="44"/>
      <c r="E51" s="45" t="s">
        <v>132</v>
      </c>
      <c r="F51" s="46">
        <v>6487</v>
      </c>
      <c r="G51" s="46">
        <v>980</v>
      </c>
      <c r="H51" s="46">
        <v>908</v>
      </c>
      <c r="I51" s="46">
        <v>739</v>
      </c>
      <c r="J51" s="46">
        <v>1752</v>
      </c>
      <c r="K51" s="46">
        <v>683</v>
      </c>
      <c r="L51" s="46">
        <v>767</v>
      </c>
      <c r="M51" s="46">
        <v>305</v>
      </c>
      <c r="N51" s="46">
        <v>224</v>
      </c>
      <c r="O51" s="46">
        <v>367</v>
      </c>
      <c r="P51" s="46">
        <v>523</v>
      </c>
      <c r="Q51" s="46">
        <v>1096</v>
      </c>
      <c r="R51" s="46">
        <v>412</v>
      </c>
      <c r="S51" s="46">
        <v>1306</v>
      </c>
      <c r="T51" s="46">
        <v>407</v>
      </c>
      <c r="U51" s="46">
        <v>320</v>
      </c>
      <c r="V51" s="46">
        <v>717</v>
      </c>
      <c r="W51" s="46">
        <f t="shared" si="0"/>
        <v>17993</v>
      </c>
      <c r="X51" s="25"/>
    </row>
    <row r="52" spans="2:24" ht="12.75">
      <c r="B52" s="42" t="s">
        <v>57</v>
      </c>
      <c r="C52" s="43"/>
      <c r="D52" s="44"/>
      <c r="E52" s="45" t="s">
        <v>133</v>
      </c>
      <c r="F52" s="46">
        <v>3258</v>
      </c>
      <c r="G52" s="46">
        <v>665</v>
      </c>
      <c r="H52" s="46">
        <v>649</v>
      </c>
      <c r="I52" s="46">
        <v>475</v>
      </c>
      <c r="J52" s="46">
        <v>1201</v>
      </c>
      <c r="K52" s="46">
        <v>422</v>
      </c>
      <c r="L52" s="46">
        <v>423</v>
      </c>
      <c r="M52" s="46">
        <v>204</v>
      </c>
      <c r="N52" s="46">
        <v>140</v>
      </c>
      <c r="O52" s="46">
        <v>207</v>
      </c>
      <c r="P52" s="46">
        <v>323</v>
      </c>
      <c r="Q52" s="46">
        <v>713</v>
      </c>
      <c r="R52" s="46">
        <v>217</v>
      </c>
      <c r="S52" s="46">
        <v>740</v>
      </c>
      <c r="T52" s="46">
        <v>201</v>
      </c>
      <c r="U52" s="46">
        <v>221</v>
      </c>
      <c r="V52" s="46">
        <v>471</v>
      </c>
      <c r="W52" s="46">
        <f t="shared" si="0"/>
        <v>10530</v>
      </c>
      <c r="X52" s="25"/>
    </row>
    <row r="53" spans="2:24" ht="12.75">
      <c r="B53" s="42" t="s">
        <v>58</v>
      </c>
      <c r="C53" s="43"/>
      <c r="D53" s="44"/>
      <c r="E53" s="45" t="s">
        <v>134</v>
      </c>
      <c r="F53" s="46">
        <v>3728</v>
      </c>
      <c r="G53" s="46">
        <v>440</v>
      </c>
      <c r="H53" s="46">
        <v>441</v>
      </c>
      <c r="I53" s="46">
        <v>372</v>
      </c>
      <c r="J53" s="46">
        <v>832</v>
      </c>
      <c r="K53" s="46">
        <v>407</v>
      </c>
      <c r="L53" s="46">
        <v>397</v>
      </c>
      <c r="M53" s="46">
        <v>149</v>
      </c>
      <c r="N53" s="46">
        <v>120</v>
      </c>
      <c r="O53" s="46">
        <v>205</v>
      </c>
      <c r="P53" s="46">
        <v>310</v>
      </c>
      <c r="Q53" s="46">
        <v>575</v>
      </c>
      <c r="R53" s="46">
        <v>270</v>
      </c>
      <c r="S53" s="46">
        <v>689</v>
      </c>
      <c r="T53" s="46">
        <v>218</v>
      </c>
      <c r="U53" s="46">
        <v>214</v>
      </c>
      <c r="V53" s="46">
        <v>410</v>
      </c>
      <c r="W53" s="46">
        <f t="shared" si="0"/>
        <v>9777</v>
      </c>
      <c r="X53" s="25"/>
    </row>
    <row r="54" spans="2:24" ht="12.75">
      <c r="B54" s="42" t="s">
        <v>59</v>
      </c>
      <c r="C54" s="43"/>
      <c r="D54" s="44"/>
      <c r="E54" s="45" t="s">
        <v>135</v>
      </c>
      <c r="F54" s="46">
        <v>2759</v>
      </c>
      <c r="G54" s="46">
        <v>540</v>
      </c>
      <c r="H54" s="46">
        <v>467</v>
      </c>
      <c r="I54" s="46">
        <v>367</v>
      </c>
      <c r="J54" s="46">
        <v>920</v>
      </c>
      <c r="K54" s="46">
        <v>276</v>
      </c>
      <c r="L54" s="46">
        <v>370</v>
      </c>
      <c r="M54" s="46">
        <v>156</v>
      </c>
      <c r="N54" s="46">
        <v>104</v>
      </c>
      <c r="O54" s="46">
        <v>162</v>
      </c>
      <c r="P54" s="46">
        <v>213</v>
      </c>
      <c r="Q54" s="46">
        <v>521</v>
      </c>
      <c r="R54" s="46">
        <v>142</v>
      </c>
      <c r="S54" s="46">
        <v>617</v>
      </c>
      <c r="T54" s="46">
        <v>189</v>
      </c>
      <c r="U54" s="46">
        <v>106</v>
      </c>
      <c r="V54" s="46">
        <v>307</v>
      </c>
      <c r="W54" s="46">
        <f t="shared" si="0"/>
        <v>8216</v>
      </c>
      <c r="X54" s="25"/>
    </row>
    <row r="55" spans="2:24" ht="12.75">
      <c r="B55" s="42" t="s">
        <v>60</v>
      </c>
      <c r="C55" s="43"/>
      <c r="D55" s="44"/>
      <c r="E55" s="45" t="s">
        <v>136</v>
      </c>
      <c r="F55" s="46">
        <v>4802</v>
      </c>
      <c r="G55" s="46">
        <v>746</v>
      </c>
      <c r="H55" s="46">
        <v>559</v>
      </c>
      <c r="I55" s="46">
        <v>359</v>
      </c>
      <c r="J55" s="46">
        <v>1258</v>
      </c>
      <c r="K55" s="46">
        <v>359</v>
      </c>
      <c r="L55" s="46">
        <v>266</v>
      </c>
      <c r="M55" s="46">
        <v>212</v>
      </c>
      <c r="N55" s="46">
        <v>224</v>
      </c>
      <c r="O55" s="46">
        <v>159</v>
      </c>
      <c r="P55" s="46">
        <v>259</v>
      </c>
      <c r="Q55" s="46">
        <v>647</v>
      </c>
      <c r="R55" s="46">
        <v>276</v>
      </c>
      <c r="S55" s="46">
        <v>370</v>
      </c>
      <c r="T55" s="46">
        <v>245</v>
      </c>
      <c r="U55" s="46">
        <v>320</v>
      </c>
      <c r="V55" s="46">
        <v>401</v>
      </c>
      <c r="W55" s="46">
        <f t="shared" si="0"/>
        <v>11462</v>
      </c>
      <c r="X55" s="25"/>
    </row>
    <row r="56" spans="2:24" ht="12.75">
      <c r="B56" s="42" t="s">
        <v>61</v>
      </c>
      <c r="C56" s="43"/>
      <c r="D56" s="44"/>
      <c r="E56" s="45" t="s">
        <v>137</v>
      </c>
      <c r="F56" s="46">
        <v>1685</v>
      </c>
      <c r="G56" s="46">
        <v>234</v>
      </c>
      <c r="H56" s="46">
        <v>349</v>
      </c>
      <c r="I56" s="46">
        <v>380</v>
      </c>
      <c r="J56" s="46">
        <v>494</v>
      </c>
      <c r="K56" s="46">
        <v>324</v>
      </c>
      <c r="L56" s="46">
        <v>501</v>
      </c>
      <c r="M56" s="46">
        <v>93</v>
      </c>
      <c r="N56" s="46">
        <v>0</v>
      </c>
      <c r="O56" s="46">
        <v>208</v>
      </c>
      <c r="P56" s="46">
        <v>264</v>
      </c>
      <c r="Q56" s="46">
        <v>449</v>
      </c>
      <c r="R56" s="46">
        <v>136</v>
      </c>
      <c r="S56" s="46">
        <v>936</v>
      </c>
      <c r="T56" s="46">
        <v>162</v>
      </c>
      <c r="U56" s="46">
        <v>0</v>
      </c>
      <c r="V56" s="46">
        <v>316</v>
      </c>
      <c r="W56" s="46">
        <f t="shared" si="0"/>
        <v>6531</v>
      </c>
      <c r="X56" s="25"/>
    </row>
    <row r="57" spans="2:23" ht="12.75">
      <c r="B57" s="42" t="s">
        <v>62</v>
      </c>
      <c r="C57" s="43"/>
      <c r="D57" s="44"/>
      <c r="E57" s="45" t="s">
        <v>63</v>
      </c>
      <c r="F57" s="47">
        <f>SUM(F51/F47)*100</f>
        <v>24.23868774053731</v>
      </c>
      <c r="G57" s="47">
        <f aca="true" t="shared" si="10" ref="G57:V57">SUM(G51/G47)*100</f>
        <v>23.294509151414307</v>
      </c>
      <c r="H57" s="47">
        <f t="shared" si="10"/>
        <v>16.700386242413096</v>
      </c>
      <c r="I57" s="47">
        <f t="shared" si="10"/>
        <v>22.38037552998183</v>
      </c>
      <c r="J57" s="47">
        <f t="shared" si="10"/>
        <v>18.806354658651784</v>
      </c>
      <c r="K57" s="47">
        <f t="shared" si="10"/>
        <v>21.79323548181238</v>
      </c>
      <c r="L57" s="47">
        <f t="shared" si="10"/>
        <v>22.231884057971016</v>
      </c>
      <c r="M57" s="47">
        <f t="shared" si="10"/>
        <v>25.891341256366722</v>
      </c>
      <c r="N57" s="47">
        <f t="shared" si="10"/>
        <v>18.07909604519774</v>
      </c>
      <c r="O57" s="47">
        <f t="shared" si="10"/>
        <v>17.919921875</v>
      </c>
      <c r="P57" s="47">
        <f t="shared" si="10"/>
        <v>9.266477675407513</v>
      </c>
      <c r="Q57" s="47">
        <f t="shared" si="10"/>
        <v>20.44776119402985</v>
      </c>
      <c r="R57" s="47">
        <f t="shared" si="10"/>
        <v>10.523627075351213</v>
      </c>
      <c r="S57" s="47">
        <f t="shared" si="10"/>
        <v>15.843746208904525</v>
      </c>
      <c r="T57" s="47">
        <f t="shared" si="10"/>
        <v>20.733571064696893</v>
      </c>
      <c r="U57" s="47">
        <f t="shared" si="10"/>
        <v>11.486001435750179</v>
      </c>
      <c r="V57" s="47">
        <f t="shared" si="10"/>
        <v>16.890459363957596</v>
      </c>
      <c r="W57" s="46">
        <f t="shared" si="0"/>
        <v>316.52743605744394</v>
      </c>
    </row>
    <row r="58" spans="2:23" ht="12.75">
      <c r="B58" s="42" t="s">
        <v>64</v>
      </c>
      <c r="C58" s="43"/>
      <c r="D58" s="44"/>
      <c r="E58" s="45" t="s">
        <v>65</v>
      </c>
      <c r="F58" s="47">
        <f>SUM(F53/F49)*100</f>
        <v>27.711291161822643</v>
      </c>
      <c r="G58" s="47">
        <f aca="true" t="shared" si="11" ref="G58:V58">SUM(G53/G49)*100</f>
        <v>21.536955457660305</v>
      </c>
      <c r="H58" s="47">
        <f t="shared" si="11"/>
        <v>16.922486569455103</v>
      </c>
      <c r="I58" s="47">
        <f t="shared" si="11"/>
        <v>21.502890173410407</v>
      </c>
      <c r="J58" s="47">
        <f t="shared" si="11"/>
        <v>17.739872068230277</v>
      </c>
      <c r="K58" s="47">
        <f t="shared" si="11"/>
        <v>26.308985132514547</v>
      </c>
      <c r="L58" s="47">
        <f t="shared" si="11"/>
        <v>23.25717633274751</v>
      </c>
      <c r="M58" s="47">
        <f t="shared" si="11"/>
        <v>25.254237288135595</v>
      </c>
      <c r="N58" s="47">
        <f t="shared" si="11"/>
        <v>19.51219512195122</v>
      </c>
      <c r="O58" s="47">
        <f t="shared" si="11"/>
        <v>19.902912621359224</v>
      </c>
      <c r="P58" s="47">
        <f t="shared" si="11"/>
        <v>11.083303539506614</v>
      </c>
      <c r="Q58" s="47">
        <f t="shared" si="11"/>
        <v>21.046852122986824</v>
      </c>
      <c r="R58" s="47">
        <f t="shared" si="11"/>
        <v>13.359722909450767</v>
      </c>
      <c r="S58" s="47">
        <f t="shared" si="11"/>
        <v>16.63447609850314</v>
      </c>
      <c r="T58" s="47">
        <f t="shared" si="11"/>
        <v>21.93158953722334</v>
      </c>
      <c r="U58" s="47">
        <f t="shared" si="11"/>
        <v>14.892136395267919</v>
      </c>
      <c r="V58" s="47">
        <f t="shared" si="11"/>
        <v>18.552036199095024</v>
      </c>
      <c r="W58" s="46">
        <f t="shared" si="0"/>
        <v>337.14911872932043</v>
      </c>
    </row>
    <row r="59" spans="2:23" ht="12.75">
      <c r="B59" s="42" t="s">
        <v>66</v>
      </c>
      <c r="C59" s="43"/>
      <c r="D59" s="44"/>
      <c r="E59" s="45" t="s">
        <v>67</v>
      </c>
      <c r="F59" s="47">
        <f>SUM(F54/F50)*100</f>
        <v>20.72877535687453</v>
      </c>
      <c r="G59" s="47">
        <f aca="true" t="shared" si="12" ref="G59:V59">SUM(G54/G50)*100</f>
        <v>24.953789279112755</v>
      </c>
      <c r="H59" s="47">
        <f t="shared" si="12"/>
        <v>16.495937831155068</v>
      </c>
      <c r="I59" s="47">
        <f t="shared" si="12"/>
        <v>23.346055979643765</v>
      </c>
      <c r="J59" s="47">
        <f t="shared" si="12"/>
        <v>19.88759187202767</v>
      </c>
      <c r="K59" s="47">
        <f t="shared" si="12"/>
        <v>17.391304347826086</v>
      </c>
      <c r="L59" s="47">
        <f t="shared" si="12"/>
        <v>21.21559633027523</v>
      </c>
      <c r="M59" s="47">
        <f t="shared" si="12"/>
        <v>26.174496644295303</v>
      </c>
      <c r="N59" s="47">
        <f t="shared" si="12"/>
        <v>16.666666666666664</v>
      </c>
      <c r="O59" s="47">
        <f t="shared" si="12"/>
        <v>15.913555992141454</v>
      </c>
      <c r="P59" s="47">
        <f t="shared" si="12"/>
        <v>7.481559536354057</v>
      </c>
      <c r="Q59" s="47">
        <f t="shared" si="12"/>
        <v>19.82496194824962</v>
      </c>
      <c r="R59" s="47">
        <f t="shared" si="12"/>
        <v>7.497360084477296</v>
      </c>
      <c r="S59" s="47">
        <f t="shared" si="12"/>
        <v>15.045110948549134</v>
      </c>
      <c r="T59" s="47">
        <f t="shared" si="12"/>
        <v>19.5046439628483</v>
      </c>
      <c r="U59" s="47">
        <f t="shared" si="12"/>
        <v>7.851851851851851</v>
      </c>
      <c r="V59" s="47">
        <f t="shared" si="12"/>
        <v>15.085995085995085</v>
      </c>
      <c r="W59" s="46">
        <f t="shared" si="0"/>
        <v>295.06525371834385</v>
      </c>
    </row>
    <row r="60" spans="2:23" ht="12.75">
      <c r="B60" s="42" t="s">
        <v>68</v>
      </c>
      <c r="C60" s="43"/>
      <c r="D60" s="44"/>
      <c r="E60" s="45" t="s">
        <v>69</v>
      </c>
      <c r="F60" s="47">
        <f>SUM(F52/F48)*100</f>
        <v>37.200274035167844</v>
      </c>
      <c r="G60" s="47">
        <f aca="true" t="shared" si="13" ref="G60:V60">SUM(G52/G48)*100</f>
        <v>48.32848837209303</v>
      </c>
      <c r="H60" s="47">
        <f t="shared" si="13"/>
        <v>36.50168728908886</v>
      </c>
      <c r="I60" s="47">
        <f t="shared" si="13"/>
        <v>43.940795559666974</v>
      </c>
      <c r="J60" s="47">
        <f t="shared" si="13"/>
        <v>39.38996392259757</v>
      </c>
      <c r="K60" s="47">
        <f t="shared" si="13"/>
        <v>41.170731707317074</v>
      </c>
      <c r="L60" s="47">
        <f t="shared" si="13"/>
        <v>37.46678476527901</v>
      </c>
      <c r="M60" s="47">
        <f t="shared" si="13"/>
        <v>52.57731958762887</v>
      </c>
      <c r="N60" s="47">
        <f t="shared" si="13"/>
        <v>34.5679012345679</v>
      </c>
      <c r="O60" s="47">
        <f t="shared" si="13"/>
        <v>30.895522388059703</v>
      </c>
      <c r="P60" s="47">
        <f t="shared" si="13"/>
        <v>17.48781808337845</v>
      </c>
      <c r="Q60" s="47">
        <f t="shared" si="13"/>
        <v>40.64994298745724</v>
      </c>
      <c r="R60" s="47">
        <f t="shared" si="13"/>
        <v>16.926677067082682</v>
      </c>
      <c r="S60" s="47">
        <f t="shared" si="13"/>
        <v>27.42772424017791</v>
      </c>
      <c r="T60" s="47">
        <f t="shared" si="13"/>
        <v>31.308411214953267</v>
      </c>
      <c r="U60" s="47">
        <f t="shared" si="13"/>
        <v>24.232456140350877</v>
      </c>
      <c r="V60" s="47">
        <f t="shared" si="13"/>
        <v>33.884892086330936</v>
      </c>
      <c r="W60" s="46">
        <f t="shared" si="0"/>
        <v>593.9573906811983</v>
      </c>
    </row>
    <row r="61" spans="2:23" ht="12.75">
      <c r="B61" s="42" t="s">
        <v>70</v>
      </c>
      <c r="C61" s="43"/>
      <c r="D61" s="44"/>
      <c r="E61" s="48" t="s">
        <v>71</v>
      </c>
      <c r="F61" s="46">
        <v>17823</v>
      </c>
      <c r="G61" s="46">
        <v>2802</v>
      </c>
      <c r="H61" s="46">
        <v>3622</v>
      </c>
      <c r="I61" s="46">
        <v>2198</v>
      </c>
      <c r="J61" s="46">
        <v>6204</v>
      </c>
      <c r="K61" s="46">
        <v>2087</v>
      </c>
      <c r="L61" s="46">
        <v>2298</v>
      </c>
      <c r="M61" s="46">
        <v>790</v>
      </c>
      <c r="N61" s="46">
        <v>825</v>
      </c>
      <c r="O61" s="46">
        <v>1364</v>
      </c>
      <c r="P61" s="46">
        <v>3759</v>
      </c>
      <c r="Q61" s="46">
        <v>3569</v>
      </c>
      <c r="R61" s="46">
        <v>2607</v>
      </c>
      <c r="S61" s="46">
        <v>5490</v>
      </c>
      <c r="T61" s="46">
        <v>1307</v>
      </c>
      <c r="U61" s="46">
        <v>1855</v>
      </c>
      <c r="V61" s="46">
        <v>2826</v>
      </c>
      <c r="W61" s="46">
        <f t="shared" si="0"/>
        <v>61426</v>
      </c>
    </row>
    <row r="62" spans="2:23" ht="13.5" customHeight="1">
      <c r="B62" s="42" t="s">
        <v>72</v>
      </c>
      <c r="C62" s="49"/>
      <c r="D62" s="50"/>
      <c r="E62" s="45" t="s">
        <v>73</v>
      </c>
      <c r="F62" s="46">
        <v>8092</v>
      </c>
      <c r="G62" s="46">
        <v>1272</v>
      </c>
      <c r="H62" s="46">
        <v>1643</v>
      </c>
      <c r="I62" s="46">
        <v>999</v>
      </c>
      <c r="J62" s="46">
        <v>2817</v>
      </c>
      <c r="K62" s="46">
        <v>947</v>
      </c>
      <c r="L62" s="46">
        <v>1043</v>
      </c>
      <c r="M62" s="46">
        <v>359</v>
      </c>
      <c r="N62" s="46">
        <v>375</v>
      </c>
      <c r="O62" s="46">
        <v>619</v>
      </c>
      <c r="P62" s="46">
        <v>1706</v>
      </c>
      <c r="Q62" s="46">
        <v>1621</v>
      </c>
      <c r="R62" s="46">
        <v>1184</v>
      </c>
      <c r="S62" s="46">
        <v>2492</v>
      </c>
      <c r="T62" s="46">
        <v>593</v>
      </c>
      <c r="U62" s="46">
        <v>843</v>
      </c>
      <c r="V62" s="46">
        <v>1284</v>
      </c>
      <c r="W62" s="46">
        <f t="shared" si="0"/>
        <v>27889</v>
      </c>
    </row>
    <row r="63" spans="2:23" ht="12.75">
      <c r="B63" s="42" t="s">
        <v>74</v>
      </c>
      <c r="C63" s="43"/>
      <c r="D63" s="44"/>
      <c r="E63" s="48" t="s">
        <v>138</v>
      </c>
      <c r="F63" s="46">
        <v>8894</v>
      </c>
      <c r="G63" s="46">
        <v>1351</v>
      </c>
      <c r="H63" s="46">
        <v>1723</v>
      </c>
      <c r="I63" s="46">
        <v>1144</v>
      </c>
      <c r="J63" s="46">
        <v>3101</v>
      </c>
      <c r="K63" s="46">
        <v>1022</v>
      </c>
      <c r="L63" s="46">
        <v>1128</v>
      </c>
      <c r="M63" s="46">
        <v>390</v>
      </c>
      <c r="N63" s="46">
        <v>407</v>
      </c>
      <c r="O63" s="46">
        <v>681</v>
      </c>
      <c r="P63" s="46">
        <v>1849</v>
      </c>
      <c r="Q63" s="46">
        <v>1806</v>
      </c>
      <c r="R63" s="46">
        <v>1336</v>
      </c>
      <c r="S63" s="46">
        <v>2739</v>
      </c>
      <c r="T63" s="46">
        <v>657</v>
      </c>
      <c r="U63" s="46">
        <v>950</v>
      </c>
      <c r="V63" s="46">
        <v>1461</v>
      </c>
      <c r="W63" s="46">
        <f t="shared" si="0"/>
        <v>30639</v>
      </c>
    </row>
    <row r="64" spans="2:23" ht="12.75">
      <c r="B64" s="42" t="s">
        <v>75</v>
      </c>
      <c r="C64" s="43"/>
      <c r="D64" s="44"/>
      <c r="E64" s="45" t="s">
        <v>139</v>
      </c>
      <c r="F64" s="46">
        <v>8929</v>
      </c>
      <c r="G64" s="46">
        <v>1451</v>
      </c>
      <c r="H64" s="46">
        <v>1899</v>
      </c>
      <c r="I64" s="46">
        <v>1054</v>
      </c>
      <c r="J64" s="46">
        <v>3103</v>
      </c>
      <c r="K64" s="46">
        <v>1065</v>
      </c>
      <c r="L64" s="46">
        <v>1170</v>
      </c>
      <c r="M64" s="46">
        <v>400</v>
      </c>
      <c r="N64" s="46">
        <v>418</v>
      </c>
      <c r="O64" s="46">
        <v>683</v>
      </c>
      <c r="P64" s="46">
        <v>1910</v>
      </c>
      <c r="Q64" s="46">
        <v>1763</v>
      </c>
      <c r="R64" s="46">
        <v>1271</v>
      </c>
      <c r="S64" s="46">
        <v>2751</v>
      </c>
      <c r="T64" s="46">
        <v>650</v>
      </c>
      <c r="U64" s="46">
        <v>905</v>
      </c>
      <c r="V64" s="46">
        <v>1365</v>
      </c>
      <c r="W64" s="46">
        <f t="shared" si="0"/>
        <v>30787</v>
      </c>
    </row>
    <row r="65" spans="2:23" ht="12.75">
      <c r="B65" s="42" t="s">
        <v>76</v>
      </c>
      <c r="C65" s="43"/>
      <c r="D65" s="44"/>
      <c r="E65" s="45" t="s">
        <v>140</v>
      </c>
      <c r="F65" s="46">
        <v>3499</v>
      </c>
      <c r="G65" s="46">
        <v>416</v>
      </c>
      <c r="H65" s="46">
        <v>370</v>
      </c>
      <c r="I65" s="46">
        <v>361</v>
      </c>
      <c r="J65" s="46">
        <v>998</v>
      </c>
      <c r="K65" s="46">
        <v>112</v>
      </c>
      <c r="L65" s="46">
        <v>376</v>
      </c>
      <c r="M65" s="46">
        <v>50</v>
      </c>
      <c r="N65" s="46">
        <v>0</v>
      </c>
      <c r="O65" s="46">
        <v>140</v>
      </c>
      <c r="P65" s="46">
        <v>139</v>
      </c>
      <c r="Q65" s="46">
        <v>903</v>
      </c>
      <c r="R65" s="46">
        <v>18</v>
      </c>
      <c r="S65" s="46">
        <v>384</v>
      </c>
      <c r="T65" s="46">
        <v>176</v>
      </c>
      <c r="U65" s="46">
        <v>0</v>
      </c>
      <c r="V65" s="46">
        <v>56</v>
      </c>
      <c r="W65" s="46">
        <f t="shared" si="0"/>
        <v>7998</v>
      </c>
    </row>
    <row r="66" spans="2:23" ht="12.75">
      <c r="B66" s="42" t="s">
        <v>77</v>
      </c>
      <c r="C66" s="43"/>
      <c r="D66" s="44"/>
      <c r="E66" s="45" t="s">
        <v>141</v>
      </c>
      <c r="F66" s="46">
        <v>2232</v>
      </c>
      <c r="G66" s="46">
        <v>286</v>
      </c>
      <c r="H66" s="46">
        <v>249</v>
      </c>
      <c r="I66" s="46">
        <v>246</v>
      </c>
      <c r="J66" s="46">
        <v>684</v>
      </c>
      <c r="K66" s="46">
        <v>70</v>
      </c>
      <c r="L66" s="46">
        <v>224</v>
      </c>
      <c r="M66" s="46">
        <v>35</v>
      </c>
      <c r="N66" s="46">
        <v>0</v>
      </c>
      <c r="O66" s="46">
        <v>74</v>
      </c>
      <c r="P66" s="46">
        <v>70</v>
      </c>
      <c r="Q66" s="46">
        <v>613</v>
      </c>
      <c r="R66" s="46">
        <v>10</v>
      </c>
      <c r="S66" s="46">
        <v>237</v>
      </c>
      <c r="T66" s="46">
        <v>91</v>
      </c>
      <c r="U66" s="46">
        <v>0</v>
      </c>
      <c r="V66" s="46">
        <v>43</v>
      </c>
      <c r="W66" s="46">
        <f t="shared" si="0"/>
        <v>5164</v>
      </c>
    </row>
    <row r="67" spans="2:23" ht="12.75">
      <c r="B67" s="42" t="s">
        <v>78</v>
      </c>
      <c r="C67" s="43"/>
      <c r="D67" s="44"/>
      <c r="E67" s="45" t="s">
        <v>142</v>
      </c>
      <c r="F67" s="46">
        <v>1763</v>
      </c>
      <c r="G67" s="46">
        <v>160</v>
      </c>
      <c r="H67" s="46">
        <v>135</v>
      </c>
      <c r="I67" s="46">
        <v>175</v>
      </c>
      <c r="J67" s="46">
        <v>409</v>
      </c>
      <c r="K67" s="46">
        <v>58</v>
      </c>
      <c r="L67" s="46">
        <v>177</v>
      </c>
      <c r="M67" s="46">
        <v>28</v>
      </c>
      <c r="N67" s="46">
        <v>0</v>
      </c>
      <c r="O67" s="46">
        <v>72</v>
      </c>
      <c r="P67" s="46">
        <v>70</v>
      </c>
      <c r="Q67" s="46">
        <v>441</v>
      </c>
      <c r="R67" s="46">
        <v>13</v>
      </c>
      <c r="S67" s="46">
        <v>170</v>
      </c>
      <c r="T67" s="46">
        <v>74</v>
      </c>
      <c r="U67" s="46">
        <v>0</v>
      </c>
      <c r="V67" s="46">
        <v>32</v>
      </c>
      <c r="W67" s="46">
        <f t="shared" si="0"/>
        <v>3777</v>
      </c>
    </row>
    <row r="68" spans="2:23" ht="12.75">
      <c r="B68" s="42" t="s">
        <v>79</v>
      </c>
      <c r="C68" s="43"/>
      <c r="D68" s="44"/>
      <c r="E68" s="45" t="s">
        <v>143</v>
      </c>
      <c r="F68" s="46">
        <v>1736</v>
      </c>
      <c r="G68" s="46">
        <v>256</v>
      </c>
      <c r="H68" s="46">
        <v>235</v>
      </c>
      <c r="I68" s="46">
        <v>186</v>
      </c>
      <c r="J68" s="46">
        <v>589</v>
      </c>
      <c r="K68" s="46">
        <v>54</v>
      </c>
      <c r="L68" s="46">
        <v>199</v>
      </c>
      <c r="M68" s="46">
        <v>22</v>
      </c>
      <c r="N68" s="46">
        <v>0</v>
      </c>
      <c r="O68" s="46">
        <v>68</v>
      </c>
      <c r="P68" s="46">
        <v>69</v>
      </c>
      <c r="Q68" s="46">
        <v>462</v>
      </c>
      <c r="R68" s="46">
        <v>5</v>
      </c>
      <c r="S68" s="46">
        <v>214</v>
      </c>
      <c r="T68" s="46">
        <v>102</v>
      </c>
      <c r="U68" s="46">
        <v>0</v>
      </c>
      <c r="V68" s="46">
        <v>24</v>
      </c>
      <c r="W68" s="46">
        <f t="shared" si="0"/>
        <v>4221</v>
      </c>
    </row>
    <row r="69" spans="2:23" ht="12.75">
      <c r="B69" s="42" t="s">
        <v>80</v>
      </c>
      <c r="C69" s="43"/>
      <c r="D69" s="44"/>
      <c r="E69" s="48" t="s">
        <v>144</v>
      </c>
      <c r="F69" s="46">
        <v>3499</v>
      </c>
      <c r="G69" s="46">
        <v>416</v>
      </c>
      <c r="H69" s="46">
        <v>370</v>
      </c>
      <c r="I69" s="46">
        <v>361</v>
      </c>
      <c r="J69" s="46">
        <v>952</v>
      </c>
      <c r="K69" s="46">
        <v>21</v>
      </c>
      <c r="L69" s="46">
        <v>184</v>
      </c>
      <c r="M69" s="46">
        <v>50</v>
      </c>
      <c r="N69" s="46">
        <v>0</v>
      </c>
      <c r="O69" s="46">
        <v>140</v>
      </c>
      <c r="P69" s="46">
        <v>139</v>
      </c>
      <c r="Q69" s="46">
        <v>869</v>
      </c>
      <c r="R69" s="46">
        <v>18</v>
      </c>
      <c r="S69" s="46">
        <v>200</v>
      </c>
      <c r="T69" s="46">
        <v>176</v>
      </c>
      <c r="U69" s="46">
        <v>0</v>
      </c>
      <c r="V69" s="46">
        <v>56</v>
      </c>
      <c r="W69" s="46">
        <f t="shared" si="0"/>
        <v>7451</v>
      </c>
    </row>
    <row r="70" spans="2:23" ht="12.75">
      <c r="B70" s="42" t="s">
        <v>81</v>
      </c>
      <c r="C70" s="43"/>
      <c r="D70" s="44"/>
      <c r="E70" s="48" t="s">
        <v>145</v>
      </c>
      <c r="F70" s="46">
        <v>0</v>
      </c>
      <c r="G70" s="46">
        <v>0</v>
      </c>
      <c r="H70" s="46">
        <v>0</v>
      </c>
      <c r="I70" s="46">
        <v>0</v>
      </c>
      <c r="J70" s="46">
        <v>46</v>
      </c>
      <c r="K70" s="46">
        <v>91</v>
      </c>
      <c r="L70" s="46">
        <v>192</v>
      </c>
      <c r="M70" s="46">
        <v>0</v>
      </c>
      <c r="N70" s="46">
        <v>0</v>
      </c>
      <c r="O70" s="46">
        <v>0</v>
      </c>
      <c r="P70" s="46">
        <v>0</v>
      </c>
      <c r="Q70" s="46">
        <v>34</v>
      </c>
      <c r="R70" s="46">
        <v>0</v>
      </c>
      <c r="S70" s="46">
        <v>184</v>
      </c>
      <c r="T70" s="46">
        <v>0</v>
      </c>
      <c r="U70" s="46">
        <v>0</v>
      </c>
      <c r="V70" s="46">
        <v>0</v>
      </c>
      <c r="W70" s="46">
        <f t="shared" si="0"/>
        <v>547</v>
      </c>
    </row>
    <row r="71" spans="2:23" ht="12.75">
      <c r="B71" s="42" t="s">
        <v>82</v>
      </c>
      <c r="C71" s="43"/>
      <c r="D71" s="44"/>
      <c r="E71" s="45" t="s">
        <v>83</v>
      </c>
      <c r="F71" s="47">
        <f>SUM(F65/F61)*100</f>
        <v>19.6319362621332</v>
      </c>
      <c r="G71" s="47">
        <f aca="true" t="shared" si="14" ref="G71:V71">SUM(G65/G61)*100</f>
        <v>14.846538187009278</v>
      </c>
      <c r="H71" s="47">
        <f t="shared" si="14"/>
        <v>10.215350635008283</v>
      </c>
      <c r="I71" s="47">
        <f t="shared" si="14"/>
        <v>16.424021838034577</v>
      </c>
      <c r="J71" s="47">
        <f t="shared" si="14"/>
        <v>16.086395873629915</v>
      </c>
      <c r="K71" s="47">
        <f t="shared" si="14"/>
        <v>5.366554863440345</v>
      </c>
      <c r="L71" s="47">
        <f t="shared" si="14"/>
        <v>16.362053959965188</v>
      </c>
      <c r="M71" s="47">
        <f t="shared" si="14"/>
        <v>6.329113924050633</v>
      </c>
      <c r="N71" s="47">
        <f t="shared" si="14"/>
        <v>0</v>
      </c>
      <c r="O71" s="47">
        <f t="shared" si="14"/>
        <v>10.263929618768328</v>
      </c>
      <c r="P71" s="47">
        <f t="shared" si="14"/>
        <v>3.69779196594839</v>
      </c>
      <c r="Q71" s="47">
        <f t="shared" si="14"/>
        <v>25.301204819277107</v>
      </c>
      <c r="R71" s="47">
        <f t="shared" si="14"/>
        <v>0.6904487917146145</v>
      </c>
      <c r="S71" s="47">
        <f t="shared" si="14"/>
        <v>6.994535519125683</v>
      </c>
      <c r="T71" s="47">
        <f t="shared" si="14"/>
        <v>13.465952563121652</v>
      </c>
      <c r="U71" s="47">
        <f t="shared" si="14"/>
        <v>0</v>
      </c>
      <c r="V71" s="47">
        <f t="shared" si="14"/>
        <v>1.9815994338287333</v>
      </c>
      <c r="W71" s="46">
        <f t="shared" si="0"/>
        <v>167.6574282550559</v>
      </c>
    </row>
    <row r="72" spans="2:23" ht="12.75">
      <c r="B72" s="42" t="s">
        <v>84</v>
      </c>
      <c r="C72" s="43"/>
      <c r="D72" s="44"/>
      <c r="E72" s="45" t="s">
        <v>85</v>
      </c>
      <c r="F72" s="47">
        <f>SUM(F67/F63)*100</f>
        <v>19.82235214751518</v>
      </c>
      <c r="G72" s="47">
        <f aca="true" t="shared" si="15" ref="G72:V72">SUM(G67/G63)*100</f>
        <v>11.843079200592154</v>
      </c>
      <c r="H72" s="47">
        <f t="shared" si="15"/>
        <v>7.83517121300058</v>
      </c>
      <c r="I72" s="47">
        <f t="shared" si="15"/>
        <v>15.297202797202797</v>
      </c>
      <c r="J72" s="47">
        <f t="shared" si="15"/>
        <v>13.189293776201225</v>
      </c>
      <c r="K72" s="47">
        <f t="shared" si="15"/>
        <v>5.6751467710371815</v>
      </c>
      <c r="L72" s="47">
        <f t="shared" si="15"/>
        <v>15.691489361702127</v>
      </c>
      <c r="M72" s="47">
        <f t="shared" si="15"/>
        <v>7.179487179487179</v>
      </c>
      <c r="N72" s="47">
        <f t="shared" si="15"/>
        <v>0</v>
      </c>
      <c r="O72" s="47">
        <f t="shared" si="15"/>
        <v>10.572687224669604</v>
      </c>
      <c r="P72" s="47">
        <f t="shared" si="15"/>
        <v>3.785830178474851</v>
      </c>
      <c r="Q72" s="47">
        <f t="shared" si="15"/>
        <v>24.418604651162788</v>
      </c>
      <c r="R72" s="47">
        <f t="shared" si="15"/>
        <v>0.9730538922155689</v>
      </c>
      <c r="S72" s="47">
        <f t="shared" si="15"/>
        <v>6.206644760861629</v>
      </c>
      <c r="T72" s="47">
        <f t="shared" si="15"/>
        <v>11.263318112633181</v>
      </c>
      <c r="U72" s="47">
        <f t="shared" si="15"/>
        <v>0</v>
      </c>
      <c r="V72" s="47">
        <f t="shared" si="15"/>
        <v>2.190280629705681</v>
      </c>
      <c r="W72" s="46">
        <f t="shared" si="0"/>
        <v>155.94364189646174</v>
      </c>
    </row>
    <row r="73" spans="2:23" ht="12.75">
      <c r="B73" s="42" t="s">
        <v>86</v>
      </c>
      <c r="C73" s="43"/>
      <c r="D73" s="44"/>
      <c r="E73" s="45" t="s">
        <v>87</v>
      </c>
      <c r="F73" s="47">
        <f>SUM(F68/F64)*100</f>
        <v>19.442266771194983</v>
      </c>
      <c r="G73" s="47">
        <f aca="true" t="shared" si="16" ref="G73:V73">SUM(G68/G64)*100</f>
        <v>17.64300482425913</v>
      </c>
      <c r="H73" s="47">
        <f t="shared" si="16"/>
        <v>12.374934175882043</v>
      </c>
      <c r="I73" s="47">
        <f t="shared" si="16"/>
        <v>17.647058823529413</v>
      </c>
      <c r="J73" s="47">
        <f t="shared" si="16"/>
        <v>18.98163067998711</v>
      </c>
      <c r="K73" s="47">
        <f t="shared" si="16"/>
        <v>5.070422535211268</v>
      </c>
      <c r="L73" s="47">
        <f t="shared" si="16"/>
        <v>17.00854700854701</v>
      </c>
      <c r="M73" s="47">
        <f t="shared" si="16"/>
        <v>5.5</v>
      </c>
      <c r="N73" s="47">
        <f t="shared" si="16"/>
        <v>0</v>
      </c>
      <c r="O73" s="47">
        <f t="shared" si="16"/>
        <v>9.956076134699854</v>
      </c>
      <c r="P73" s="47">
        <f t="shared" si="16"/>
        <v>3.6125654450261777</v>
      </c>
      <c r="Q73" s="47">
        <f t="shared" si="16"/>
        <v>26.20533182076007</v>
      </c>
      <c r="R73" s="47">
        <f t="shared" si="16"/>
        <v>0.3933910306845004</v>
      </c>
      <c r="S73" s="47">
        <f t="shared" si="16"/>
        <v>7.778989458378771</v>
      </c>
      <c r="T73" s="47">
        <f t="shared" si="16"/>
        <v>15.692307692307692</v>
      </c>
      <c r="U73" s="47">
        <f t="shared" si="16"/>
        <v>0</v>
      </c>
      <c r="V73" s="47">
        <f t="shared" si="16"/>
        <v>1.7582417582417582</v>
      </c>
      <c r="W73" s="46">
        <f t="shared" si="0"/>
        <v>179.06476815870977</v>
      </c>
    </row>
    <row r="74" spans="2:23" ht="12.75">
      <c r="B74" s="42" t="s">
        <v>88</v>
      </c>
      <c r="C74" s="43"/>
      <c r="D74" s="44"/>
      <c r="E74" s="45" t="s">
        <v>89</v>
      </c>
      <c r="F74" s="47">
        <f>SUM(F66/F62)*100</f>
        <v>27.582797825012356</v>
      </c>
      <c r="G74" s="47">
        <f aca="true" t="shared" si="17" ref="G74:V74">SUM(G66/G62)*100</f>
        <v>22.48427672955975</v>
      </c>
      <c r="H74" s="47">
        <f t="shared" si="17"/>
        <v>15.155203895313452</v>
      </c>
      <c r="I74" s="47">
        <f t="shared" si="17"/>
        <v>24.624624624624623</v>
      </c>
      <c r="J74" s="47">
        <f t="shared" si="17"/>
        <v>24.281150159744406</v>
      </c>
      <c r="K74" s="47">
        <f t="shared" si="17"/>
        <v>7.391763463569166</v>
      </c>
      <c r="L74" s="47">
        <f t="shared" si="17"/>
        <v>21.476510067114095</v>
      </c>
      <c r="M74" s="47">
        <f t="shared" si="17"/>
        <v>9.749303621169917</v>
      </c>
      <c r="N74" s="47">
        <f t="shared" si="17"/>
        <v>0</v>
      </c>
      <c r="O74" s="47">
        <f t="shared" si="17"/>
        <v>11.954765751211632</v>
      </c>
      <c r="P74" s="47">
        <f t="shared" si="17"/>
        <v>4.103165298944901</v>
      </c>
      <c r="Q74" s="47">
        <f t="shared" si="17"/>
        <v>37.816162862430595</v>
      </c>
      <c r="R74" s="47">
        <f t="shared" si="17"/>
        <v>0.8445945945945946</v>
      </c>
      <c r="S74" s="47">
        <f t="shared" si="17"/>
        <v>9.510433386837882</v>
      </c>
      <c r="T74" s="47">
        <f t="shared" si="17"/>
        <v>15.345699831365936</v>
      </c>
      <c r="U74" s="47">
        <f t="shared" si="17"/>
        <v>0</v>
      </c>
      <c r="V74" s="47">
        <f t="shared" si="17"/>
        <v>3.348909657320872</v>
      </c>
      <c r="W74" s="46">
        <f t="shared" si="0"/>
        <v>235.66936176881418</v>
      </c>
    </row>
    <row r="75" spans="2:23" ht="12.75">
      <c r="B75" s="42" t="s">
        <v>90</v>
      </c>
      <c r="C75" s="43"/>
      <c r="D75" s="44"/>
      <c r="E75" s="45" t="s">
        <v>91</v>
      </c>
      <c r="F75" s="46">
        <f aca="true" t="shared" si="18" ref="F75:V75">SUM(F23+F37+F51+F65)</f>
        <v>38589</v>
      </c>
      <c r="G75" s="46">
        <f t="shared" si="18"/>
        <v>5509</v>
      </c>
      <c r="H75" s="46">
        <f t="shared" si="18"/>
        <v>6390</v>
      </c>
      <c r="I75" s="46">
        <f t="shared" si="18"/>
        <v>4356</v>
      </c>
      <c r="J75" s="46">
        <f t="shared" si="18"/>
        <v>11715</v>
      </c>
      <c r="K75" s="46">
        <f t="shared" si="18"/>
        <v>4294</v>
      </c>
      <c r="L75" s="46">
        <f t="shared" si="18"/>
        <v>5071</v>
      </c>
      <c r="M75" s="46">
        <f t="shared" si="18"/>
        <v>1536</v>
      </c>
      <c r="N75" s="46">
        <f t="shared" si="18"/>
        <v>1644</v>
      </c>
      <c r="O75" s="46">
        <f t="shared" si="18"/>
        <v>2549</v>
      </c>
      <c r="P75" s="46">
        <f t="shared" si="18"/>
        <v>7359</v>
      </c>
      <c r="Q75" s="46">
        <f t="shared" si="18"/>
        <v>7650</v>
      </c>
      <c r="R75" s="46">
        <f t="shared" si="18"/>
        <v>4792</v>
      </c>
      <c r="S75" s="46">
        <f t="shared" si="18"/>
        <v>10681</v>
      </c>
      <c r="T75" s="46">
        <f t="shared" si="18"/>
        <v>2877</v>
      </c>
      <c r="U75" s="46">
        <f t="shared" si="18"/>
        <v>2723</v>
      </c>
      <c r="V75" s="46">
        <f t="shared" si="18"/>
        <v>4897</v>
      </c>
      <c r="W75" s="46">
        <f t="shared" si="0"/>
        <v>122632</v>
      </c>
    </row>
    <row r="76" spans="2:23" ht="12.75">
      <c r="B76" s="42" t="s">
        <v>92</v>
      </c>
      <c r="C76" s="43"/>
      <c r="D76" s="44"/>
      <c r="E76" s="45" t="s">
        <v>93</v>
      </c>
      <c r="F76" s="46">
        <v>0</v>
      </c>
      <c r="G76" s="46">
        <v>0</v>
      </c>
      <c r="H76" s="46">
        <v>0</v>
      </c>
      <c r="I76" s="46">
        <v>0</v>
      </c>
      <c r="J76" s="46">
        <v>15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f t="shared" si="0"/>
        <v>15</v>
      </c>
    </row>
    <row r="77" spans="2:23" ht="12.75">
      <c r="B77" s="42" t="s">
        <v>94</v>
      </c>
      <c r="C77" s="43"/>
      <c r="D77" s="44"/>
      <c r="E77" s="45" t="s">
        <v>95</v>
      </c>
      <c r="F77" s="46">
        <v>12</v>
      </c>
      <c r="G77" s="46">
        <v>0</v>
      </c>
      <c r="H77" s="46">
        <v>0</v>
      </c>
      <c r="I77" s="46">
        <v>9</v>
      </c>
      <c r="J77" s="46">
        <v>15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18</v>
      </c>
      <c r="T77" s="46">
        <v>0</v>
      </c>
      <c r="U77" s="46">
        <v>0</v>
      </c>
      <c r="V77" s="46">
        <v>0</v>
      </c>
      <c r="W77" s="46">
        <f t="shared" si="0"/>
        <v>54</v>
      </c>
    </row>
    <row r="78" spans="2:23" ht="12.75">
      <c r="B78" s="42" t="s">
        <v>96</v>
      </c>
      <c r="C78" s="43"/>
      <c r="D78" s="44"/>
      <c r="E78" s="45" t="s">
        <v>97</v>
      </c>
      <c r="F78" s="46">
        <v>139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f t="shared" si="0"/>
        <v>139</v>
      </c>
    </row>
    <row r="79" spans="2:23" ht="12.75">
      <c r="B79" s="42" t="s">
        <v>98</v>
      </c>
      <c r="C79" s="43"/>
      <c r="D79" s="44"/>
      <c r="E79" s="45" t="s">
        <v>99</v>
      </c>
      <c r="F79" s="46">
        <v>0</v>
      </c>
      <c r="G79" s="46">
        <v>4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1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f t="shared" si="0"/>
        <v>5</v>
      </c>
    </row>
    <row r="80" spans="2:23" ht="12.75">
      <c r="B80" s="42" t="s">
        <v>100</v>
      </c>
      <c r="C80" s="43"/>
      <c r="D80" s="44"/>
      <c r="E80" s="45" t="s">
        <v>101</v>
      </c>
      <c r="F80" s="47">
        <f aca="true" t="shared" si="19" ref="F80:W80">SUM(SUM(F76:F79)/F75)*100</f>
        <v>0.3913032211251911</v>
      </c>
      <c r="G80" s="47">
        <f t="shared" si="19"/>
        <v>0.07260845888546016</v>
      </c>
      <c r="H80" s="47">
        <f t="shared" si="19"/>
        <v>0</v>
      </c>
      <c r="I80" s="47">
        <f t="shared" si="19"/>
        <v>0.2066115702479339</v>
      </c>
      <c r="J80" s="47">
        <f t="shared" si="19"/>
        <v>0.2560819462227913</v>
      </c>
      <c r="K80" s="47">
        <f t="shared" si="19"/>
        <v>0</v>
      </c>
      <c r="L80" s="47">
        <f t="shared" si="19"/>
        <v>0</v>
      </c>
      <c r="M80" s="47">
        <f t="shared" si="19"/>
        <v>0</v>
      </c>
      <c r="N80" s="47">
        <f t="shared" si="19"/>
        <v>0</v>
      </c>
      <c r="O80" s="47">
        <f t="shared" si="19"/>
        <v>0</v>
      </c>
      <c r="P80" s="47">
        <f t="shared" si="19"/>
        <v>0</v>
      </c>
      <c r="Q80" s="47">
        <f t="shared" si="19"/>
        <v>0.013071895424836603</v>
      </c>
      <c r="R80" s="47">
        <f t="shared" si="19"/>
        <v>0</v>
      </c>
      <c r="S80" s="47">
        <f t="shared" si="19"/>
        <v>0.16852354648441156</v>
      </c>
      <c r="T80" s="47">
        <f t="shared" si="19"/>
        <v>0</v>
      </c>
      <c r="U80" s="47">
        <f t="shared" si="19"/>
        <v>0</v>
      </c>
      <c r="V80" s="47">
        <f t="shared" si="19"/>
        <v>0</v>
      </c>
      <c r="W80" s="47">
        <f t="shared" si="19"/>
        <v>0.1736903907626068</v>
      </c>
    </row>
    <row r="81" spans="2:24" ht="12.75">
      <c r="B81" s="8"/>
      <c r="C81" s="9"/>
      <c r="D81" s="9"/>
      <c r="E81" s="9"/>
      <c r="F81" s="24"/>
      <c r="G81" s="26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2:24" s="34" customFormat="1" ht="11.25">
      <c r="B82" s="35" t="s">
        <v>102</v>
      </c>
      <c r="C82" s="36"/>
      <c r="D82" s="36"/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</row>
    <row r="83" spans="2:24" s="34" customFormat="1" ht="11.25">
      <c r="B83" s="38" t="s">
        <v>103</v>
      </c>
      <c r="C83" s="36"/>
      <c r="D83" s="36"/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</row>
    <row r="84" spans="2:24" s="34" customFormat="1" ht="11.25">
      <c r="B84" s="38" t="s">
        <v>104</v>
      </c>
      <c r="C84" s="36"/>
      <c r="D84" s="36"/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</row>
    <row r="85" spans="2:24" s="34" customFormat="1" ht="11.25">
      <c r="B85" s="38" t="s">
        <v>105</v>
      </c>
      <c r="C85" s="36"/>
      <c r="D85" s="36"/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</row>
    <row r="86" spans="2:24" s="34" customFormat="1" ht="11.25">
      <c r="B86" s="38" t="s">
        <v>106</v>
      </c>
      <c r="C86" s="36"/>
      <c r="D86" s="36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</row>
    <row r="87" spans="2:24" ht="12.75">
      <c r="B87" s="8"/>
      <c r="C87" s="8"/>
      <c r="D87" s="8"/>
      <c r="E87" s="8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2:24" ht="12.75">
      <c r="B88" s="8"/>
      <c r="C88" s="8"/>
      <c r="D88" s="8"/>
      <c r="E88" s="8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2:24" ht="12.75">
      <c r="B89" s="8"/>
      <c r="C89" s="8"/>
      <c r="D89" s="8"/>
      <c r="E89" s="8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2:24" ht="12.75">
      <c r="B90" s="8"/>
      <c r="C90" s="8"/>
      <c r="D90" s="8"/>
      <c r="E90" s="8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2:24" ht="12.75">
      <c r="B91" s="8"/>
      <c r="C91" s="8"/>
      <c r="D91" s="8"/>
      <c r="E91" s="8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2:24" ht="12.75">
      <c r="B92" s="8"/>
      <c r="C92" s="8"/>
      <c r="D92" s="8"/>
      <c r="E92" s="8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2:24" ht="12.75">
      <c r="B93" s="8"/>
      <c r="C93" s="8"/>
      <c r="D93" s="8"/>
      <c r="E93" s="8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2:24" ht="12.75">
      <c r="B94" s="8"/>
      <c r="C94" s="8"/>
      <c r="D94" s="8"/>
      <c r="E94" s="8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2:24" ht="12.75">
      <c r="B95" s="8"/>
      <c r="C95" s="8"/>
      <c r="D95" s="8"/>
      <c r="E95" s="8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2:24" ht="12.75">
      <c r="B96" s="8"/>
      <c r="C96" s="8"/>
      <c r="D96" s="8"/>
      <c r="E96" s="8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2:24" ht="12.75">
      <c r="B97" s="8"/>
      <c r="C97" s="8"/>
      <c r="D97" s="8"/>
      <c r="E97" s="8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2:24" ht="12.75">
      <c r="B98" s="8"/>
      <c r="C98" s="8"/>
      <c r="D98" s="8"/>
      <c r="E98" s="8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2:24" ht="12.75">
      <c r="B99" s="8"/>
      <c r="C99" s="8"/>
      <c r="D99" s="8"/>
      <c r="E99" s="8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2:24" ht="12.75">
      <c r="B100" s="8"/>
      <c r="C100" s="8"/>
      <c r="D100" s="8"/>
      <c r="E100" s="8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2:24" ht="12.75">
      <c r="B101" s="8"/>
      <c r="C101" s="8"/>
      <c r="D101" s="8"/>
      <c r="E101" s="8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2:24" ht="12.75">
      <c r="B102" s="8"/>
      <c r="C102" s="8"/>
      <c r="D102" s="8"/>
      <c r="E102" s="8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</row>
    <row r="103" spans="2:24" ht="12.75">
      <c r="B103" s="8"/>
      <c r="C103" s="8"/>
      <c r="D103" s="8"/>
      <c r="E103" s="8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2:24" ht="12.75">
      <c r="B104" s="8"/>
      <c r="C104" s="8"/>
      <c r="D104" s="8"/>
      <c r="E104" s="8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2:24" ht="12.75">
      <c r="B105" s="8"/>
      <c r="C105" s="8"/>
      <c r="D105" s="8"/>
      <c r="E105" s="8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2:24" ht="12.75">
      <c r="B106" s="8"/>
      <c r="C106" s="8"/>
      <c r="D106" s="8"/>
      <c r="E106" s="8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2:24" ht="12.75">
      <c r="B107" s="8"/>
      <c r="C107" s="8"/>
      <c r="D107" s="8"/>
      <c r="E107" s="8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2:24" ht="12.75">
      <c r="B108" s="8"/>
      <c r="C108" s="8"/>
      <c r="D108" s="8"/>
      <c r="E108" s="8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2:24" ht="12.75">
      <c r="B109" s="8"/>
      <c r="C109" s="8"/>
      <c r="D109" s="8"/>
      <c r="E109" s="8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2:24" ht="12.75">
      <c r="B110" s="8"/>
      <c r="C110" s="8"/>
      <c r="D110" s="8"/>
      <c r="E110" s="8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2:24" ht="12.75">
      <c r="B111" s="8"/>
      <c r="C111" s="8"/>
      <c r="D111" s="8"/>
      <c r="E111" s="8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2:24" ht="12.75">
      <c r="B112" s="8"/>
      <c r="C112" s="8"/>
      <c r="D112" s="8"/>
      <c r="E112" s="8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2:24" ht="12.75">
      <c r="B113" s="8"/>
      <c r="C113" s="8"/>
      <c r="D113" s="8"/>
      <c r="E113" s="8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2:24" ht="12.75">
      <c r="B114" s="8"/>
      <c r="C114" s="8"/>
      <c r="D114" s="8"/>
      <c r="E114" s="8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2:24" ht="12.75">
      <c r="B115" s="8"/>
      <c r="C115" s="8"/>
      <c r="D115" s="8"/>
      <c r="E115" s="8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2:24" ht="12.75">
      <c r="B116" s="8"/>
      <c r="C116" s="8"/>
      <c r="D116" s="8"/>
      <c r="E116" s="8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2:24" ht="12.75">
      <c r="B117" s="8"/>
      <c r="C117" s="8"/>
      <c r="D117" s="8"/>
      <c r="E117" s="8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2:24" ht="12.75">
      <c r="B118" s="8"/>
      <c r="C118" s="8"/>
      <c r="D118" s="8"/>
      <c r="E118" s="8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2:24" ht="12.75">
      <c r="B119" s="8"/>
      <c r="C119" s="8"/>
      <c r="D119" s="8"/>
      <c r="E119" s="8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2:24" ht="12.75">
      <c r="B120" s="8"/>
      <c r="C120" s="8"/>
      <c r="D120" s="8"/>
      <c r="E120" s="8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2:24" ht="12.75">
      <c r="B121" s="8"/>
      <c r="C121" s="8"/>
      <c r="D121" s="8"/>
      <c r="E121" s="8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2:24" ht="12.75">
      <c r="B122" s="8"/>
      <c r="C122" s="8"/>
      <c r="D122" s="8"/>
      <c r="E122" s="8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6:24" ht="12.75"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6:24" ht="12.75"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6:24" ht="12.75"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6:24" ht="12.75"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6:24" ht="12.75"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6:24" ht="12.75"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6:24" ht="12.75"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6:24" ht="12.75"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6:24" ht="12.75"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6:24" ht="12.75"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6:24" ht="12.75"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6:24" ht="12.75"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6:24" ht="12.75"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6:24" ht="12.75"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6:24" ht="12.75"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6:24" ht="12.75"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6:24" ht="12.75"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6:24" ht="12.75"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6:24" ht="12.75"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6:24" ht="12.75"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6:24" ht="12.75"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6:24" ht="12.75"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6:24" ht="12.75"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6:24" ht="12.75"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6:24" ht="12.75"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6:24" ht="12.75"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6:24" ht="12.75"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6:24" ht="12.75"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6:24" ht="12.75"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6:24" ht="12.75"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6:24" ht="12.75"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6:24" ht="12.75"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6:24" ht="12.75"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6:24" ht="12.75"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6:24" ht="12.75"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6:24" ht="12.75"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6:24" ht="12.75"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6:24" ht="12.75"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6:24" ht="12.75"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6:24" ht="12.75"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6:24" ht="12.75"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6:24" ht="12.75"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6:24" ht="12.75"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6:24" ht="12.75"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6:24" ht="12.75"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6:24" ht="12.75"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6:24" ht="12.75"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6:24" ht="12.75"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6:24" ht="12.75"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6:24" ht="12.75"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6:24" ht="12.75"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 spans="6:24" ht="12.75"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  <row r="175" spans="6:24" ht="12.75"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</row>
    <row r="176" spans="6:24" ht="12.75"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</row>
    <row r="177" spans="6:24" ht="12.75"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spans="6:24" ht="12.75"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 spans="6:24" ht="12.75"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  <row r="180" spans="6:24" ht="12.75"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</row>
    <row r="181" spans="6:24" ht="12.75"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6:24" ht="12.75"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 spans="6:24" ht="12.75"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6:24" ht="12.75"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</row>
    <row r="185" spans="6:24" ht="12.75"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</row>
    <row r="186" spans="6:24" ht="12.75"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</row>
    <row r="187" spans="6:24" ht="12.75"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</row>
    <row r="188" spans="6:24" ht="12.75"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</row>
    <row r="189" spans="6:24" ht="12.75"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</row>
    <row r="190" spans="6:24" ht="12.75"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</row>
    <row r="191" spans="6:24" ht="12.75"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 spans="6:24" ht="12.75"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 spans="6:24" ht="12.75"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6:24" ht="12.75"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</row>
    <row r="195" spans="6:24" ht="12.75"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</row>
    <row r="196" spans="6:24" ht="12.75"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</row>
    <row r="197" spans="6:24" ht="12.75"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</row>
    <row r="198" spans="6:24" ht="12.75"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</row>
    <row r="199" spans="6:24" ht="12.75"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</row>
    <row r="200" spans="6:24" ht="12.75"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</row>
    <row r="201" spans="6:24" ht="12.75"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</row>
    <row r="202" spans="6:24" ht="12.75"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</row>
    <row r="203" spans="6:24" ht="12.75"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</row>
    <row r="204" spans="6:24" ht="12.75"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</row>
    <row r="205" spans="6:24" ht="12.75"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</row>
    <row r="206" spans="6:24" ht="12.75"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</row>
    <row r="207" spans="6:24" ht="12.75"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</row>
    <row r="208" spans="6:24" ht="12.75"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</row>
    <row r="209" spans="6:24" ht="12.75"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</row>
    <row r="210" spans="6:24" ht="12.75"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</row>
    <row r="211" spans="6:24" ht="12.75"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</row>
    <row r="212" spans="6:24" ht="12.75"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</row>
    <row r="213" spans="6:24" ht="12.75"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</row>
    <row r="214" spans="6:24" ht="12.75"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</row>
    <row r="215" spans="6:24" ht="12.75"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</row>
    <row r="216" spans="6:24" ht="12.75"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</row>
    <row r="217" spans="6:24" ht="12.75"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</row>
    <row r="218" spans="6:24" ht="12.75"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</row>
    <row r="219" spans="6:24" ht="12.75"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</row>
    <row r="220" spans="6:24" ht="12.75"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</row>
    <row r="221" spans="6:24" ht="12.75"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</row>
    <row r="222" spans="6:24" ht="12.75"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</row>
    <row r="223" spans="6:24" ht="12.75"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</row>
    <row r="224" spans="6:24" ht="12.75"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</row>
    <row r="225" spans="6:24" ht="12.75"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</row>
    <row r="226" spans="6:24" ht="12.75"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</row>
    <row r="227" spans="6:24" ht="12.75"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</row>
    <row r="228" spans="6:24" ht="12.75"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</row>
    <row r="229" spans="6:24" ht="12.75"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</row>
    <row r="230" spans="6:24" ht="12.75"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</row>
    <row r="231" spans="6:24" ht="12.75"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</row>
    <row r="232" spans="6:24" ht="12.75"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</row>
    <row r="233" spans="6:24" ht="12.75"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</row>
    <row r="234" spans="6:24" ht="12.75"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</row>
    <row r="235" spans="6:24" ht="12.75"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</row>
    <row r="236" spans="6:24" ht="12.75"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</row>
    <row r="237" spans="6:24" ht="12.75"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</row>
    <row r="238" spans="6:24" ht="12.75"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</row>
    <row r="239" spans="6:24" ht="12.75"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</row>
    <row r="240" spans="6:24" ht="12.75"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</row>
    <row r="241" spans="6:24" ht="12.75"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</row>
    <row r="242" spans="6:24" ht="12.75"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</row>
    <row r="243" spans="6:24" ht="12.75"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</row>
    <row r="244" spans="6:24" ht="12.75"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</row>
    <row r="245" spans="6:24" ht="12.75"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</row>
    <row r="246" spans="6:24" ht="12.75"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</row>
    <row r="247" spans="6:24" ht="12.75"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</row>
    <row r="248" spans="6:24" ht="12.75"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</row>
    <row r="249" spans="6:24" ht="12.75"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</row>
    <row r="250" spans="6:24" ht="12.75"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</row>
    <row r="251" spans="6:24" ht="12.75"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</row>
    <row r="252" spans="6:24" ht="12.75"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</row>
    <row r="253" spans="6:24" ht="12.75"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</row>
    <row r="254" spans="6:24" ht="12.75"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</row>
    <row r="255" spans="6:24" ht="12.75"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</row>
    <row r="256" spans="6:24" ht="12.75"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</row>
    <row r="257" spans="6:24" ht="12.75"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</row>
    <row r="258" spans="6:24" ht="12.75"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</row>
    <row r="259" spans="6:24" ht="12.75"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</row>
    <row r="260" spans="6:24" ht="12.75"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</row>
    <row r="261" spans="6:24" ht="12.75"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</row>
    <row r="262" spans="6:24" ht="12.75"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</row>
    <row r="263" spans="6:24" ht="12.75"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</row>
    <row r="264" spans="6:24" ht="12.75"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</row>
    <row r="265" spans="6:24" ht="12.75"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</row>
    <row r="266" spans="6:24" ht="12.75"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</row>
    <row r="267" spans="6:24" ht="12.75"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</row>
    <row r="268" spans="6:24" ht="12.75"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</row>
    <row r="269" spans="6:24" ht="12.75"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</row>
    <row r="270" spans="6:24" ht="12.75"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</row>
    <row r="271" spans="6:24" ht="12.75"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</row>
    <row r="272" spans="6:24" ht="12.75"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</row>
    <row r="273" spans="6:24" ht="12.75"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</row>
    <row r="274" spans="6:24" ht="12.75"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</row>
    <row r="275" spans="6:24" ht="12.75"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</row>
    <row r="276" spans="6:24" ht="12.75"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</row>
    <row r="277" spans="6:24" ht="12.75"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</row>
    <row r="278" spans="6:24" ht="12.75"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</row>
    <row r="279" spans="6:24" ht="12.75"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</row>
    <row r="280" spans="6:24" ht="12.75"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</row>
    <row r="281" spans="6:24" ht="12.75"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</row>
    <row r="282" spans="6:24" ht="12.75"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</row>
    <row r="283" spans="6:24" ht="12.75"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</row>
    <row r="284" spans="6:24" ht="12.75"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</row>
    <row r="285" spans="6:24" ht="12.75"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</row>
    <row r="286" spans="6:24" ht="12.75"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</row>
    <row r="287" spans="6:24" ht="12.75"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</row>
    <row r="288" spans="6:24" ht="12.75"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</row>
    <row r="289" spans="6:24" ht="12.75"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</row>
    <row r="290" spans="6:24" ht="12.75"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</row>
    <row r="291" spans="6:24" ht="12.75"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</row>
    <row r="292" spans="6:24" ht="12.75"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</row>
    <row r="293" spans="6:24" ht="12.75"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</row>
    <row r="294" spans="6:24" ht="12.75"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</row>
    <row r="295" spans="6:24" ht="12.75"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</row>
    <row r="296" spans="6:24" ht="12.75"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</row>
    <row r="297" spans="6:24" ht="12.75"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</row>
    <row r="298" spans="6:24" ht="12.75"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</row>
    <row r="299" spans="6:24" ht="12.75"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</row>
    <row r="300" spans="6:24" ht="12.75"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</row>
    <row r="301" spans="6:24" ht="12.75"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</row>
    <row r="302" spans="6:24" ht="12.75"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</row>
    <row r="303" spans="6:24" ht="12.75"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</row>
    <row r="304" spans="6:24" ht="12.75"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</row>
    <row r="305" spans="6:24" ht="12.75"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</row>
    <row r="306" spans="6:24" ht="12.75"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</row>
    <row r="307" spans="6:24" ht="12.75"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</row>
    <row r="308" spans="6:24" ht="12.75"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</row>
    <row r="309" spans="6:24" ht="12.75"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</row>
    <row r="310" spans="6:24" ht="12.75"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</row>
    <row r="311" spans="6:24" ht="12.75"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</row>
    <row r="312" spans="6:24" ht="12.75"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</row>
    <row r="313" spans="6:24" ht="12.75"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</row>
    <row r="314" spans="6:24" ht="12.75"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</row>
    <row r="315" spans="6:24" ht="12.75"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</row>
    <row r="316" spans="6:24" ht="12.75"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</row>
    <row r="317" spans="6:24" ht="12.75"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</row>
    <row r="318" spans="6:24" ht="12.75"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</row>
    <row r="319" spans="6:24" ht="12.75"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</row>
    <row r="320" spans="6:24" ht="12.75"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</row>
    <row r="321" spans="6:24" ht="12.75"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</row>
    <row r="322" spans="6:24" ht="12.75"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</row>
    <row r="323" spans="6:24" ht="12.75"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</row>
    <row r="324" spans="6:24" ht="12.75"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</row>
    <row r="325" spans="6:24" ht="12.75"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</row>
    <row r="326" spans="6:24" ht="12.75"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</row>
    <row r="327" spans="6:24" ht="12.75"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</row>
    <row r="328" spans="6:24" ht="12.75"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</row>
    <row r="329" spans="6:24" ht="12.75"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</row>
    <row r="330" spans="6:24" ht="12.75"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</row>
    <row r="331" spans="6:24" ht="12.75"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</row>
    <row r="332" spans="6:24" ht="12.75"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</row>
    <row r="333" spans="6:24" ht="12.75"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</row>
    <row r="334" spans="6:24" ht="12.75"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</row>
    <row r="335" spans="6:24" ht="12.75"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</row>
    <row r="336" spans="6:24" ht="12.75"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</row>
  </sheetData>
  <mergeCells count="66">
    <mergeCell ref="B75:D75"/>
    <mergeCell ref="B76:D76"/>
    <mergeCell ref="B71:D71"/>
    <mergeCell ref="B72:D72"/>
    <mergeCell ref="B73:D73"/>
    <mergeCell ref="B74:D74"/>
    <mergeCell ref="B67:D67"/>
    <mergeCell ref="B68:D68"/>
    <mergeCell ref="B69:D69"/>
    <mergeCell ref="B70:D70"/>
    <mergeCell ref="B63:D63"/>
    <mergeCell ref="B64:D64"/>
    <mergeCell ref="B65:D65"/>
    <mergeCell ref="B66:D66"/>
    <mergeCell ref="B59:D59"/>
    <mergeCell ref="B60:D60"/>
    <mergeCell ref="B61:D61"/>
    <mergeCell ref="B62:D62"/>
    <mergeCell ref="B55:D55"/>
    <mergeCell ref="B56:D56"/>
    <mergeCell ref="B57:D57"/>
    <mergeCell ref="B58:D58"/>
    <mergeCell ref="B51:D51"/>
    <mergeCell ref="B52:D52"/>
    <mergeCell ref="B53:D53"/>
    <mergeCell ref="B54:D54"/>
    <mergeCell ref="B47:D47"/>
    <mergeCell ref="B48:D48"/>
    <mergeCell ref="B49:D49"/>
    <mergeCell ref="B50:D50"/>
    <mergeCell ref="B43:D43"/>
    <mergeCell ref="B44:D44"/>
    <mergeCell ref="B45:D45"/>
    <mergeCell ref="B46:D46"/>
    <mergeCell ref="B39:D39"/>
    <mergeCell ref="B40:D40"/>
    <mergeCell ref="B41:D41"/>
    <mergeCell ref="B42:D42"/>
    <mergeCell ref="B35:D35"/>
    <mergeCell ref="B36:D36"/>
    <mergeCell ref="B37:D37"/>
    <mergeCell ref="B38:D38"/>
    <mergeCell ref="B31:D31"/>
    <mergeCell ref="B32:D32"/>
    <mergeCell ref="B33:D33"/>
    <mergeCell ref="B34:D34"/>
    <mergeCell ref="B27:D27"/>
    <mergeCell ref="B28:D28"/>
    <mergeCell ref="B29:D29"/>
    <mergeCell ref="B30:D30"/>
    <mergeCell ref="B23:D23"/>
    <mergeCell ref="B24:D24"/>
    <mergeCell ref="B25:D25"/>
    <mergeCell ref="B26:D26"/>
    <mergeCell ref="B19:D19"/>
    <mergeCell ref="B20:D20"/>
    <mergeCell ref="B21:D21"/>
    <mergeCell ref="B22:D22"/>
    <mergeCell ref="A6:B6"/>
    <mergeCell ref="D6:E6"/>
    <mergeCell ref="B18:D18"/>
    <mergeCell ref="B17:E17"/>
    <mergeCell ref="B77:D77"/>
    <mergeCell ref="B78:D78"/>
    <mergeCell ref="B79:D79"/>
    <mergeCell ref="B80:D80"/>
  </mergeCells>
  <printOptions/>
  <pageMargins left="0.7874015748031497" right="0.7874015748031497" top="0.984251968503937" bottom="0.984251968503937" header="0" footer="0"/>
  <pageSetup fitToHeight="2" fitToWidth="1" horizontalDpi="300" verticalDpi="300" orientation="landscape" paperSize="119" scale="42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2007-05-15T21:31:26Z</cp:lastPrinted>
  <dcterms:created xsi:type="dcterms:W3CDTF">2006-07-09T14:42:40Z</dcterms:created>
  <dcterms:modified xsi:type="dcterms:W3CDTF">2007-07-17T15:21:47Z</dcterms:modified>
  <cp:category/>
  <cp:version/>
  <cp:contentType/>
  <cp:contentStatus/>
</cp:coreProperties>
</file>