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3"/>
  </bookViews>
  <sheets>
    <sheet name="Tabla 30-21a" sheetId="1" r:id="rId1"/>
    <sheet name="Tabla 30-21b" sheetId="2" r:id="rId2"/>
    <sheet name="Tabla 30-21c" sheetId="3" r:id="rId3"/>
    <sheet name="Tabla 30-21d" sheetId="4" r:id="rId4"/>
  </sheets>
  <definedNames>
    <definedName name="_xlnm.Print_Area" localSheetId="0">'Tabla 30-21a'!$A$1:$P$78</definedName>
  </definedNames>
  <calcPr fullCalcOnLoad="1"/>
</workbook>
</file>

<file path=xl/sharedStrings.xml><?xml version="1.0" encoding="utf-8"?>
<sst xmlns="http://schemas.openxmlformats.org/spreadsheetml/2006/main" count="311" uniqueCount="211">
  <si>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</si>
  <si>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</si>
  <si>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</si>
  <si>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</si>
  <si>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</si>
  <si>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</si>
  <si>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</si>
  <si>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</si>
  <si>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</si>
  <si>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</si>
  <si>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</si>
  <si>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</si>
  <si>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</si>
  <si>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</si>
  <si>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</si>
  <si>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</si>
  <si>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</si>
  <si>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</si>
  <si>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</si>
  <si>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</si>
  <si>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</si>
  <si>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</si>
  <si>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</si>
  <si>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</si>
  <si>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</si>
  <si>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</si>
  <si>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</si>
  <si>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</si>
  <si>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</si>
  <si>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</si>
  <si>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</si>
  <si>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</si>
  <si>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</si>
  <si>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</si>
  <si>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</si>
  <si>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</si>
  <si>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</si>
  <si>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</si>
  <si>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</si>
  <si>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</si>
  <si>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</si>
  <si>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</si>
  <si>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</si>
  <si>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</si>
  <si>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</si>
  <si>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</si>
  <si>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</si>
  <si>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</si>
  <si>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</si>
  <si>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</si>
  <si>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</si>
  <si>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</si>
  <si>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</si>
  <si>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</si>
  <si>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</si>
  <si>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</si>
  <si>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</si>
  <si>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</si>
  <si>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</si>
  <si>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</si>
  <si>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</si>
  <si>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</si>
  <si>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</si>
  <si>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</si>
  <si>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</si>
  <si>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</si>
  <si>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</si>
  <si>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</si>
  <si>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</si>
  <si>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</si>
  <si>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</si>
  <si>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</si>
  <si>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</si>
  <si>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</si>
  <si>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</si>
  <si>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</si>
  <si>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</si>
  <si>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</si>
  <si>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</si>
  <si>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</si>
  <si>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</si>
  <si>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</si>
  <si>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</si>
  <si>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</si>
  <si>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</si>
  <si>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</si>
  <si>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</si>
  <si>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</si>
  <si>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</si>
  <si>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</si>
  <si>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</si>
  <si>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</si>
  <si>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</si>
  <si>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</si>
  <si>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</si>
  <si>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</si>
  <si>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</si>
  <si>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</si>
  <si>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</si>
  <si>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</si>
  <si>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</si>
  <si>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</si>
  <si>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</si>
  <si>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</si>
  <si>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</si>
  <si>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</si>
  <si>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</si>
  <si>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</si>
  <si>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</si>
  <si>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</si>
  <si>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</si>
  <si>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</si>
  <si>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</si>
  <si>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</si>
  <si>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</si>
  <si>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</si>
  <si>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</si>
  <si>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</si>
  <si>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</si>
  <si>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</si>
  <si>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</si>
  <si>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</si>
  <si>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</si>
  <si>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</si>
  <si>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</si>
  <si>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</si>
  <si>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</si>
  <si>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</si>
  <si>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</si>
  <si>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</si>
  <si>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</si>
  <si>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</si>
  <si>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</si>
  <si>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</si>
  <si>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</si>
  <si>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</si>
  <si>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</si>
  <si>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</si>
  <si>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</si>
  <si>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</si>
  <si>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</si>
  <si>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</si>
  <si>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</si>
  <si>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</si>
  <si>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</si>
  <si>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</si>
  <si>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</si>
  <si>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</si>
  <si>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</si>
  <si>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</si>
  <si>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</si>
  <si>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</si>
  <si>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</si>
  <si>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</si>
  <si>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</si>
  <si>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</si>
  <si>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</si>
  <si>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</si>
  <si>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</si>
  <si>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</si>
  <si>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</si>
  <si>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</si>
  <si>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</si>
  <si>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</si>
  <si>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</si>
  <si>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</si>
  <si>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</si>
  <si>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</si>
  <si>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</si>
  <si>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</si>
  <si>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</si>
  <si>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</si>
  <si>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</si>
  <si>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</si>
  <si>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</si>
  <si>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</si>
  <si>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</si>
  <si>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</si>
  <si>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</si>
  <si>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</si>
  <si>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</si>
  <si>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</si>
  <si>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</si>
  <si>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</si>
  <si>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</si>
  <si>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</si>
  <si>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</si>
  <si>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</si>
  <si>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</si>
  <si>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</si>
  <si>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</si>
  <si>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</si>
  <si>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</si>
  <si>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>Jalapa</t>
  </si>
  <si>
    <t>San Pedro Pinula</t>
  </si>
  <si>
    <t>San Luis Jilotepeque</t>
  </si>
  <si>
    <t>San Manuel Chaparron</t>
  </si>
  <si>
    <t>San Carlos Alzatate</t>
  </si>
  <si>
    <t>Monjas</t>
  </si>
  <si>
    <t>Mataquescuintla</t>
  </si>
  <si>
    <t>Total Departamento de Jalapa</t>
  </si>
  <si>
    <t xml:space="preserve"> 30 - 21a</t>
  </si>
  <si>
    <t>Municipios del Departamento de Jalapa</t>
  </si>
  <si>
    <t xml:space="preserve"> 30 - 21b</t>
  </si>
  <si>
    <t xml:space="preserve"> 30 - 21c</t>
  </si>
  <si>
    <t xml:space="preserve"> 30 - 21d</t>
  </si>
  <si>
    <t>San Manuel Chaparrón</t>
  </si>
  <si>
    <t>-</t>
  </si>
  <si>
    <t>San Carlos* Alzatate</t>
  </si>
  <si>
    <t>BOV_1AN</t>
  </si>
  <si>
    <t>San Luis Jilotepeque*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</si>
</sst>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" borderId="7" xfId="0" applyFont="1" applyFill="1" applyBorder="1" applyAlignment="1">
      <alignment horizontal="left" vertical="top" wrapText="1" readingOrder="1"/>
    </xf>
    <xf numFmtId="0" fontId="0" fillId="3" borderId="7" xfId="0" applyFill="1" applyBorder="1" applyAlignment="1">
      <alignment/>
    </xf>
    <xf numFmtId="0" fontId="0" fillId="0" borderId="0" xfId="0" applyFont="1" applyFill="1" applyAlignment="1">
      <alignment/>
    </xf>
    <xf numFmtId="0" fontId="1" fillId="3" borderId="6" xfId="0" applyFont="1" applyFill="1" applyBorder="1" applyAlignment="1">
      <alignment horizontal="left" vertical="top" wrapText="1" readingOrder="1"/>
    </xf>
    <xf numFmtId="0" fontId="0" fillId="0" borderId="0" xfId="0" applyFont="1" applyAlignment="1">
      <alignment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3" fontId="3" fillId="3" borderId="7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6" fillId="3" borderId="6" xfId="0" applyFont="1" applyFill="1" applyBorder="1" applyAlignment="1">
      <alignment horizontal="left" vertical="top" readingOrder="1"/>
    </xf>
    <xf numFmtId="0" fontId="1" fillId="3" borderId="6" xfId="0" applyFont="1" applyFill="1" applyBorder="1" applyAlignment="1">
      <alignment horizontal="left" vertical="top" readingOrder="1"/>
    </xf>
    <xf numFmtId="0" fontId="0" fillId="3" borderId="1" xfId="0" applyFill="1" applyBorder="1" applyAlignment="1">
      <alignment readingOrder="1"/>
    </xf>
    <xf numFmtId="0" fontId="0" fillId="0" borderId="0" xfId="0" applyFill="1" applyBorder="1" applyAlignment="1">
      <alignment readingOrder="1"/>
    </xf>
    <xf numFmtId="0" fontId="8" fillId="3" borderId="6" xfId="0" applyFont="1" applyFill="1" applyBorder="1" applyAlignment="1">
      <alignment readingOrder="1"/>
    </xf>
    <xf numFmtId="0" fontId="1" fillId="2" borderId="8" xfId="0" applyFont="1" applyFill="1" applyBorder="1" applyAlignment="1">
      <alignment horizontal="center" vertical="center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2" borderId="6" xfId="0" applyNumberFormat="1" applyFont="1" applyFill="1" applyBorder="1" applyAlignment="1">
      <alignment wrapText="1"/>
    </xf>
    <xf numFmtId="16" fontId="2" fillId="0" borderId="0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" fillId="3" borderId="6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wrapText="1" readingOrder="1"/>
    </xf>
    <xf numFmtId="2" fontId="0" fillId="0" borderId="0" xfId="0" applyNumberFormat="1" applyFill="1" applyBorder="1" applyAlignment="1">
      <alignment/>
    </xf>
    <xf numFmtId="2" fontId="5" fillId="3" borderId="6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1" fillId="3" borderId="8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/>
    </xf>
    <xf numFmtId="0" fontId="0" fillId="3" borderId="12" xfId="0" applyFill="1" applyBorder="1" applyAlignment="1">
      <alignment/>
    </xf>
    <xf numFmtId="3" fontId="3" fillId="3" borderId="12" xfId="0" applyNumberFormat="1" applyFont="1" applyFill="1" applyBorder="1" applyAlignment="1">
      <alignment horizontal="right" indent="2"/>
    </xf>
    <xf numFmtId="3" fontId="2" fillId="3" borderId="7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left" vertical="top" wrapText="1" readingOrder="1"/>
    </xf>
    <xf numFmtId="0" fontId="1" fillId="3" borderId="12" xfId="0" applyFont="1" applyFill="1" applyBorder="1" applyAlignment="1">
      <alignment horizontal="left" vertical="top" wrapText="1" readingOrder="1"/>
    </xf>
    <xf numFmtId="0" fontId="3" fillId="2" borderId="6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3" fillId="3" borderId="9" xfId="0" applyNumberFormat="1" applyFont="1" applyFill="1" applyBorder="1" applyAlignment="1">
      <alignment horizontal="right" indent="2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0" fillId="0" borderId="9" xfId="0" applyFill="1" applyBorder="1" applyAlignment="1">
      <alignment/>
    </xf>
    <xf numFmtId="1" fontId="3" fillId="3" borderId="7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top" wrapText="1" readingOrder="1"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6" xfId="0" applyFill="1" applyBorder="1" applyAlignment="1">
      <alignment/>
    </xf>
    <xf numFmtId="0" fontId="10" fillId="3" borderId="12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10" fillId="3" borderId="12" xfId="0" applyNumberFormat="1" applyFont="1" applyFill="1" applyBorder="1" applyAlignment="1">
      <alignment/>
    </xf>
    <xf numFmtId="0" fontId="10" fillId="3" borderId="6" xfId="0" applyNumberFormat="1" applyFont="1" applyFill="1" applyBorder="1" applyAlignment="1">
      <alignment/>
    </xf>
    <xf numFmtId="16" fontId="2" fillId="4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5" borderId="7" xfId="0" applyFont="1" applyFill="1" applyBorder="1" applyAlignment="1">
      <alignment horizontal="left" vertical="top" wrapText="1" readingOrder="1"/>
    </xf>
    <xf numFmtId="0" fontId="0" fillId="5" borderId="7" xfId="0" applyFill="1" applyBorder="1" applyAlignment="1">
      <alignment/>
    </xf>
    <xf numFmtId="0" fontId="0" fillId="5" borderId="12" xfId="0" applyFill="1" applyBorder="1" applyAlignment="1">
      <alignment/>
    </xf>
    <xf numFmtId="0" fontId="1" fillId="5" borderId="6" xfId="0" applyFont="1" applyFill="1" applyBorder="1" applyAlignment="1">
      <alignment horizontal="left" vertical="top" wrapText="1" readingOrder="1"/>
    </xf>
    <xf numFmtId="1" fontId="3" fillId="5" borderId="6" xfId="0" applyNumberFormat="1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3" fillId="5" borderId="0" xfId="0" applyFont="1" applyFill="1" applyBorder="1" applyAlignment="1">
      <alignment/>
    </xf>
    <xf numFmtId="3" fontId="3" fillId="5" borderId="0" xfId="0" applyNumberFormat="1" applyFont="1" applyFill="1" applyAlignment="1">
      <alignment horizontal="right" indent="2"/>
    </xf>
    <xf numFmtId="3" fontId="3" fillId="5" borderId="9" xfId="0" applyNumberFormat="1" applyFont="1" applyFill="1" applyBorder="1" applyAlignment="1">
      <alignment horizontal="right" indent="2"/>
    </xf>
    <xf numFmtId="3" fontId="3" fillId="5" borderId="7" xfId="0" applyNumberFormat="1" applyFont="1" applyFill="1" applyBorder="1" applyAlignment="1">
      <alignment horizontal="right" indent="2"/>
    </xf>
    <xf numFmtId="3" fontId="3" fillId="5" borderId="12" xfId="0" applyNumberFormat="1" applyFont="1" applyFill="1" applyBorder="1" applyAlignment="1">
      <alignment horizontal="right" indent="2"/>
    </xf>
    <xf numFmtId="0" fontId="0" fillId="5" borderId="0" xfId="0" applyFill="1" applyBorder="1" applyAlignment="1">
      <alignment/>
    </xf>
    <xf numFmtId="0" fontId="1" fillId="5" borderId="6" xfId="0" applyFont="1" applyFill="1" applyBorder="1" applyAlignment="1">
      <alignment wrapText="1"/>
    </xf>
    <xf numFmtId="0" fontId="1" fillId="5" borderId="7" xfId="0" applyFont="1" applyFill="1" applyBorder="1" applyAlignment="1">
      <alignment horizontal="left" vertical="top" readingOrder="1"/>
    </xf>
    <xf numFmtId="1" fontId="3" fillId="5" borderId="7" xfId="0" applyNumberFormat="1" applyFont="1" applyFill="1" applyBorder="1" applyAlignment="1">
      <alignment horizontal="center" readingOrder="1"/>
    </xf>
    <xf numFmtId="1" fontId="3" fillId="5" borderId="7" xfId="0" applyNumberFormat="1" applyFont="1" applyFill="1" applyBorder="1" applyAlignment="1">
      <alignment readingOrder="1"/>
    </xf>
    <xf numFmtId="1" fontId="3" fillId="5" borderId="12" xfId="0" applyNumberFormat="1" applyFont="1" applyFill="1" applyBorder="1" applyAlignment="1">
      <alignment readingOrder="1"/>
    </xf>
    <xf numFmtId="0" fontId="1" fillId="5" borderId="8" xfId="0" applyFont="1" applyFill="1" applyBorder="1" applyAlignment="1">
      <alignment horizontal="left" vertical="top" wrapText="1" readingOrder="1"/>
    </xf>
    <xf numFmtId="3" fontId="2" fillId="5" borderId="7" xfId="0" applyNumberFormat="1" applyFont="1" applyFill="1" applyBorder="1" applyAlignment="1">
      <alignment/>
    </xf>
    <xf numFmtId="1" fontId="2" fillId="5" borderId="7" xfId="0" applyNumberFormat="1" applyFont="1" applyFill="1" applyBorder="1" applyAlignment="1">
      <alignment/>
    </xf>
    <xf numFmtId="1" fontId="2" fillId="5" borderId="12" xfId="0" applyNumberFormat="1" applyFont="1" applyFill="1" applyBorder="1" applyAlignment="1">
      <alignment/>
    </xf>
    <xf numFmtId="1" fontId="3" fillId="5" borderId="6" xfId="0" applyNumberFormat="1" applyFont="1" applyFill="1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1" fillId="3" borderId="6" xfId="0" applyFont="1" applyFill="1" applyBorder="1" applyAlignment="1">
      <alignment horizontal="left" vertical="top" wrapText="1" readingOrder="1"/>
    </xf>
    <xf numFmtId="0" fontId="6" fillId="3" borderId="6" xfId="0" applyFont="1" applyFill="1" applyBorder="1" applyAlignment="1">
      <alignment horizontal="left" vertical="top" wrapText="1" readingOrder="1"/>
    </xf>
    <xf numFmtId="0" fontId="6" fillId="3" borderId="8" xfId="0" applyFont="1" applyFill="1" applyBorder="1" applyAlignment="1">
      <alignment horizontal="left" vertical="top" wrapText="1" readingOrder="1"/>
    </xf>
    <xf numFmtId="0" fontId="1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top" wrapText="1" readingOrder="1"/>
    </xf>
    <xf numFmtId="0" fontId="1" fillId="5" borderId="8" xfId="0" applyFont="1" applyFill="1" applyBorder="1" applyAlignment="1">
      <alignment horizontal="left" vertical="top" readingOrder="1"/>
    </xf>
    <xf numFmtId="0" fontId="1" fillId="5" borderId="7" xfId="0" applyFont="1" applyFill="1" applyBorder="1" applyAlignment="1">
      <alignment horizontal="left" vertical="top" readingOrder="1"/>
    </xf>
    <xf numFmtId="0" fontId="6" fillId="5" borderId="6" xfId="0" applyFont="1" applyFill="1" applyBorder="1" applyAlignment="1">
      <alignment wrapText="1"/>
    </xf>
    <xf numFmtId="0" fontId="6" fillId="5" borderId="6" xfId="0" applyFont="1" applyFill="1" applyBorder="1" applyAlignment="1">
      <alignment horizontal="left" vertical="top" wrapText="1" readingOrder="1"/>
    </xf>
    <xf numFmtId="0" fontId="6" fillId="5" borderId="8" xfId="0" applyFont="1" applyFill="1" applyBorder="1" applyAlignment="1">
      <alignment horizontal="left" vertical="top" wrapText="1" readingOrder="1"/>
    </xf>
    <xf numFmtId="0" fontId="2" fillId="4" borderId="8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workbookViewId="0" topLeftCell="A7">
      <selection activeCell="D75" sqref="D75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5.00390625" style="0" customWidth="1"/>
    <col min="6" max="6" width="11.7109375" style="0" customWidth="1"/>
    <col min="11" max="11" width="14.140625" style="0" customWidth="1"/>
    <col min="15" max="15" width="16.28125" style="0" customWidth="1"/>
    <col min="16" max="16" width="15.140625" style="0" customWidth="1"/>
  </cols>
  <sheetData>
    <row r="1" spans="2:15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s="3" customFormat="1" ht="12.75" customHeight="1">
      <c r="A6" s="53" t="s">
        <v>4</v>
      </c>
      <c r="B6" s="54"/>
      <c r="C6" s="55"/>
      <c r="D6" s="42" t="s">
        <v>201</v>
      </c>
      <c r="E6" s="56"/>
      <c r="F6" s="39"/>
      <c r="H6" s="40"/>
      <c r="I6" s="41"/>
      <c r="K6" s="41"/>
      <c r="L6" s="41"/>
      <c r="M6" s="41"/>
      <c r="N6" s="41"/>
      <c r="O6" s="41"/>
      <c r="P6" s="41"/>
    </row>
    <row r="7" spans="1:16" s="3" customFormat="1" ht="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2" s="3" customFormat="1" ht="12">
      <c r="A8" s="41" t="s">
        <v>72</v>
      </c>
      <c r="B8" s="4" t="s">
        <v>5</v>
      </c>
      <c r="C8" s="5" t="s">
        <v>122</v>
      </c>
      <c r="D8" s="5"/>
      <c r="E8" s="5"/>
      <c r="F8" s="5"/>
      <c r="G8" s="5"/>
      <c r="H8" s="44"/>
      <c r="I8" s="7"/>
      <c r="J8" s="7"/>
      <c r="K8" s="41"/>
      <c r="L8" s="41"/>
    </row>
    <row r="9" spans="1:12" s="49" customFormat="1" ht="12">
      <c r="A9" s="45"/>
      <c r="B9" s="46" t="s">
        <v>123</v>
      </c>
      <c r="C9" s="47" t="s">
        <v>124</v>
      </c>
      <c r="D9" s="47"/>
      <c r="E9" s="47"/>
      <c r="F9" s="47"/>
      <c r="G9" s="47"/>
      <c r="H9" s="48"/>
      <c r="I9" s="47"/>
      <c r="J9" s="47"/>
      <c r="K9" s="45"/>
      <c r="L9" s="45"/>
    </row>
    <row r="10" spans="1:12" s="3" customFormat="1" ht="12">
      <c r="A10" s="41"/>
      <c r="B10" s="6" t="s">
        <v>6</v>
      </c>
      <c r="C10" s="7" t="s">
        <v>202</v>
      </c>
      <c r="D10" s="7"/>
      <c r="E10" s="7"/>
      <c r="F10" s="7"/>
      <c r="G10" s="7"/>
      <c r="H10" s="50"/>
      <c r="I10" s="7"/>
      <c r="J10" s="7"/>
      <c r="K10" s="41"/>
      <c r="L10" s="41"/>
    </row>
    <row r="11" spans="1:12" s="3" customFormat="1" ht="12">
      <c r="A11" s="41"/>
      <c r="B11" s="6" t="s">
        <v>125</v>
      </c>
      <c r="C11" s="153" t="s">
        <v>126</v>
      </c>
      <c r="D11" s="154"/>
      <c r="E11" s="154"/>
      <c r="F11" s="7"/>
      <c r="G11" s="7"/>
      <c r="H11" s="50"/>
      <c r="I11" s="7"/>
      <c r="J11" s="7"/>
      <c r="K11" s="41"/>
      <c r="L11" s="41"/>
    </row>
    <row r="12" spans="1:12" s="3" customFormat="1" ht="12">
      <c r="A12" s="41"/>
      <c r="B12" s="6" t="s">
        <v>7</v>
      </c>
      <c r="C12" s="7" t="s">
        <v>127</v>
      </c>
      <c r="D12" s="7"/>
      <c r="E12" s="7"/>
      <c r="F12" s="7"/>
      <c r="G12" s="7"/>
      <c r="H12" s="50"/>
      <c r="I12" s="7"/>
      <c r="J12" s="7"/>
      <c r="K12" s="41"/>
      <c r="L12" s="41"/>
    </row>
    <row r="13" spans="1:12" s="3" customFormat="1" ht="12">
      <c r="A13" s="41"/>
      <c r="B13" s="8" t="s">
        <v>8</v>
      </c>
      <c r="C13" s="9" t="s">
        <v>128</v>
      </c>
      <c r="D13" s="9"/>
      <c r="E13" s="9"/>
      <c r="F13" s="9"/>
      <c r="G13" s="9"/>
      <c r="H13" s="51"/>
      <c r="I13" s="7"/>
      <c r="J13" s="7"/>
      <c r="K13" s="41"/>
      <c r="L13" s="41"/>
    </row>
    <row r="14" spans="1:16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33.75" customHeight="1">
      <c r="B16" s="10"/>
      <c r="C16" s="10"/>
      <c r="D16" s="102" t="s">
        <v>193</v>
      </c>
      <c r="E16" s="102" t="s">
        <v>194</v>
      </c>
      <c r="F16" s="102" t="s">
        <v>210</v>
      </c>
      <c r="G16" s="102" t="s">
        <v>196</v>
      </c>
      <c r="H16" s="102" t="s">
        <v>197</v>
      </c>
      <c r="I16" s="102" t="s">
        <v>198</v>
      </c>
      <c r="J16" s="102" t="s">
        <v>199</v>
      </c>
      <c r="K16" s="102" t="s">
        <v>200</v>
      </c>
      <c r="L16" s="11"/>
      <c r="M16" s="11"/>
      <c r="N16" s="11"/>
      <c r="O16" s="11"/>
    </row>
    <row r="17" spans="2:16" ht="12.75" customHeight="1">
      <c r="B17" s="38" t="s">
        <v>9</v>
      </c>
      <c r="C17" s="12" t="s">
        <v>10</v>
      </c>
      <c r="D17" s="75">
        <v>2101</v>
      </c>
      <c r="E17" s="75">
        <v>2102</v>
      </c>
      <c r="F17" s="75">
        <v>2103</v>
      </c>
      <c r="G17" s="75">
        <v>2104</v>
      </c>
      <c r="H17" s="75">
        <v>2105</v>
      </c>
      <c r="I17" s="75">
        <v>2106</v>
      </c>
      <c r="J17" s="75">
        <v>2107</v>
      </c>
      <c r="K17" s="75">
        <v>21</v>
      </c>
      <c r="L17" s="77"/>
      <c r="M17" s="77"/>
      <c r="N17" s="77"/>
      <c r="O17" s="76"/>
      <c r="P17" s="78"/>
    </row>
    <row r="18" spans="12:16" ht="12.75">
      <c r="L18" s="28"/>
      <c r="M18" s="28"/>
      <c r="N18" s="28"/>
      <c r="O18" s="28"/>
      <c r="P18" s="28"/>
    </row>
    <row r="19" spans="1:16" ht="12.75" customHeight="1">
      <c r="A19" s="13"/>
      <c r="B19" s="33" t="s">
        <v>36</v>
      </c>
      <c r="C19" s="14"/>
      <c r="D19" s="15"/>
      <c r="E19" s="15"/>
      <c r="F19" s="15"/>
      <c r="G19" s="15"/>
      <c r="H19" s="15"/>
      <c r="I19" s="15"/>
      <c r="J19" s="15"/>
      <c r="K19" s="68"/>
      <c r="L19" s="79"/>
      <c r="M19" s="79"/>
      <c r="N19" s="79"/>
      <c r="O19" s="79"/>
      <c r="P19" s="79"/>
    </row>
    <row r="20" spans="1:16" s="18" customFormat="1" ht="12.75">
      <c r="A20" s="16"/>
      <c r="B20" s="34" t="s">
        <v>37</v>
      </c>
      <c r="C20" s="103" t="s">
        <v>12</v>
      </c>
      <c r="D20" s="57">
        <v>1298</v>
      </c>
      <c r="E20" s="57">
        <v>279</v>
      </c>
      <c r="F20" s="57">
        <v>262</v>
      </c>
      <c r="G20" s="57">
        <v>215</v>
      </c>
      <c r="H20" s="57">
        <v>157</v>
      </c>
      <c r="I20" s="57">
        <v>252</v>
      </c>
      <c r="J20" s="57">
        <v>468</v>
      </c>
      <c r="K20" s="57">
        <f aca="true" t="shared" si="0" ref="K20:K32">SUM(D20:J20)</f>
        <v>2931</v>
      </c>
      <c r="L20" s="80"/>
      <c r="M20" s="80"/>
      <c r="N20" s="80"/>
      <c r="O20" s="80"/>
      <c r="P20" s="81"/>
    </row>
    <row r="21" spans="1:16" s="18" customFormat="1" ht="12.75">
      <c r="A21" s="16"/>
      <c r="B21" s="34" t="s">
        <v>38</v>
      </c>
      <c r="C21" s="103" t="s">
        <v>11</v>
      </c>
      <c r="D21" s="57">
        <v>11086</v>
      </c>
      <c r="E21" s="57">
        <v>7805</v>
      </c>
      <c r="F21" s="57">
        <v>4142</v>
      </c>
      <c r="G21" s="57">
        <v>5223</v>
      </c>
      <c r="H21" s="57">
        <v>508</v>
      </c>
      <c r="I21" s="57">
        <v>5073</v>
      </c>
      <c r="J21" s="57">
        <v>4066</v>
      </c>
      <c r="K21" s="57">
        <f t="shared" si="0"/>
        <v>37903</v>
      </c>
      <c r="L21" s="80"/>
      <c r="M21" s="80"/>
      <c r="N21" s="80"/>
      <c r="O21" s="80"/>
      <c r="P21" s="81"/>
    </row>
    <row r="22" spans="1:16" s="18" customFormat="1" ht="12.75">
      <c r="A22" s="16"/>
      <c r="B22" s="34" t="s">
        <v>39</v>
      </c>
      <c r="C22" s="103" t="s">
        <v>40</v>
      </c>
      <c r="D22" s="57">
        <v>8615</v>
      </c>
      <c r="E22" s="57">
        <v>6057</v>
      </c>
      <c r="F22" s="57">
        <v>3305</v>
      </c>
      <c r="G22" s="57">
        <v>3937</v>
      </c>
      <c r="H22" s="57">
        <v>422</v>
      </c>
      <c r="I22" s="57">
        <v>3840</v>
      </c>
      <c r="J22" s="57">
        <v>3305</v>
      </c>
      <c r="K22" s="57">
        <f t="shared" si="0"/>
        <v>29481</v>
      </c>
      <c r="L22" s="80"/>
      <c r="M22" s="80"/>
      <c r="N22" s="80"/>
      <c r="O22" s="80"/>
      <c r="P22" s="81"/>
    </row>
    <row r="23" spans="1:16" s="18" customFormat="1" ht="12.75">
      <c r="A23" s="16"/>
      <c r="B23" s="34" t="s">
        <v>41</v>
      </c>
      <c r="C23" s="103" t="s">
        <v>42</v>
      </c>
      <c r="D23" s="57">
        <v>2471</v>
      </c>
      <c r="E23" s="57">
        <v>1748</v>
      </c>
      <c r="F23" s="57">
        <v>837</v>
      </c>
      <c r="G23" s="57">
        <v>1286</v>
      </c>
      <c r="H23" s="57">
        <v>86</v>
      </c>
      <c r="I23" s="57">
        <v>1233</v>
      </c>
      <c r="J23" s="57">
        <v>761</v>
      </c>
      <c r="K23" s="57">
        <f t="shared" si="0"/>
        <v>8422</v>
      </c>
      <c r="L23" s="80"/>
      <c r="M23" s="80"/>
      <c r="N23" s="80"/>
      <c r="O23" s="80"/>
      <c r="P23" s="81"/>
    </row>
    <row r="24" spans="1:16" s="18" customFormat="1" ht="12.75">
      <c r="A24" s="16"/>
      <c r="B24" s="34" t="s">
        <v>43</v>
      </c>
      <c r="C24" s="103" t="s">
        <v>209</v>
      </c>
      <c r="D24" s="57">
        <v>2777</v>
      </c>
      <c r="E24" s="57">
        <v>2129</v>
      </c>
      <c r="F24" s="57">
        <v>1024</v>
      </c>
      <c r="G24" s="57">
        <v>1453</v>
      </c>
      <c r="H24" s="57">
        <v>111</v>
      </c>
      <c r="I24" s="57">
        <v>1456</v>
      </c>
      <c r="J24" s="57">
        <v>1002</v>
      </c>
      <c r="K24" s="57">
        <f t="shared" si="0"/>
        <v>9952</v>
      </c>
      <c r="L24" s="80"/>
      <c r="M24" s="80"/>
      <c r="N24" s="80"/>
      <c r="O24" s="80"/>
      <c r="P24" s="81"/>
    </row>
    <row r="25" spans="1:16" s="18" customFormat="1" ht="12.75">
      <c r="A25" s="16"/>
      <c r="B25" s="34" t="s">
        <v>44</v>
      </c>
      <c r="C25" s="103" t="s">
        <v>131</v>
      </c>
      <c r="D25" s="57">
        <v>1590</v>
      </c>
      <c r="E25" s="57">
        <v>1231</v>
      </c>
      <c r="F25" s="57">
        <v>601</v>
      </c>
      <c r="G25" s="57">
        <v>814</v>
      </c>
      <c r="H25" s="57">
        <v>67</v>
      </c>
      <c r="I25" s="57">
        <v>800</v>
      </c>
      <c r="J25" s="57">
        <v>663</v>
      </c>
      <c r="K25" s="57">
        <f t="shared" si="0"/>
        <v>5766</v>
      </c>
      <c r="L25" s="80"/>
      <c r="M25" s="80"/>
      <c r="N25" s="80"/>
      <c r="O25" s="80"/>
      <c r="P25" s="81"/>
    </row>
    <row r="26" spans="1:16" s="18" customFormat="1" ht="12.75">
      <c r="A26" s="16"/>
      <c r="B26" s="34" t="s">
        <v>45</v>
      </c>
      <c r="C26" s="103" t="s">
        <v>132</v>
      </c>
      <c r="D26" s="57">
        <v>1187</v>
      </c>
      <c r="E26" s="57">
        <v>898</v>
      </c>
      <c r="F26" s="57">
        <v>423</v>
      </c>
      <c r="G26" s="57">
        <v>639</v>
      </c>
      <c r="H26" s="57">
        <v>44</v>
      </c>
      <c r="I26" s="57">
        <v>656</v>
      </c>
      <c r="J26" s="57">
        <v>339</v>
      </c>
      <c r="K26" s="57">
        <f t="shared" si="0"/>
        <v>4186</v>
      </c>
      <c r="L26" s="80"/>
      <c r="M26" s="80"/>
      <c r="N26" s="80"/>
      <c r="O26" s="80"/>
      <c r="P26" s="81"/>
    </row>
    <row r="27" spans="1:16" s="18" customFormat="1" ht="12.75">
      <c r="A27" s="16"/>
      <c r="B27" s="34" t="s">
        <v>46</v>
      </c>
      <c r="C27" s="103" t="s">
        <v>133</v>
      </c>
      <c r="D27" s="57">
        <v>8309</v>
      </c>
      <c r="E27" s="57">
        <v>5676</v>
      </c>
      <c r="F27" s="57">
        <v>3118</v>
      </c>
      <c r="G27" s="57">
        <v>3770</v>
      </c>
      <c r="H27" s="57">
        <v>397</v>
      </c>
      <c r="I27" s="57">
        <v>3617</v>
      </c>
      <c r="J27" s="57">
        <v>3064</v>
      </c>
      <c r="K27" s="57">
        <f t="shared" si="0"/>
        <v>27951</v>
      </c>
      <c r="L27" s="80"/>
      <c r="M27" s="80"/>
      <c r="N27" s="80"/>
      <c r="O27" s="80"/>
      <c r="P27" s="81"/>
    </row>
    <row r="28" spans="1:16" s="18" customFormat="1" ht="12.75">
      <c r="A28" s="16"/>
      <c r="B28" s="34" t="s">
        <v>47</v>
      </c>
      <c r="C28" s="103" t="s">
        <v>48</v>
      </c>
      <c r="D28" s="57">
        <v>1705</v>
      </c>
      <c r="E28" s="57">
        <v>1432</v>
      </c>
      <c r="F28" s="57">
        <v>762</v>
      </c>
      <c r="G28" s="57">
        <v>1071</v>
      </c>
      <c r="H28" s="57">
        <v>48</v>
      </c>
      <c r="I28" s="57">
        <v>541</v>
      </c>
      <c r="J28" s="57">
        <v>673</v>
      </c>
      <c r="K28" s="57">
        <f t="shared" si="0"/>
        <v>6232</v>
      </c>
      <c r="L28" s="80"/>
      <c r="M28" s="80"/>
      <c r="N28" s="80"/>
      <c r="O28" s="80"/>
      <c r="P28" s="81"/>
    </row>
    <row r="29" spans="1:16" s="18" customFormat="1" ht="12.75">
      <c r="A29" s="16"/>
      <c r="B29" s="34" t="s">
        <v>49</v>
      </c>
      <c r="C29" s="103" t="s">
        <v>50</v>
      </c>
      <c r="D29" s="57">
        <v>677</v>
      </c>
      <c r="E29" s="57">
        <v>592</v>
      </c>
      <c r="F29" s="57">
        <v>183</v>
      </c>
      <c r="G29" s="57">
        <v>427</v>
      </c>
      <c r="H29" s="57">
        <v>14</v>
      </c>
      <c r="I29" s="57">
        <v>347</v>
      </c>
      <c r="J29" s="57">
        <v>107</v>
      </c>
      <c r="K29" s="57">
        <f t="shared" si="0"/>
        <v>2347</v>
      </c>
      <c r="L29" s="80"/>
      <c r="M29" s="80"/>
      <c r="N29" s="80"/>
      <c r="O29" s="80"/>
      <c r="P29" s="81"/>
    </row>
    <row r="30" spans="1:16" s="18" customFormat="1" ht="12.75">
      <c r="A30" s="16"/>
      <c r="B30" s="34" t="s">
        <v>51</v>
      </c>
      <c r="C30" s="103" t="s">
        <v>52</v>
      </c>
      <c r="D30" s="57">
        <v>5320</v>
      </c>
      <c r="E30" s="57">
        <v>3394</v>
      </c>
      <c r="F30" s="57">
        <v>1942</v>
      </c>
      <c r="G30" s="57">
        <v>2052</v>
      </c>
      <c r="H30" s="57">
        <v>307</v>
      </c>
      <c r="I30" s="57">
        <v>2499</v>
      </c>
      <c r="J30" s="57">
        <v>1969</v>
      </c>
      <c r="K30" s="57">
        <f t="shared" si="0"/>
        <v>17483</v>
      </c>
      <c r="L30" s="80"/>
      <c r="M30" s="80"/>
      <c r="N30" s="80"/>
      <c r="O30" s="80"/>
      <c r="P30" s="81"/>
    </row>
    <row r="31" spans="1:16" s="18" customFormat="1" ht="12.75">
      <c r="A31" s="16"/>
      <c r="B31" s="34" t="s">
        <v>53</v>
      </c>
      <c r="C31" s="103" t="s">
        <v>54</v>
      </c>
      <c r="D31" s="57">
        <v>307</v>
      </c>
      <c r="E31" s="57">
        <v>182</v>
      </c>
      <c r="F31" s="57">
        <v>197</v>
      </c>
      <c r="G31" s="57">
        <v>157</v>
      </c>
      <c r="H31" s="57">
        <v>23</v>
      </c>
      <c r="I31" s="57">
        <v>105</v>
      </c>
      <c r="J31" s="57">
        <v>311</v>
      </c>
      <c r="K31" s="57">
        <f t="shared" si="0"/>
        <v>1282</v>
      </c>
      <c r="L31" s="80"/>
      <c r="M31" s="80"/>
      <c r="N31" s="80"/>
      <c r="O31" s="80"/>
      <c r="P31" s="81"/>
    </row>
    <row r="32" spans="1:16" s="18" customFormat="1" ht="12.75">
      <c r="A32" s="16"/>
      <c r="B32" s="34" t="s">
        <v>55</v>
      </c>
      <c r="C32" s="103" t="s">
        <v>56</v>
      </c>
      <c r="D32" s="57">
        <v>300</v>
      </c>
      <c r="E32" s="57">
        <v>76</v>
      </c>
      <c r="F32" s="57">
        <v>34</v>
      </c>
      <c r="G32" s="57">
        <v>63</v>
      </c>
      <c r="H32" s="57">
        <v>5</v>
      </c>
      <c r="I32" s="57">
        <v>125</v>
      </c>
      <c r="J32" s="57">
        <v>4</v>
      </c>
      <c r="K32" s="57">
        <f t="shared" si="0"/>
        <v>607</v>
      </c>
      <c r="L32" s="80"/>
      <c r="M32" s="80"/>
      <c r="N32" s="80"/>
      <c r="O32" s="80"/>
      <c r="P32" s="81"/>
    </row>
    <row r="33" spans="1:16" s="18" customFormat="1" ht="12.75">
      <c r="A33" s="16"/>
      <c r="B33" s="35"/>
      <c r="C33" s="104"/>
      <c r="D33" s="21"/>
      <c r="E33" s="21"/>
      <c r="F33" s="21"/>
      <c r="G33" s="21"/>
      <c r="H33" s="21"/>
      <c r="I33" s="21"/>
      <c r="J33" s="21"/>
      <c r="K33" s="88"/>
      <c r="L33" s="82"/>
      <c r="M33" s="82"/>
      <c r="N33" s="82"/>
      <c r="O33" s="82"/>
      <c r="P33" s="82"/>
    </row>
    <row r="34" spans="1:16" s="18" customFormat="1" ht="12.75">
      <c r="A34" s="16"/>
      <c r="B34" s="33" t="s">
        <v>57</v>
      </c>
      <c r="C34" s="14"/>
      <c r="D34" s="22"/>
      <c r="E34" s="22"/>
      <c r="F34" s="22"/>
      <c r="G34" s="22"/>
      <c r="H34" s="22"/>
      <c r="I34" s="22"/>
      <c r="J34" s="22"/>
      <c r="K34" s="69"/>
      <c r="L34" s="82"/>
      <c r="M34" s="82"/>
      <c r="N34" s="82"/>
      <c r="O34" s="82"/>
      <c r="P34" s="82"/>
    </row>
    <row r="35" spans="1:16" s="18" customFormat="1" ht="12.75">
      <c r="A35" s="16"/>
      <c r="B35" s="34" t="s">
        <v>58</v>
      </c>
      <c r="C35" s="103" t="s">
        <v>129</v>
      </c>
      <c r="D35" s="57">
        <v>1829</v>
      </c>
      <c r="E35" s="57">
        <v>102</v>
      </c>
      <c r="F35" s="57">
        <v>352</v>
      </c>
      <c r="G35" s="57">
        <v>108</v>
      </c>
      <c r="H35" s="57">
        <v>131</v>
      </c>
      <c r="I35" s="57">
        <v>84</v>
      </c>
      <c r="J35" s="57">
        <v>529</v>
      </c>
      <c r="K35" s="57">
        <f>SUM(D35:J35)</f>
        <v>3135</v>
      </c>
      <c r="L35" s="80"/>
      <c r="M35" s="80"/>
      <c r="N35" s="80"/>
      <c r="O35" s="80"/>
      <c r="P35" s="81"/>
    </row>
    <row r="36" spans="1:16" s="18" customFormat="1" ht="12.75">
      <c r="A36" s="16"/>
      <c r="B36" s="34" t="s">
        <v>59</v>
      </c>
      <c r="C36" s="103" t="s">
        <v>60</v>
      </c>
      <c r="D36" s="57">
        <v>4732</v>
      </c>
      <c r="E36" s="57">
        <v>309</v>
      </c>
      <c r="F36" s="57">
        <v>1026</v>
      </c>
      <c r="G36" s="57">
        <v>299</v>
      </c>
      <c r="H36" s="57">
        <v>248</v>
      </c>
      <c r="I36" s="57">
        <v>2028</v>
      </c>
      <c r="J36" s="57">
        <v>1081</v>
      </c>
      <c r="K36" s="57">
        <f>SUM(D36:J36)</f>
        <v>9723</v>
      </c>
      <c r="L36" s="80"/>
      <c r="M36" s="80"/>
      <c r="N36" s="80"/>
      <c r="O36" s="80"/>
      <c r="P36" s="81"/>
    </row>
    <row r="37" spans="1:16" s="24" customFormat="1" ht="12.75">
      <c r="A37" s="23"/>
      <c r="B37" s="34" t="s">
        <v>39</v>
      </c>
      <c r="C37" s="103" t="s">
        <v>61</v>
      </c>
      <c r="D37" s="57">
        <v>2735</v>
      </c>
      <c r="E37" s="57">
        <v>189</v>
      </c>
      <c r="F37" s="57">
        <v>523</v>
      </c>
      <c r="G37" s="57">
        <v>162</v>
      </c>
      <c r="H37" s="57">
        <v>140</v>
      </c>
      <c r="I37" s="57">
        <v>1302</v>
      </c>
      <c r="J37" s="57">
        <v>520</v>
      </c>
      <c r="K37" s="57">
        <f>SUM(D37:J37)</f>
        <v>5571</v>
      </c>
      <c r="L37" s="80"/>
      <c r="M37" s="80"/>
      <c r="N37" s="80"/>
      <c r="O37" s="80"/>
      <c r="P37" s="81"/>
    </row>
    <row r="38" spans="1:16" s="26" customFormat="1" ht="12.75">
      <c r="A38" s="25"/>
      <c r="B38" s="34" t="s">
        <v>41</v>
      </c>
      <c r="C38" s="103" t="s">
        <v>62</v>
      </c>
      <c r="D38" s="57">
        <v>1997</v>
      </c>
      <c r="E38" s="57">
        <v>120</v>
      </c>
      <c r="F38" s="57">
        <v>503</v>
      </c>
      <c r="G38" s="57">
        <v>137</v>
      </c>
      <c r="H38" s="57">
        <v>108</v>
      </c>
      <c r="I38" s="57">
        <v>726</v>
      </c>
      <c r="J38" s="57">
        <v>561</v>
      </c>
      <c r="K38" s="57">
        <f>SUM(D38:J38)</f>
        <v>4152</v>
      </c>
      <c r="L38" s="80"/>
      <c r="M38" s="80"/>
      <c r="N38" s="80"/>
      <c r="O38" s="80"/>
      <c r="P38" s="81"/>
    </row>
    <row r="39" spans="1:16" ht="12.75">
      <c r="A39" s="13"/>
      <c r="B39" s="35"/>
      <c r="C39" s="105"/>
      <c r="D39" s="21"/>
      <c r="E39" s="21"/>
      <c r="F39" s="21"/>
      <c r="G39" s="21"/>
      <c r="H39" s="21"/>
      <c r="I39" s="21"/>
      <c r="J39" s="21"/>
      <c r="K39" s="88"/>
      <c r="L39" s="82"/>
      <c r="M39" s="82"/>
      <c r="N39" s="82"/>
      <c r="O39" s="82"/>
      <c r="P39" s="82"/>
    </row>
    <row r="40" spans="1:16" ht="12.75">
      <c r="A40" s="13"/>
      <c r="B40" s="33" t="s">
        <v>63</v>
      </c>
      <c r="C40" s="14"/>
      <c r="D40" s="22"/>
      <c r="E40" s="22"/>
      <c r="F40" s="22"/>
      <c r="G40" s="22"/>
      <c r="H40" s="22"/>
      <c r="I40" s="22"/>
      <c r="J40" s="22"/>
      <c r="K40" s="69"/>
      <c r="L40" s="82"/>
      <c r="M40" s="82"/>
      <c r="N40" s="82"/>
      <c r="O40" s="82"/>
      <c r="P40" s="82"/>
    </row>
    <row r="41" spans="1:16" ht="12.75">
      <c r="A41" s="13"/>
      <c r="B41" s="34" t="s">
        <v>64</v>
      </c>
      <c r="C41" s="103" t="s">
        <v>13</v>
      </c>
      <c r="D41" s="57">
        <v>209</v>
      </c>
      <c r="E41" s="57">
        <v>12</v>
      </c>
      <c r="F41" s="57">
        <v>12</v>
      </c>
      <c r="G41" s="57">
        <v>2</v>
      </c>
      <c r="H41" s="57">
        <v>17</v>
      </c>
      <c r="I41" s="57">
        <v>15</v>
      </c>
      <c r="J41" s="57">
        <v>53</v>
      </c>
      <c r="K41" s="57">
        <f>SUM(D41:J41)</f>
        <v>320</v>
      </c>
      <c r="L41" s="80"/>
      <c r="M41" s="80"/>
      <c r="N41" s="80"/>
      <c r="O41" s="80"/>
      <c r="P41" s="81"/>
    </row>
    <row r="42" spans="1:16" ht="12.75">
      <c r="A42" s="13"/>
      <c r="B42" s="34" t="s">
        <v>65</v>
      </c>
      <c r="C42" s="103" t="s">
        <v>66</v>
      </c>
      <c r="D42" s="57">
        <v>489</v>
      </c>
      <c r="E42" s="57">
        <v>41</v>
      </c>
      <c r="F42" s="57">
        <v>23</v>
      </c>
      <c r="G42" s="57">
        <v>4</v>
      </c>
      <c r="H42" s="57">
        <v>65</v>
      </c>
      <c r="I42" s="57">
        <v>106</v>
      </c>
      <c r="J42" s="57">
        <v>105</v>
      </c>
      <c r="K42" s="57">
        <f>SUM(D42:J42)</f>
        <v>833</v>
      </c>
      <c r="L42" s="80"/>
      <c r="M42" s="80"/>
      <c r="N42" s="80"/>
      <c r="O42" s="80"/>
      <c r="P42" s="81"/>
    </row>
    <row r="43" spans="1:16" ht="12.75">
      <c r="A43" s="13"/>
      <c r="B43" s="34" t="s">
        <v>39</v>
      </c>
      <c r="C43" s="103" t="s">
        <v>67</v>
      </c>
      <c r="D43" s="57">
        <v>366</v>
      </c>
      <c r="E43" s="57">
        <v>33</v>
      </c>
      <c r="F43" s="57">
        <v>18</v>
      </c>
      <c r="G43" s="57">
        <v>4</v>
      </c>
      <c r="H43" s="57">
        <v>53</v>
      </c>
      <c r="I43" s="57">
        <v>57</v>
      </c>
      <c r="J43" s="57">
        <v>78</v>
      </c>
      <c r="K43" s="57">
        <f>SUM(D43:J43)</f>
        <v>609</v>
      </c>
      <c r="L43" s="80"/>
      <c r="M43" s="80"/>
      <c r="N43" s="80"/>
      <c r="O43" s="80"/>
      <c r="P43" s="81"/>
    </row>
    <row r="44" spans="1:16" ht="12.75">
      <c r="A44" s="13"/>
      <c r="B44" s="34" t="s">
        <v>41</v>
      </c>
      <c r="C44" s="103" t="s">
        <v>68</v>
      </c>
      <c r="D44" s="57">
        <v>123</v>
      </c>
      <c r="E44" s="57">
        <v>8</v>
      </c>
      <c r="F44" s="57">
        <v>5</v>
      </c>
      <c r="G44" s="57" t="s">
        <v>207</v>
      </c>
      <c r="H44" s="57">
        <v>12</v>
      </c>
      <c r="I44" s="57">
        <v>49</v>
      </c>
      <c r="J44" s="57">
        <v>27</v>
      </c>
      <c r="K44" s="57">
        <f>SUM(D44:J44)</f>
        <v>224</v>
      </c>
      <c r="L44" s="80"/>
      <c r="M44" s="80"/>
      <c r="N44" s="80"/>
      <c r="O44" s="80"/>
      <c r="P44" s="81"/>
    </row>
    <row r="45" spans="1:16" ht="12.75">
      <c r="A45" s="13"/>
      <c r="B45" s="35"/>
      <c r="C45" s="105"/>
      <c r="D45" s="21"/>
      <c r="E45" s="21"/>
      <c r="F45" s="21"/>
      <c r="G45" s="21"/>
      <c r="H45" s="21"/>
      <c r="I45" s="21"/>
      <c r="J45" s="21"/>
      <c r="K45" s="88"/>
      <c r="L45" s="82"/>
      <c r="M45" s="82"/>
      <c r="N45" s="82"/>
      <c r="O45" s="82"/>
      <c r="P45" s="82"/>
    </row>
    <row r="46" spans="1:16" ht="12.75">
      <c r="A46" s="13"/>
      <c r="B46" s="33" t="s">
        <v>69</v>
      </c>
      <c r="C46" s="14"/>
      <c r="D46" s="22"/>
      <c r="E46" s="22"/>
      <c r="F46" s="22"/>
      <c r="G46" s="22"/>
      <c r="H46" s="22"/>
      <c r="I46" s="22"/>
      <c r="J46" s="22"/>
      <c r="K46" s="69"/>
      <c r="L46" s="82"/>
      <c r="M46" s="82"/>
      <c r="N46" s="82"/>
      <c r="O46" s="82"/>
      <c r="P46" s="82"/>
    </row>
    <row r="47" spans="1:16" ht="12.75">
      <c r="A47" s="13"/>
      <c r="B47" s="34" t="s">
        <v>70</v>
      </c>
      <c r="C47" s="103" t="s">
        <v>71</v>
      </c>
      <c r="D47" s="57">
        <f>SUM(D49+D53)</f>
        <v>18</v>
      </c>
      <c r="E47" s="57">
        <f aca="true" t="shared" si="1" ref="E47:J47">SUM(E49+E53)</f>
        <v>12</v>
      </c>
      <c r="F47" s="57">
        <f t="shared" si="1"/>
        <v>0</v>
      </c>
      <c r="G47" s="57">
        <f t="shared" si="1"/>
        <v>5</v>
      </c>
      <c r="H47" s="57">
        <f t="shared" si="1"/>
        <v>1</v>
      </c>
      <c r="I47" s="57">
        <f t="shared" si="1"/>
        <v>10</v>
      </c>
      <c r="J47" s="57">
        <f t="shared" si="1"/>
        <v>7</v>
      </c>
      <c r="K47" s="57">
        <f>SUM(K49+K53)</f>
        <v>53</v>
      </c>
      <c r="L47" s="80"/>
      <c r="M47" s="80"/>
      <c r="N47" s="80"/>
      <c r="O47" s="80"/>
      <c r="P47" s="81"/>
    </row>
    <row r="48" spans="1:16" s="18" customFormat="1" ht="12.75">
      <c r="A48" s="16"/>
      <c r="B48" s="34" t="s">
        <v>73</v>
      </c>
      <c r="C48" s="103" t="s">
        <v>74</v>
      </c>
      <c r="D48" s="57">
        <f>SUM(D50+D54)</f>
        <v>124</v>
      </c>
      <c r="E48" s="57">
        <f aca="true" t="shared" si="2" ref="E48:J48">SUM(E50+E54)</f>
        <v>60</v>
      </c>
      <c r="F48" s="57">
        <f t="shared" si="2"/>
        <v>0</v>
      </c>
      <c r="G48" s="57">
        <f t="shared" si="2"/>
        <v>105</v>
      </c>
      <c r="H48" s="57">
        <f t="shared" si="2"/>
        <v>9</v>
      </c>
      <c r="I48" s="57">
        <f t="shared" si="2"/>
        <v>78</v>
      </c>
      <c r="J48" s="57">
        <f t="shared" si="2"/>
        <v>29</v>
      </c>
      <c r="K48" s="57">
        <f>SUM(K50+K54)</f>
        <v>405</v>
      </c>
      <c r="L48" s="80"/>
      <c r="M48" s="80"/>
      <c r="N48" s="80"/>
      <c r="O48" s="80"/>
      <c r="P48" s="81"/>
    </row>
    <row r="49" spans="1:16" ht="12.75" customHeight="1">
      <c r="A49" s="13"/>
      <c r="B49" s="34" t="s">
        <v>75</v>
      </c>
      <c r="C49" s="103" t="s">
        <v>76</v>
      </c>
      <c r="D49" s="57">
        <v>10</v>
      </c>
      <c r="E49" s="57">
        <v>6</v>
      </c>
      <c r="F49" s="57">
        <v>0</v>
      </c>
      <c r="G49" s="57">
        <v>0</v>
      </c>
      <c r="H49" s="57">
        <v>1</v>
      </c>
      <c r="I49" s="57">
        <v>0</v>
      </c>
      <c r="J49" s="57">
        <v>5</v>
      </c>
      <c r="K49" s="57">
        <f aca="true" t="shared" si="3" ref="K49:K56">SUM(D49:J49)</f>
        <v>22</v>
      </c>
      <c r="L49" s="80"/>
      <c r="M49" s="80"/>
      <c r="N49" s="80"/>
      <c r="O49" s="80"/>
      <c r="P49" s="81"/>
    </row>
    <row r="50" spans="1:16" ht="12.75" customHeight="1">
      <c r="A50" s="13"/>
      <c r="B50" s="34" t="s">
        <v>77</v>
      </c>
      <c r="C50" s="103" t="s">
        <v>78</v>
      </c>
      <c r="D50" s="57">
        <v>43</v>
      </c>
      <c r="E50" s="57">
        <v>34</v>
      </c>
      <c r="F50" s="57">
        <v>0</v>
      </c>
      <c r="G50" s="57">
        <v>0</v>
      </c>
      <c r="H50" s="57">
        <v>9</v>
      </c>
      <c r="I50" s="57">
        <v>0</v>
      </c>
      <c r="J50" s="57">
        <v>19</v>
      </c>
      <c r="K50" s="57">
        <f t="shared" si="3"/>
        <v>105</v>
      </c>
      <c r="L50" s="80"/>
      <c r="M50" s="80"/>
      <c r="N50" s="80"/>
      <c r="O50" s="80"/>
      <c r="P50" s="81"/>
    </row>
    <row r="51" spans="1:16" ht="12.75" customHeight="1">
      <c r="A51" s="13"/>
      <c r="B51" s="34" t="s">
        <v>79</v>
      </c>
      <c r="C51" s="103" t="s">
        <v>80</v>
      </c>
      <c r="D51" s="57">
        <v>34</v>
      </c>
      <c r="E51" s="57">
        <v>16</v>
      </c>
      <c r="F51" s="57">
        <v>0</v>
      </c>
      <c r="G51" s="57">
        <v>0</v>
      </c>
      <c r="H51" s="57">
        <v>4</v>
      </c>
      <c r="I51" s="57">
        <v>0</v>
      </c>
      <c r="J51" s="57">
        <v>13</v>
      </c>
      <c r="K51" s="57">
        <f t="shared" si="3"/>
        <v>67</v>
      </c>
      <c r="L51" s="80"/>
      <c r="M51" s="80"/>
      <c r="N51" s="80"/>
      <c r="O51" s="80"/>
      <c r="P51" s="81"/>
    </row>
    <row r="52" spans="1:16" ht="12.75" customHeight="1">
      <c r="A52" s="13"/>
      <c r="B52" s="34" t="s">
        <v>81</v>
      </c>
      <c r="C52" s="103" t="s">
        <v>82</v>
      </c>
      <c r="D52" s="57">
        <v>9</v>
      </c>
      <c r="E52" s="57">
        <v>18</v>
      </c>
      <c r="F52" s="57">
        <v>0</v>
      </c>
      <c r="G52" s="57">
        <v>0</v>
      </c>
      <c r="H52" s="57">
        <v>5</v>
      </c>
      <c r="I52" s="57">
        <v>0</v>
      </c>
      <c r="J52" s="57">
        <v>6</v>
      </c>
      <c r="K52" s="57">
        <f t="shared" si="3"/>
        <v>38</v>
      </c>
      <c r="L52" s="80"/>
      <c r="M52" s="80"/>
      <c r="N52" s="80"/>
      <c r="O52" s="80"/>
      <c r="P52" s="81"/>
    </row>
    <row r="53" spans="1:16" ht="12.75">
      <c r="A53" s="13"/>
      <c r="B53" s="34" t="s">
        <v>83</v>
      </c>
      <c r="C53" s="103" t="s">
        <v>84</v>
      </c>
      <c r="D53" s="57">
        <v>8</v>
      </c>
      <c r="E53" s="57">
        <v>6</v>
      </c>
      <c r="F53" s="57">
        <v>0</v>
      </c>
      <c r="G53" s="57">
        <v>5</v>
      </c>
      <c r="H53" s="57">
        <v>0</v>
      </c>
      <c r="I53" s="57">
        <v>10</v>
      </c>
      <c r="J53" s="57">
        <v>2</v>
      </c>
      <c r="K53" s="57">
        <f t="shared" si="3"/>
        <v>31</v>
      </c>
      <c r="L53" s="80"/>
      <c r="M53" s="80"/>
      <c r="N53" s="80"/>
      <c r="O53" s="80"/>
      <c r="P53" s="81"/>
    </row>
    <row r="54" spans="1:16" ht="12.75">
      <c r="A54" s="13"/>
      <c r="B54" s="34" t="s">
        <v>85</v>
      </c>
      <c r="C54" s="103" t="s">
        <v>86</v>
      </c>
      <c r="D54" s="57">
        <v>81</v>
      </c>
      <c r="E54" s="57">
        <v>26</v>
      </c>
      <c r="F54" s="57">
        <v>0</v>
      </c>
      <c r="G54" s="57">
        <v>105</v>
      </c>
      <c r="H54" s="57">
        <v>0</v>
      </c>
      <c r="I54" s="57">
        <v>78</v>
      </c>
      <c r="J54" s="57">
        <v>10</v>
      </c>
      <c r="K54" s="57">
        <f t="shared" si="3"/>
        <v>300</v>
      </c>
      <c r="L54" s="80"/>
      <c r="M54" s="80"/>
      <c r="N54" s="80"/>
      <c r="O54" s="80"/>
      <c r="P54" s="81"/>
    </row>
    <row r="55" spans="1:16" ht="12.75">
      <c r="A55" s="13"/>
      <c r="B55" s="34" t="s">
        <v>87</v>
      </c>
      <c r="C55" s="103" t="s">
        <v>88</v>
      </c>
      <c r="D55" s="57">
        <v>46</v>
      </c>
      <c r="E55" s="57">
        <v>14</v>
      </c>
      <c r="F55" s="57">
        <v>0</v>
      </c>
      <c r="G55" s="57">
        <v>58</v>
      </c>
      <c r="H55" s="57">
        <v>0</v>
      </c>
      <c r="I55" s="57">
        <v>57</v>
      </c>
      <c r="J55" s="57">
        <v>6</v>
      </c>
      <c r="K55" s="57">
        <f t="shared" si="3"/>
        <v>181</v>
      </c>
      <c r="L55" s="80"/>
      <c r="M55" s="80"/>
      <c r="N55" s="80"/>
      <c r="O55" s="80"/>
      <c r="P55" s="81"/>
    </row>
    <row r="56" spans="1:16" ht="12.75">
      <c r="A56" s="13"/>
      <c r="B56" s="34" t="s">
        <v>89</v>
      </c>
      <c r="C56" s="103" t="s">
        <v>90</v>
      </c>
      <c r="D56" s="57">
        <v>35</v>
      </c>
      <c r="E56" s="57">
        <v>12</v>
      </c>
      <c r="F56" s="57">
        <v>0</v>
      </c>
      <c r="G56" s="57">
        <v>47</v>
      </c>
      <c r="H56" s="57">
        <v>0</v>
      </c>
      <c r="I56" s="57">
        <v>21</v>
      </c>
      <c r="J56" s="57">
        <v>4</v>
      </c>
      <c r="K56" s="57">
        <f t="shared" si="3"/>
        <v>119</v>
      </c>
      <c r="L56" s="80"/>
      <c r="M56" s="80"/>
      <c r="N56" s="80"/>
      <c r="O56" s="80"/>
      <c r="P56" s="81"/>
    </row>
    <row r="57" spans="1:16" ht="12.75">
      <c r="A57" s="13"/>
      <c r="B57" s="35"/>
      <c r="C57" s="105"/>
      <c r="D57" s="21"/>
      <c r="E57" s="21"/>
      <c r="F57" s="21"/>
      <c r="G57" s="21"/>
      <c r="H57" s="21"/>
      <c r="I57" s="21"/>
      <c r="J57" s="21"/>
      <c r="K57" s="21"/>
      <c r="L57" s="82"/>
      <c r="M57" s="82"/>
      <c r="N57" s="82"/>
      <c r="O57" s="82"/>
      <c r="P57" s="82"/>
    </row>
    <row r="58" spans="1:16" ht="12.75">
      <c r="A58" s="13"/>
      <c r="B58" s="33" t="s">
        <v>91</v>
      </c>
      <c r="C58" s="14"/>
      <c r="D58" s="22"/>
      <c r="E58" s="22"/>
      <c r="F58" s="22"/>
      <c r="G58" s="22"/>
      <c r="H58" s="22"/>
      <c r="I58" s="22"/>
      <c r="J58" s="22"/>
      <c r="K58" s="22"/>
      <c r="L58" s="82"/>
      <c r="M58" s="82"/>
      <c r="N58" s="82"/>
      <c r="O58" s="82"/>
      <c r="P58" s="82"/>
    </row>
    <row r="59" spans="1:16" ht="12.75">
      <c r="A59" s="13"/>
      <c r="B59" s="34" t="s">
        <v>92</v>
      </c>
      <c r="C59" s="103" t="s">
        <v>14</v>
      </c>
      <c r="D59" s="57">
        <f>SUM(D61+D66+D68+D70)</f>
        <v>10350</v>
      </c>
      <c r="E59" s="57">
        <f aca="true" t="shared" si="4" ref="E59:J59">SUM(E61+E66+E68+E70)</f>
        <v>203</v>
      </c>
      <c r="F59" s="57">
        <f t="shared" si="4"/>
        <v>1573</v>
      </c>
      <c r="G59" s="57">
        <f t="shared" si="4"/>
        <v>849</v>
      </c>
      <c r="H59" s="57">
        <f t="shared" si="4"/>
        <v>1920</v>
      </c>
      <c r="I59" s="57">
        <f t="shared" si="4"/>
        <v>458</v>
      </c>
      <c r="J59" s="57">
        <f t="shared" si="4"/>
        <v>2470</v>
      </c>
      <c r="K59" s="57">
        <f aca="true" t="shared" si="5" ref="K59:K71">SUM(D59:J59)</f>
        <v>17823</v>
      </c>
      <c r="L59" s="80"/>
      <c r="M59" s="80"/>
      <c r="N59" s="80"/>
      <c r="O59" s="80"/>
      <c r="P59" s="81"/>
    </row>
    <row r="60" spans="1:16" ht="12.75">
      <c r="A60" s="13"/>
      <c r="B60" s="34" t="s">
        <v>93</v>
      </c>
      <c r="C60" s="103" t="s">
        <v>15</v>
      </c>
      <c r="D60" s="57">
        <f>SUM(D62+D67+D69+D71)</f>
        <v>124715</v>
      </c>
      <c r="E60" s="57">
        <f aca="true" t="shared" si="6" ref="E60:J60">SUM(E62+E67+E69+E71)</f>
        <v>10404</v>
      </c>
      <c r="F60" s="57">
        <f t="shared" si="6"/>
        <v>34165</v>
      </c>
      <c r="G60" s="57">
        <f t="shared" si="6"/>
        <v>13017</v>
      </c>
      <c r="H60" s="57">
        <f t="shared" si="6"/>
        <v>19711</v>
      </c>
      <c r="I60" s="57">
        <f t="shared" si="6"/>
        <v>15409</v>
      </c>
      <c r="J60" s="57">
        <f t="shared" si="6"/>
        <v>45434</v>
      </c>
      <c r="K60" s="57">
        <f t="shared" si="5"/>
        <v>262855</v>
      </c>
      <c r="L60" s="80"/>
      <c r="M60" s="80"/>
      <c r="N60" s="80"/>
      <c r="O60" s="80"/>
      <c r="P60" s="81"/>
    </row>
    <row r="61" spans="1:16" ht="12.75">
      <c r="A61" s="13"/>
      <c r="B61" s="34" t="s">
        <v>94</v>
      </c>
      <c r="C61" s="103" t="s">
        <v>95</v>
      </c>
      <c r="D61" s="57">
        <v>5724</v>
      </c>
      <c r="E61" s="57">
        <v>125</v>
      </c>
      <c r="F61" s="57">
        <v>900</v>
      </c>
      <c r="G61" s="57">
        <v>491</v>
      </c>
      <c r="H61" s="57">
        <v>985</v>
      </c>
      <c r="I61" s="57">
        <v>262</v>
      </c>
      <c r="J61" s="57">
        <v>1817</v>
      </c>
      <c r="K61" s="57">
        <f t="shared" si="5"/>
        <v>10304</v>
      </c>
      <c r="L61" s="80"/>
      <c r="M61" s="80"/>
      <c r="N61" s="80"/>
      <c r="O61" s="80"/>
      <c r="P61" s="81"/>
    </row>
    <row r="62" spans="1:16" s="18" customFormat="1" ht="12.75">
      <c r="A62" s="16"/>
      <c r="B62" s="34" t="s">
        <v>96</v>
      </c>
      <c r="C62" s="103" t="s">
        <v>97</v>
      </c>
      <c r="D62" s="57">
        <v>99348</v>
      </c>
      <c r="E62" s="57">
        <v>10000</v>
      </c>
      <c r="F62" s="57">
        <v>30808</v>
      </c>
      <c r="G62" s="57">
        <v>9944</v>
      </c>
      <c r="H62" s="57">
        <v>15134</v>
      </c>
      <c r="I62" s="57">
        <v>14163</v>
      </c>
      <c r="J62" s="57">
        <v>42198</v>
      </c>
      <c r="K62" s="57">
        <f t="shared" si="5"/>
        <v>221595</v>
      </c>
      <c r="L62" s="80"/>
      <c r="M62" s="80"/>
      <c r="N62" s="80"/>
      <c r="O62" s="80"/>
      <c r="P62" s="81"/>
    </row>
    <row r="63" spans="1:16" ht="12.75">
      <c r="A63" s="13"/>
      <c r="B63" s="34" t="s">
        <v>98</v>
      </c>
      <c r="C63" s="103" t="s">
        <v>99</v>
      </c>
      <c r="D63" s="57">
        <v>23217</v>
      </c>
      <c r="E63" s="57">
        <v>800</v>
      </c>
      <c r="F63" s="57">
        <v>2740</v>
      </c>
      <c r="G63" s="57">
        <v>2284</v>
      </c>
      <c r="H63" s="57">
        <v>3504</v>
      </c>
      <c r="I63" s="57">
        <v>1964</v>
      </c>
      <c r="J63" s="57">
        <v>6106</v>
      </c>
      <c r="K63" s="57">
        <f t="shared" si="5"/>
        <v>40615</v>
      </c>
      <c r="L63" s="80"/>
      <c r="M63" s="80"/>
      <c r="N63" s="80"/>
      <c r="O63" s="80"/>
      <c r="P63" s="81"/>
    </row>
    <row r="64" spans="1:16" ht="12.75">
      <c r="A64" s="13"/>
      <c r="B64" s="34" t="s">
        <v>100</v>
      </c>
      <c r="C64" s="103" t="s">
        <v>101</v>
      </c>
      <c r="D64" s="57">
        <v>10552</v>
      </c>
      <c r="E64" s="57">
        <v>265</v>
      </c>
      <c r="F64" s="57">
        <v>2506</v>
      </c>
      <c r="G64" s="57">
        <v>1221</v>
      </c>
      <c r="H64" s="57">
        <v>1419</v>
      </c>
      <c r="I64" s="57">
        <v>2241</v>
      </c>
      <c r="J64" s="57">
        <v>5349</v>
      </c>
      <c r="K64" s="57">
        <f t="shared" si="5"/>
        <v>23553</v>
      </c>
      <c r="L64" s="80"/>
      <c r="M64" s="80"/>
      <c r="N64" s="80"/>
      <c r="O64" s="80"/>
      <c r="P64" s="81"/>
    </row>
    <row r="65" spans="1:16" ht="12.75">
      <c r="A65" s="13"/>
      <c r="B65" s="34" t="s">
        <v>102</v>
      </c>
      <c r="C65" s="103" t="s">
        <v>103</v>
      </c>
      <c r="D65" s="57">
        <v>65579</v>
      </c>
      <c r="E65" s="57">
        <v>8935</v>
      </c>
      <c r="F65" s="57">
        <v>25562</v>
      </c>
      <c r="G65" s="57">
        <v>6439</v>
      </c>
      <c r="H65" s="57">
        <v>10211</v>
      </c>
      <c r="I65" s="57">
        <v>9958</v>
      </c>
      <c r="J65" s="57">
        <v>30743</v>
      </c>
      <c r="K65" s="57">
        <f t="shared" si="5"/>
        <v>157427</v>
      </c>
      <c r="L65" s="80"/>
      <c r="M65" s="80"/>
      <c r="N65" s="80"/>
      <c r="O65" s="80"/>
      <c r="P65" s="81"/>
    </row>
    <row r="66" spans="1:16" ht="12.75">
      <c r="A66" s="13"/>
      <c r="B66" s="34" t="s">
        <v>104</v>
      </c>
      <c r="C66" s="103" t="s">
        <v>105</v>
      </c>
      <c r="D66" s="57">
        <v>33</v>
      </c>
      <c r="E66" s="57">
        <v>0</v>
      </c>
      <c r="F66" s="57">
        <v>7</v>
      </c>
      <c r="G66" s="57">
        <v>12</v>
      </c>
      <c r="H66" s="57">
        <v>9</v>
      </c>
      <c r="I66" s="57">
        <v>1</v>
      </c>
      <c r="J66" s="57">
        <v>6</v>
      </c>
      <c r="K66" s="57">
        <f t="shared" si="5"/>
        <v>68</v>
      </c>
      <c r="L66" s="80"/>
      <c r="M66" s="80"/>
      <c r="N66" s="80"/>
      <c r="O66" s="80"/>
      <c r="P66" s="81"/>
    </row>
    <row r="67" spans="1:16" ht="12.75">
      <c r="A67" s="13"/>
      <c r="B67" s="34" t="s">
        <v>106</v>
      </c>
      <c r="C67" s="103" t="s">
        <v>107</v>
      </c>
      <c r="D67" s="57">
        <v>268</v>
      </c>
      <c r="E67" s="57">
        <v>0</v>
      </c>
      <c r="F67" s="57">
        <v>27</v>
      </c>
      <c r="G67" s="57">
        <v>243</v>
      </c>
      <c r="H67" s="57">
        <v>54</v>
      </c>
      <c r="I67" s="57">
        <v>5</v>
      </c>
      <c r="J67" s="57">
        <v>24</v>
      </c>
      <c r="K67" s="57">
        <f t="shared" si="5"/>
        <v>621</v>
      </c>
      <c r="L67" s="80"/>
      <c r="M67" s="80"/>
      <c r="N67" s="80"/>
      <c r="O67" s="80"/>
      <c r="P67" s="81"/>
    </row>
    <row r="68" spans="1:16" ht="12.75">
      <c r="A68" s="13"/>
      <c r="B68" s="34" t="s">
        <v>108</v>
      </c>
      <c r="C68" s="103" t="s">
        <v>109</v>
      </c>
      <c r="D68" s="57">
        <v>2982</v>
      </c>
      <c r="E68" s="57">
        <v>51</v>
      </c>
      <c r="F68" s="57">
        <v>371</v>
      </c>
      <c r="G68" s="57">
        <v>163</v>
      </c>
      <c r="H68" s="57">
        <v>560</v>
      </c>
      <c r="I68" s="57">
        <v>109</v>
      </c>
      <c r="J68" s="57">
        <v>382</v>
      </c>
      <c r="K68" s="57">
        <f t="shared" si="5"/>
        <v>4618</v>
      </c>
      <c r="L68" s="80"/>
      <c r="M68" s="80"/>
      <c r="N68" s="80"/>
      <c r="O68" s="80"/>
      <c r="P68" s="81"/>
    </row>
    <row r="69" spans="1:16" ht="12.75">
      <c r="A69" s="13"/>
      <c r="B69" s="34" t="s">
        <v>110</v>
      </c>
      <c r="C69" s="103" t="s">
        <v>111</v>
      </c>
      <c r="D69" s="57">
        <v>16759</v>
      </c>
      <c r="E69" s="57">
        <v>290</v>
      </c>
      <c r="F69" s="57">
        <v>1599</v>
      </c>
      <c r="G69" s="57">
        <v>1223</v>
      </c>
      <c r="H69" s="57">
        <v>3006</v>
      </c>
      <c r="I69" s="57">
        <v>606</v>
      </c>
      <c r="J69" s="57">
        <v>1755</v>
      </c>
      <c r="K69" s="57">
        <f t="shared" si="5"/>
        <v>25238</v>
      </c>
      <c r="L69" s="80"/>
      <c r="M69" s="80"/>
      <c r="N69" s="80"/>
      <c r="O69" s="80"/>
      <c r="P69" s="81"/>
    </row>
    <row r="70" spans="1:16" ht="12.75">
      <c r="A70" s="13"/>
      <c r="B70" s="34" t="s">
        <v>112</v>
      </c>
      <c r="C70" s="103" t="s">
        <v>113</v>
      </c>
      <c r="D70" s="57">
        <v>1611</v>
      </c>
      <c r="E70" s="57">
        <v>27</v>
      </c>
      <c r="F70" s="57">
        <v>295</v>
      </c>
      <c r="G70" s="57">
        <v>183</v>
      </c>
      <c r="H70" s="57">
        <v>366</v>
      </c>
      <c r="I70" s="57">
        <v>86</v>
      </c>
      <c r="J70" s="57">
        <v>265</v>
      </c>
      <c r="K70" s="57">
        <f t="shared" si="5"/>
        <v>2833</v>
      </c>
      <c r="L70" s="80"/>
      <c r="M70" s="80"/>
      <c r="N70" s="80"/>
      <c r="O70" s="80"/>
      <c r="P70" s="81"/>
    </row>
    <row r="71" spans="1:16" ht="12.75">
      <c r="A71" s="13"/>
      <c r="B71" s="34" t="s">
        <v>114</v>
      </c>
      <c r="C71" s="103" t="s">
        <v>115</v>
      </c>
      <c r="D71" s="57">
        <v>8340</v>
      </c>
      <c r="E71" s="57">
        <v>114</v>
      </c>
      <c r="F71" s="57">
        <v>1731</v>
      </c>
      <c r="G71" s="57">
        <v>1607</v>
      </c>
      <c r="H71" s="57">
        <v>1517</v>
      </c>
      <c r="I71" s="57">
        <v>635</v>
      </c>
      <c r="J71" s="57">
        <v>1457</v>
      </c>
      <c r="K71" s="57">
        <f t="shared" si="5"/>
        <v>15401</v>
      </c>
      <c r="L71" s="80"/>
      <c r="M71" s="80"/>
      <c r="N71" s="80"/>
      <c r="O71" s="80"/>
      <c r="P71" s="81"/>
    </row>
    <row r="72" spans="1:16" ht="12.75">
      <c r="A72" s="13"/>
      <c r="B72" s="36"/>
      <c r="C72" s="106"/>
      <c r="D72" s="29"/>
      <c r="E72" s="29"/>
      <c r="F72" s="29"/>
      <c r="G72" s="29"/>
      <c r="H72" s="29"/>
      <c r="I72" s="29"/>
      <c r="J72" s="29"/>
      <c r="K72" s="29"/>
      <c r="L72" s="82"/>
      <c r="M72" s="82"/>
      <c r="N72" s="82"/>
      <c r="O72" s="82"/>
      <c r="P72" s="82"/>
    </row>
    <row r="73" spans="1:16" ht="26.25" customHeight="1">
      <c r="A73" s="13"/>
      <c r="B73" s="59" t="s">
        <v>116</v>
      </c>
      <c r="C73" s="103" t="s">
        <v>16</v>
      </c>
      <c r="D73" s="58">
        <f>SUM(D20+D35+D41+D47+D59)</f>
        <v>13704</v>
      </c>
      <c r="E73" s="58">
        <f aca="true" t="shared" si="7" ref="E73:K73">SUM(E20+E35+E41+E47+E59)</f>
        <v>608</v>
      </c>
      <c r="F73" s="58">
        <f t="shared" si="7"/>
        <v>2199</v>
      </c>
      <c r="G73" s="58">
        <f t="shared" si="7"/>
        <v>1179</v>
      </c>
      <c r="H73" s="58">
        <f t="shared" si="7"/>
        <v>2226</v>
      </c>
      <c r="I73" s="58">
        <f t="shared" si="7"/>
        <v>819</v>
      </c>
      <c r="J73" s="58">
        <f t="shared" si="7"/>
        <v>3527</v>
      </c>
      <c r="K73" s="58">
        <f t="shared" si="7"/>
        <v>24262</v>
      </c>
      <c r="L73" s="83"/>
      <c r="M73" s="83"/>
      <c r="N73" s="83"/>
      <c r="O73" s="83"/>
      <c r="P73" s="84"/>
    </row>
    <row r="74" spans="1:16" s="26" customFormat="1" ht="24" customHeight="1">
      <c r="A74" s="25"/>
      <c r="B74" s="37" t="s">
        <v>117</v>
      </c>
      <c r="C74" s="103" t="s">
        <v>17</v>
      </c>
      <c r="D74" s="61">
        <f>SUM(D20/D73)*100</f>
        <v>9.471687098657327</v>
      </c>
      <c r="E74" s="61">
        <f aca="true" t="shared" si="8" ref="E74:K74">SUM(E20/E73)*100</f>
        <v>45.88815789473684</v>
      </c>
      <c r="F74" s="61">
        <f t="shared" si="8"/>
        <v>11.91450659390632</v>
      </c>
      <c r="G74" s="61">
        <f t="shared" si="8"/>
        <v>18.23579304495335</v>
      </c>
      <c r="H74" s="61">
        <f t="shared" si="8"/>
        <v>7.053009883198562</v>
      </c>
      <c r="I74" s="61">
        <f t="shared" si="8"/>
        <v>30.76923076923077</v>
      </c>
      <c r="J74" s="61">
        <f t="shared" si="8"/>
        <v>13.269067195917211</v>
      </c>
      <c r="K74" s="61">
        <f t="shared" si="8"/>
        <v>12.080619899431209</v>
      </c>
      <c r="L74" s="85"/>
      <c r="M74" s="85"/>
      <c r="N74" s="85"/>
      <c r="O74" s="85"/>
      <c r="P74" s="85"/>
    </row>
    <row r="75" spans="1:16" s="26" customFormat="1" ht="25.5" customHeight="1">
      <c r="A75" s="25"/>
      <c r="B75" s="37" t="s">
        <v>118</v>
      </c>
      <c r="C75" s="103" t="s">
        <v>18</v>
      </c>
      <c r="D75" s="61">
        <f>SUM(D35/D73)*100</f>
        <v>13.346468184471687</v>
      </c>
      <c r="E75" s="61">
        <f aca="true" t="shared" si="9" ref="E75:K75">SUM(E35/E73)*100</f>
        <v>16.776315789473685</v>
      </c>
      <c r="F75" s="61">
        <f t="shared" si="9"/>
        <v>16.007276034561162</v>
      </c>
      <c r="G75" s="61">
        <f t="shared" si="9"/>
        <v>9.16030534351145</v>
      </c>
      <c r="H75" s="61">
        <f t="shared" si="9"/>
        <v>5.884995507637017</v>
      </c>
      <c r="I75" s="61">
        <f t="shared" si="9"/>
        <v>10.256410256410255</v>
      </c>
      <c r="J75" s="61">
        <f t="shared" si="9"/>
        <v>14.998582364615821</v>
      </c>
      <c r="K75" s="61">
        <f t="shared" si="9"/>
        <v>12.92144093644382</v>
      </c>
      <c r="L75" s="85"/>
      <c r="M75" s="85"/>
      <c r="N75" s="85"/>
      <c r="O75" s="85"/>
      <c r="P75" s="85"/>
    </row>
    <row r="76" spans="1:16" s="26" customFormat="1" ht="27" customHeight="1">
      <c r="A76" s="25"/>
      <c r="B76" s="37" t="s">
        <v>119</v>
      </c>
      <c r="C76" s="103" t="s">
        <v>19</v>
      </c>
      <c r="D76" s="61">
        <f>SUM(D41/D73)*100</f>
        <v>1.5251021599532981</v>
      </c>
      <c r="E76" s="61">
        <f aca="true" t="shared" si="10" ref="E76:K76">SUM(E41/E73)*100</f>
        <v>1.9736842105263157</v>
      </c>
      <c r="F76" s="61">
        <f t="shared" si="10"/>
        <v>0.5457025920873124</v>
      </c>
      <c r="G76" s="61">
        <f t="shared" si="10"/>
        <v>0.16963528413910092</v>
      </c>
      <c r="H76" s="61">
        <f t="shared" si="10"/>
        <v>0.7637017070979335</v>
      </c>
      <c r="I76" s="61">
        <f t="shared" si="10"/>
        <v>1.8315018315018317</v>
      </c>
      <c r="J76" s="61">
        <f t="shared" si="10"/>
        <v>1.5026935072299403</v>
      </c>
      <c r="K76" s="61">
        <f t="shared" si="10"/>
        <v>1.3189349600197842</v>
      </c>
      <c r="L76" s="85"/>
      <c r="M76" s="85"/>
      <c r="N76" s="85"/>
      <c r="O76" s="85"/>
      <c r="P76" s="85"/>
    </row>
    <row r="77" spans="1:16" s="26" customFormat="1" ht="27" customHeight="1">
      <c r="A77" s="25"/>
      <c r="B77" s="37" t="s">
        <v>120</v>
      </c>
      <c r="C77" s="103" t="s">
        <v>20</v>
      </c>
      <c r="D77" s="61">
        <f>SUM(D47/D73)*100</f>
        <v>0.13134851138353765</v>
      </c>
      <c r="E77" s="61">
        <f aca="true" t="shared" si="11" ref="E77:K77">SUM(E47/E73)*100</f>
        <v>1.9736842105263157</v>
      </c>
      <c r="F77" s="61">
        <f t="shared" si="11"/>
        <v>0</v>
      </c>
      <c r="G77" s="61">
        <f t="shared" si="11"/>
        <v>0.4240882103477523</v>
      </c>
      <c r="H77" s="61">
        <f t="shared" si="11"/>
        <v>0.04492362982929021</v>
      </c>
      <c r="I77" s="61">
        <f t="shared" si="11"/>
        <v>1.221001221001221</v>
      </c>
      <c r="J77" s="61">
        <f t="shared" si="11"/>
        <v>0.1984689537850865</v>
      </c>
      <c r="K77" s="61">
        <f t="shared" si="11"/>
        <v>0.2184486027532767</v>
      </c>
      <c r="L77" s="85"/>
      <c r="M77" s="85"/>
      <c r="N77" s="85"/>
      <c r="O77" s="85"/>
      <c r="P77" s="85"/>
    </row>
    <row r="78" spans="1:16" s="26" customFormat="1" ht="26.25" customHeight="1">
      <c r="A78" s="25"/>
      <c r="B78" s="37" t="s">
        <v>121</v>
      </c>
      <c r="C78" s="103" t="s">
        <v>21</v>
      </c>
      <c r="D78" s="61">
        <f>SUM(D59/D73)*100</f>
        <v>75.52539404553416</v>
      </c>
      <c r="E78" s="61">
        <f aca="true" t="shared" si="12" ref="E78:K78">SUM(E59/E73)*100</f>
        <v>33.38815789473684</v>
      </c>
      <c r="F78" s="61">
        <f t="shared" si="12"/>
        <v>71.5325147794452</v>
      </c>
      <c r="G78" s="61">
        <f t="shared" si="12"/>
        <v>72.01017811704835</v>
      </c>
      <c r="H78" s="61">
        <f t="shared" si="12"/>
        <v>86.25336927223721</v>
      </c>
      <c r="I78" s="61">
        <f t="shared" si="12"/>
        <v>55.92185592185592</v>
      </c>
      <c r="J78" s="61">
        <f t="shared" si="12"/>
        <v>70.03118797845195</v>
      </c>
      <c r="K78" s="61">
        <f t="shared" si="12"/>
        <v>73.46055560135191</v>
      </c>
      <c r="L78" s="85"/>
      <c r="M78" s="85"/>
      <c r="N78" s="85"/>
      <c r="O78" s="85"/>
      <c r="P78" s="85"/>
    </row>
    <row r="79" spans="1:23" ht="12.75">
      <c r="A79" s="13"/>
      <c r="B79" s="28"/>
      <c r="C79" s="28"/>
      <c r="D79" s="60"/>
      <c r="E79" s="28"/>
      <c r="F79" s="28"/>
      <c r="G79" s="28"/>
      <c r="H79" s="28"/>
      <c r="I79" s="28"/>
      <c r="J79" s="28"/>
      <c r="K79" s="30"/>
      <c r="L79" s="86"/>
      <c r="M79" s="86"/>
      <c r="N79" s="86"/>
      <c r="O79" s="86"/>
      <c r="P79" s="86"/>
      <c r="Q79" s="31"/>
      <c r="R79" s="31"/>
      <c r="S79" s="31"/>
      <c r="T79" s="31"/>
      <c r="U79" s="31"/>
      <c r="V79" s="18"/>
      <c r="W79" s="31"/>
    </row>
    <row r="80" spans="1:23" ht="12.75">
      <c r="A80" s="13"/>
      <c r="B80" s="32" t="s">
        <v>130</v>
      </c>
      <c r="C80" s="28"/>
      <c r="D80" s="28"/>
      <c r="E80" s="28"/>
      <c r="F80" s="28"/>
      <c r="G80" s="28"/>
      <c r="H80" s="28"/>
      <c r="I80" s="28"/>
      <c r="J80" s="28"/>
      <c r="K80" s="30"/>
      <c r="L80" s="86"/>
      <c r="M80" s="86"/>
      <c r="N80" s="86"/>
      <c r="O80" s="86"/>
      <c r="P80" s="86"/>
      <c r="Q80" s="31"/>
      <c r="R80" s="31"/>
      <c r="S80" s="31"/>
      <c r="T80" s="31"/>
      <c r="U80" s="31"/>
      <c r="W80" s="31"/>
    </row>
    <row r="81" spans="1:23" ht="12.7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30"/>
      <c r="L81" s="30"/>
      <c r="M81" s="30"/>
      <c r="N81" s="30"/>
      <c r="O81" s="30"/>
      <c r="P81" s="30"/>
      <c r="Q81" s="31"/>
      <c r="R81" s="31"/>
      <c r="S81" s="31"/>
      <c r="T81" s="31"/>
      <c r="U81" s="31"/>
      <c r="W81" s="31"/>
    </row>
    <row r="82" spans="1:23" ht="12.75">
      <c r="A82" s="13"/>
      <c r="B82" s="28"/>
      <c r="C82" s="28"/>
      <c r="D82" s="28"/>
      <c r="E82" s="28"/>
      <c r="F82" s="28"/>
      <c r="G82" s="28"/>
      <c r="H82" s="28"/>
      <c r="I82" s="28"/>
      <c r="J82" s="28"/>
      <c r="K82" s="30"/>
      <c r="L82" s="30"/>
      <c r="M82" s="30"/>
      <c r="N82" s="30"/>
      <c r="O82" s="30"/>
      <c r="P82" s="30"/>
      <c r="Q82" s="31"/>
      <c r="R82" s="31"/>
      <c r="S82" s="31"/>
      <c r="T82" s="31"/>
      <c r="U82" s="31"/>
      <c r="W82" s="31"/>
    </row>
    <row r="83" spans="1:23" ht="12.75">
      <c r="A83" s="13"/>
      <c r="B83" s="28"/>
      <c r="C83" s="28"/>
      <c r="D83" s="28"/>
      <c r="E83" s="28"/>
      <c r="F83" s="28"/>
      <c r="G83" s="28"/>
      <c r="H83" s="28"/>
      <c r="I83" s="28"/>
      <c r="J83" s="28"/>
      <c r="K83" s="30"/>
      <c r="L83" s="30"/>
      <c r="M83" s="30"/>
      <c r="N83" s="30"/>
      <c r="O83" s="30"/>
      <c r="P83" s="30"/>
      <c r="Q83" s="31"/>
      <c r="R83" s="31"/>
      <c r="S83" s="31"/>
      <c r="T83" s="31"/>
      <c r="U83" s="31"/>
      <c r="W83" s="31"/>
    </row>
    <row r="84" spans="1:23" ht="12.75">
      <c r="A84" s="13"/>
      <c r="B84" s="28"/>
      <c r="C84" s="28"/>
      <c r="D84" s="28"/>
      <c r="E84" s="28"/>
      <c r="F84" s="28"/>
      <c r="G84" s="28"/>
      <c r="H84" s="28"/>
      <c r="I84" s="28"/>
      <c r="J84" s="28"/>
      <c r="K84" s="30"/>
      <c r="L84" s="30"/>
      <c r="M84" s="30"/>
      <c r="N84" s="30"/>
      <c r="O84" s="30"/>
      <c r="P84" s="30"/>
      <c r="Q84" s="31"/>
      <c r="R84" s="31"/>
      <c r="S84" s="31"/>
      <c r="T84" s="31"/>
      <c r="U84" s="31"/>
      <c r="W84" s="31"/>
    </row>
    <row r="85" spans="1:23" ht="12.75">
      <c r="A85" s="13"/>
      <c r="B85" s="28"/>
      <c r="C85" s="28"/>
      <c r="D85" s="28"/>
      <c r="E85" s="28"/>
      <c r="F85" s="28"/>
      <c r="G85" s="28"/>
      <c r="H85" s="28"/>
      <c r="I85" s="28"/>
      <c r="J85" s="28"/>
      <c r="K85" s="30"/>
      <c r="L85" s="30"/>
      <c r="M85" s="30"/>
      <c r="N85" s="30"/>
      <c r="O85" s="30"/>
      <c r="P85" s="30"/>
      <c r="Q85" s="31"/>
      <c r="R85" s="31"/>
      <c r="S85" s="31"/>
      <c r="T85" s="31"/>
      <c r="U85" s="31"/>
      <c r="W85" s="31"/>
    </row>
    <row r="86" spans="1:23" ht="12.75">
      <c r="A86" s="13"/>
      <c r="B86" s="28"/>
      <c r="C86" s="28"/>
      <c r="D86" s="28"/>
      <c r="E86" s="28"/>
      <c r="F86" s="28"/>
      <c r="G86" s="28"/>
      <c r="H86" s="28"/>
      <c r="I86" s="28"/>
      <c r="J86" s="28"/>
      <c r="K86" s="30"/>
      <c r="L86" s="30"/>
      <c r="M86" s="30"/>
      <c r="N86" s="30"/>
      <c r="O86" s="30"/>
      <c r="P86" s="30"/>
      <c r="Q86" s="31"/>
      <c r="R86" s="31"/>
      <c r="S86" s="31"/>
      <c r="T86" s="31"/>
      <c r="U86" s="31"/>
      <c r="W86" s="31"/>
    </row>
    <row r="87" spans="1:23" ht="12.75">
      <c r="A87" s="13"/>
      <c r="B87" s="28"/>
      <c r="C87" s="28"/>
      <c r="D87" s="28"/>
      <c r="E87" s="28"/>
      <c r="F87" s="28"/>
      <c r="G87" s="28"/>
      <c r="H87" s="28"/>
      <c r="I87" s="28"/>
      <c r="J87" s="28"/>
      <c r="K87" s="30"/>
      <c r="L87" s="30"/>
      <c r="M87" s="30"/>
      <c r="N87" s="30"/>
      <c r="O87" s="30"/>
      <c r="P87" s="30"/>
      <c r="Q87" s="31"/>
      <c r="R87" s="31"/>
      <c r="S87" s="31"/>
      <c r="T87" s="31"/>
      <c r="U87" s="31"/>
      <c r="W87" s="31"/>
    </row>
    <row r="88" spans="1:23" ht="12.75">
      <c r="A88" s="13"/>
      <c r="B88" s="28"/>
      <c r="C88" s="28"/>
      <c r="D88" s="28"/>
      <c r="E88" s="28"/>
      <c r="F88" s="28"/>
      <c r="G88" s="28"/>
      <c r="H88" s="28"/>
      <c r="I88" s="28"/>
      <c r="J88" s="28"/>
      <c r="K88" s="30"/>
      <c r="L88" s="30"/>
      <c r="M88" s="30"/>
      <c r="N88" s="30"/>
      <c r="O88" s="30"/>
      <c r="P88" s="30"/>
      <c r="Q88" s="31"/>
      <c r="R88" s="31"/>
      <c r="S88" s="31"/>
      <c r="T88" s="31"/>
      <c r="U88" s="31"/>
      <c r="W88" s="31"/>
    </row>
    <row r="89" spans="1:23" ht="12.75">
      <c r="A89" s="13"/>
      <c r="B89" s="28"/>
      <c r="C89" s="28"/>
      <c r="D89" s="28"/>
      <c r="E89" s="28"/>
      <c r="F89" s="28"/>
      <c r="G89" s="28"/>
      <c r="H89" s="28"/>
      <c r="I89" s="28"/>
      <c r="J89" s="28"/>
      <c r="K89" s="30"/>
      <c r="L89" s="30"/>
      <c r="M89" s="30"/>
      <c r="N89" s="30"/>
      <c r="O89" s="30"/>
      <c r="P89" s="30"/>
      <c r="Q89" s="31"/>
      <c r="R89" s="31"/>
      <c r="S89" s="31"/>
      <c r="T89" s="31"/>
      <c r="U89" s="31"/>
      <c r="W89" s="31"/>
    </row>
    <row r="90" spans="1:23" ht="12.75">
      <c r="A90" s="13"/>
      <c r="B90" s="28"/>
      <c r="C90" s="28"/>
      <c r="D90" s="28"/>
      <c r="E90" s="28"/>
      <c r="F90" s="28"/>
      <c r="G90" s="28"/>
      <c r="H90" s="28"/>
      <c r="I90" s="28"/>
      <c r="J90" s="28"/>
      <c r="K90" s="30"/>
      <c r="L90" s="30"/>
      <c r="M90" s="30"/>
      <c r="N90" s="30"/>
      <c r="O90" s="30"/>
      <c r="P90" s="30"/>
      <c r="Q90" s="31"/>
      <c r="R90" s="31"/>
      <c r="S90" s="31"/>
      <c r="T90" s="31"/>
      <c r="U90" s="31"/>
      <c r="W90" s="31"/>
    </row>
    <row r="91" spans="1:23" ht="12.75">
      <c r="A91" s="13"/>
      <c r="B91" s="28"/>
      <c r="C91" s="28"/>
      <c r="D91" s="28"/>
      <c r="E91" s="28"/>
      <c r="F91" s="28"/>
      <c r="G91" s="28"/>
      <c r="H91" s="28"/>
      <c r="I91" s="28"/>
      <c r="J91" s="28"/>
      <c r="K91" s="30"/>
      <c r="L91" s="30"/>
      <c r="M91" s="30"/>
      <c r="N91" s="30"/>
      <c r="O91" s="30"/>
      <c r="P91" s="30"/>
      <c r="Q91" s="31"/>
      <c r="R91" s="31"/>
      <c r="S91" s="31"/>
      <c r="T91" s="31"/>
      <c r="U91" s="31"/>
      <c r="W91" s="31"/>
    </row>
    <row r="92" spans="1:23" ht="12.75">
      <c r="A92" s="13"/>
      <c r="B92" s="28"/>
      <c r="C92" s="28"/>
      <c r="D92" s="28"/>
      <c r="E92" s="28"/>
      <c r="F92" s="28"/>
      <c r="G92" s="28"/>
      <c r="H92" s="28"/>
      <c r="I92" s="28"/>
      <c r="J92" s="28"/>
      <c r="K92" s="30"/>
      <c r="L92" s="30"/>
      <c r="M92" s="30"/>
      <c r="N92" s="30"/>
      <c r="O92" s="30"/>
      <c r="P92" s="30"/>
      <c r="Q92" s="31"/>
      <c r="R92" s="31"/>
      <c r="S92" s="31"/>
      <c r="T92" s="31"/>
      <c r="U92" s="31"/>
      <c r="W92" s="31"/>
    </row>
    <row r="93" spans="1:23" ht="12.75">
      <c r="A93" s="13"/>
      <c r="B93" s="28"/>
      <c r="C93" s="28"/>
      <c r="D93" s="28"/>
      <c r="E93" s="28"/>
      <c r="F93" s="28"/>
      <c r="G93" s="28"/>
      <c r="H93" s="28"/>
      <c r="I93" s="28"/>
      <c r="J93" s="28"/>
      <c r="K93" s="30"/>
      <c r="L93" s="30"/>
      <c r="M93" s="30"/>
      <c r="N93" s="30"/>
      <c r="O93" s="30"/>
      <c r="P93" s="30"/>
      <c r="Q93" s="31"/>
      <c r="R93" s="31"/>
      <c r="S93" s="31"/>
      <c r="T93" s="31"/>
      <c r="U93" s="31"/>
      <c r="W93" s="31"/>
    </row>
  </sheetData>
  <mergeCells count="1">
    <mergeCell ref="C11:E11"/>
  </mergeCells>
  <printOptions/>
  <pageMargins left="0.75" right="0.75" top="1" bottom="1" header="0" footer="0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0"/>
  <sheetViews>
    <sheetView workbookViewId="0" topLeftCell="B1">
      <selection activeCell="L35" sqref="L35:R37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8" width="12.00390625" style="0" customWidth="1"/>
    <col min="19" max="19" width="15.7109375" style="0" customWidth="1"/>
    <col min="20" max="24" width="12.00390625" style="0" customWidth="1"/>
    <col min="25" max="16384" width="2.7109375" style="0" customWidth="1"/>
  </cols>
  <sheetData>
    <row r="1" spans="1:16" s="3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3" customFormat="1" ht="12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3" customFormat="1" ht="12.7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3" customFormat="1" ht="12.75" customHeight="1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="3" customFormat="1" ht="12"/>
    <row r="6" spans="1:19" s="3" customFormat="1" ht="12.75" customHeight="1">
      <c r="A6" s="159" t="s">
        <v>4</v>
      </c>
      <c r="B6" s="160"/>
      <c r="C6" s="160"/>
      <c r="D6" s="160"/>
      <c r="E6" s="161"/>
      <c r="F6" s="39"/>
      <c r="G6" s="40"/>
      <c r="H6" s="40"/>
      <c r="I6" s="41"/>
      <c r="J6" s="42" t="s">
        <v>203</v>
      </c>
      <c r="K6" s="43"/>
      <c r="L6" s="43"/>
      <c r="M6" s="41"/>
      <c r="N6" s="41"/>
      <c r="O6" s="41"/>
      <c r="P6" s="41"/>
      <c r="Q6" s="41"/>
      <c r="R6" s="41"/>
      <c r="S6" s="41"/>
    </row>
    <row r="7" spans="1:19" s="3" customFormat="1" ht="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s="3" customFormat="1" ht="12">
      <c r="A8" s="41" t="s">
        <v>72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134</v>
      </c>
      <c r="K8" s="5"/>
      <c r="L8" s="5"/>
      <c r="M8" s="5"/>
      <c r="N8" s="5"/>
      <c r="O8" s="5"/>
      <c r="P8" s="5"/>
      <c r="Q8" s="44"/>
      <c r="R8" s="41"/>
      <c r="S8" s="41"/>
    </row>
    <row r="9" spans="1:19" s="49" customFormat="1" ht="12">
      <c r="A9" s="45"/>
      <c r="B9" s="46" t="s">
        <v>123</v>
      </c>
      <c r="C9" s="47"/>
      <c r="D9" s="47"/>
      <c r="E9" s="47"/>
      <c r="F9" s="47"/>
      <c r="G9" s="47"/>
      <c r="H9" s="47"/>
      <c r="I9" s="47"/>
      <c r="J9" s="47" t="s">
        <v>135</v>
      </c>
      <c r="K9" s="47"/>
      <c r="L9" s="47"/>
      <c r="M9" s="47"/>
      <c r="N9" s="47"/>
      <c r="O9" s="47"/>
      <c r="P9" s="47"/>
      <c r="Q9" s="48"/>
      <c r="R9" s="45"/>
      <c r="S9" s="45"/>
    </row>
    <row r="10" spans="1:19" s="3" customFormat="1" ht="12">
      <c r="A10" s="41"/>
      <c r="B10" s="6" t="s">
        <v>6</v>
      </c>
      <c r="C10" s="7"/>
      <c r="D10" s="7"/>
      <c r="E10" s="7"/>
      <c r="F10" s="7"/>
      <c r="G10" s="7"/>
      <c r="H10" s="7"/>
      <c r="I10" s="7"/>
      <c r="J10" s="7" t="s">
        <v>202</v>
      </c>
      <c r="K10" s="7"/>
      <c r="L10" s="7"/>
      <c r="M10" s="7"/>
      <c r="N10" s="7"/>
      <c r="O10" s="7"/>
      <c r="P10" s="7"/>
      <c r="Q10" s="50"/>
      <c r="R10" s="41"/>
      <c r="S10" s="41"/>
    </row>
    <row r="11" spans="1:19" s="3" customFormat="1" ht="12">
      <c r="A11" s="41"/>
      <c r="B11" s="6" t="s">
        <v>125</v>
      </c>
      <c r="C11" s="7"/>
      <c r="D11" s="7"/>
      <c r="E11" s="7"/>
      <c r="F11" s="7"/>
      <c r="G11" s="7"/>
      <c r="H11" s="7"/>
      <c r="I11" s="7"/>
      <c r="J11" s="153" t="s">
        <v>126</v>
      </c>
      <c r="K11" s="154"/>
      <c r="L11" s="154"/>
      <c r="M11" s="7"/>
      <c r="N11" s="7"/>
      <c r="O11" s="7"/>
      <c r="P11" s="7"/>
      <c r="Q11" s="50"/>
      <c r="R11" s="41"/>
      <c r="S11" s="41"/>
    </row>
    <row r="12" spans="1:19" s="3" customFormat="1" ht="12">
      <c r="A12" s="41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136</v>
      </c>
      <c r="K12" s="7"/>
      <c r="L12" s="7"/>
      <c r="M12" s="7"/>
      <c r="N12" s="7"/>
      <c r="O12" s="7"/>
      <c r="P12" s="7"/>
      <c r="Q12" s="50"/>
      <c r="R12" s="41"/>
      <c r="S12" s="41"/>
    </row>
    <row r="13" spans="1:19" s="3" customFormat="1" ht="12">
      <c r="A13" s="41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128</v>
      </c>
      <c r="K13" s="9"/>
      <c r="L13" s="9"/>
      <c r="M13" s="9"/>
      <c r="N13" s="9"/>
      <c r="O13" s="9"/>
      <c r="P13" s="9"/>
      <c r="Q13" s="51"/>
      <c r="R13" s="41"/>
      <c r="S13" s="41"/>
    </row>
    <row r="14" spans="1:19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2"/>
    </row>
    <row r="15" spans="1:19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5" ht="35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02" t="s">
        <v>193</v>
      </c>
      <c r="M16" s="102" t="s">
        <v>194</v>
      </c>
      <c r="N16" s="102" t="s">
        <v>195</v>
      </c>
      <c r="O16" s="102" t="s">
        <v>196</v>
      </c>
      <c r="P16" s="102" t="s">
        <v>197</v>
      </c>
      <c r="Q16" s="102" t="s">
        <v>198</v>
      </c>
      <c r="R16" s="102" t="s">
        <v>199</v>
      </c>
      <c r="S16" s="102" t="s">
        <v>200</v>
      </c>
      <c r="T16" s="13"/>
      <c r="U16" s="13"/>
      <c r="V16" s="13"/>
      <c r="W16" s="13"/>
      <c r="X16" s="13"/>
      <c r="Y16" s="13"/>
    </row>
    <row r="17" spans="2:25" ht="12.75" customHeight="1">
      <c r="B17" s="155" t="s">
        <v>9</v>
      </c>
      <c r="C17" s="156"/>
      <c r="D17" s="156"/>
      <c r="E17" s="156"/>
      <c r="F17" s="156"/>
      <c r="G17" s="156"/>
      <c r="H17" s="156"/>
      <c r="I17" s="156"/>
      <c r="J17" s="156"/>
      <c r="K17" s="157"/>
      <c r="L17" s="75">
        <v>2101</v>
      </c>
      <c r="M17" s="75">
        <v>2102</v>
      </c>
      <c r="N17" s="75">
        <v>2103</v>
      </c>
      <c r="O17" s="75">
        <v>2104</v>
      </c>
      <c r="P17" s="75">
        <v>2105</v>
      </c>
      <c r="Q17" s="75">
        <v>2106</v>
      </c>
      <c r="R17" s="75">
        <v>2107</v>
      </c>
      <c r="S17" s="75">
        <v>21</v>
      </c>
      <c r="T17" s="77"/>
      <c r="U17" s="77"/>
      <c r="V17" s="77"/>
      <c r="W17" s="76"/>
      <c r="X17" s="78"/>
      <c r="Y17" s="28"/>
    </row>
    <row r="18" spans="1:25" ht="12.75" customHeight="1">
      <c r="A18" s="13"/>
      <c r="B18" s="62"/>
      <c r="C18" s="28"/>
      <c r="D18" s="28"/>
      <c r="E18" s="28"/>
      <c r="F18" s="28"/>
      <c r="G18" s="28"/>
      <c r="H18" s="28"/>
      <c r="I18" s="28"/>
      <c r="J18" s="28"/>
      <c r="K18" s="28"/>
      <c r="L18" s="63"/>
      <c r="M18" s="63"/>
      <c r="N18" s="63"/>
      <c r="O18" s="63"/>
      <c r="P18" s="63"/>
      <c r="Q18" s="63"/>
      <c r="R18" s="63"/>
      <c r="S18" s="63"/>
      <c r="T18" s="79"/>
      <c r="U18" s="79"/>
      <c r="V18" s="79"/>
      <c r="W18" s="79"/>
      <c r="X18" s="79"/>
      <c r="Y18" s="28"/>
    </row>
    <row r="19" spans="1:25" ht="12.75" customHeight="1">
      <c r="A19" s="13"/>
      <c r="B19" s="163" t="s">
        <v>137</v>
      </c>
      <c r="C19" s="163"/>
      <c r="D19" s="163"/>
      <c r="E19" s="163"/>
      <c r="F19" s="163"/>
      <c r="G19" s="163"/>
      <c r="H19" s="163"/>
      <c r="I19" s="163"/>
      <c r="J19" s="164"/>
      <c r="K19" s="14"/>
      <c r="L19" s="15"/>
      <c r="M19" s="15"/>
      <c r="N19" s="15"/>
      <c r="O19" s="15"/>
      <c r="P19" s="15"/>
      <c r="Q19" s="15"/>
      <c r="R19" s="15"/>
      <c r="S19" s="68"/>
      <c r="T19" s="79"/>
      <c r="U19" s="79"/>
      <c r="V19" s="79"/>
      <c r="W19" s="79"/>
      <c r="X19" s="79"/>
      <c r="Y19" s="28"/>
    </row>
    <row r="20" spans="1:25" s="18" customFormat="1" ht="12.75">
      <c r="A20" s="16"/>
      <c r="B20" s="162" t="s">
        <v>138</v>
      </c>
      <c r="C20" s="162"/>
      <c r="D20" s="162"/>
      <c r="E20" s="162"/>
      <c r="F20" s="162"/>
      <c r="G20" s="162"/>
      <c r="H20" s="162"/>
      <c r="I20" s="162"/>
      <c r="J20" s="162"/>
      <c r="K20" s="17" t="s">
        <v>22</v>
      </c>
      <c r="L20" s="107">
        <v>4500</v>
      </c>
      <c r="M20" s="108">
        <v>4849</v>
      </c>
      <c r="N20" s="108">
        <v>815</v>
      </c>
      <c r="O20" s="108">
        <v>1114</v>
      </c>
      <c r="P20" s="108">
        <v>155</v>
      </c>
      <c r="Q20" s="108">
        <v>1607</v>
      </c>
      <c r="R20" s="108">
        <v>1791</v>
      </c>
      <c r="S20" s="57">
        <f>SUM(L20:R20)</f>
        <v>14831</v>
      </c>
      <c r="T20" s="80"/>
      <c r="U20" s="80"/>
      <c r="V20" s="80"/>
      <c r="W20" s="80"/>
      <c r="X20" s="81"/>
      <c r="Y20" s="23"/>
    </row>
    <row r="21" spans="1:25" s="18" customFormat="1" ht="12.75">
      <c r="A21" s="16"/>
      <c r="B21" s="162" t="s">
        <v>139</v>
      </c>
      <c r="C21" s="162"/>
      <c r="D21" s="162"/>
      <c r="E21" s="162"/>
      <c r="F21" s="162"/>
      <c r="G21" s="162"/>
      <c r="H21" s="162"/>
      <c r="I21" s="162"/>
      <c r="J21" s="162"/>
      <c r="K21" s="17" t="s">
        <v>23</v>
      </c>
      <c r="L21" s="109">
        <v>56862</v>
      </c>
      <c r="M21" s="110">
        <v>65039</v>
      </c>
      <c r="N21" s="110">
        <v>15572</v>
      </c>
      <c r="O21" s="110">
        <v>21256</v>
      </c>
      <c r="P21" s="110">
        <v>1902</v>
      </c>
      <c r="Q21" s="110">
        <v>26415</v>
      </c>
      <c r="R21" s="110">
        <v>32132</v>
      </c>
      <c r="S21" s="57">
        <f>SUM(L21:R21)</f>
        <v>219178</v>
      </c>
      <c r="T21" s="80"/>
      <c r="U21" s="80"/>
      <c r="V21" s="80"/>
      <c r="W21" s="80"/>
      <c r="X21" s="81"/>
      <c r="Y21" s="23"/>
    </row>
    <row r="22" spans="1:25" s="18" customFormat="1" ht="12.75">
      <c r="A22" s="16"/>
      <c r="B22" s="162" t="s">
        <v>140</v>
      </c>
      <c r="C22" s="162"/>
      <c r="D22" s="162"/>
      <c r="E22" s="162"/>
      <c r="F22" s="162"/>
      <c r="G22" s="162"/>
      <c r="H22" s="162"/>
      <c r="I22" s="162"/>
      <c r="J22" s="162"/>
      <c r="K22" s="17" t="s">
        <v>24</v>
      </c>
      <c r="L22" s="109">
        <v>10936</v>
      </c>
      <c r="M22" s="110">
        <v>13484</v>
      </c>
      <c r="N22" s="110">
        <v>2116</v>
      </c>
      <c r="O22" s="110">
        <v>3657</v>
      </c>
      <c r="P22" s="110">
        <v>197</v>
      </c>
      <c r="Q22" s="110">
        <v>4301</v>
      </c>
      <c r="R22" s="110">
        <v>4805</v>
      </c>
      <c r="S22" s="57">
        <f>SUM(L22:R22)</f>
        <v>39496</v>
      </c>
      <c r="T22" s="80"/>
      <c r="U22" s="80"/>
      <c r="V22" s="80"/>
      <c r="W22" s="80"/>
      <c r="X22" s="81"/>
      <c r="Y22" s="23"/>
    </row>
    <row r="23" spans="1:25" s="18" customFormat="1" ht="12.75">
      <c r="A23" s="16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88"/>
      <c r="T23" s="82"/>
      <c r="U23" s="82"/>
      <c r="V23" s="82"/>
      <c r="W23" s="82"/>
      <c r="X23" s="89"/>
      <c r="Y23" s="23"/>
    </row>
    <row r="24" spans="1:25" s="18" customFormat="1" ht="12.75">
      <c r="A24" s="16"/>
      <c r="B24" s="163" t="s">
        <v>141</v>
      </c>
      <c r="C24" s="163"/>
      <c r="D24" s="163"/>
      <c r="E24" s="163"/>
      <c r="F24" s="163"/>
      <c r="G24" s="163"/>
      <c r="H24" s="163"/>
      <c r="I24" s="163"/>
      <c r="J24" s="164"/>
      <c r="K24" s="14"/>
      <c r="L24" s="22"/>
      <c r="M24" s="22"/>
      <c r="N24" s="22"/>
      <c r="O24" s="22"/>
      <c r="P24" s="22"/>
      <c r="Q24" s="22"/>
      <c r="R24" s="22"/>
      <c r="S24" s="69"/>
      <c r="T24" s="82"/>
      <c r="U24" s="82"/>
      <c r="V24" s="82"/>
      <c r="W24" s="82"/>
      <c r="X24" s="89"/>
      <c r="Y24" s="23"/>
    </row>
    <row r="25" spans="1:25" s="18" customFormat="1" ht="12.75">
      <c r="A25" s="16"/>
      <c r="B25" s="162" t="s">
        <v>138</v>
      </c>
      <c r="C25" s="162"/>
      <c r="D25" s="162"/>
      <c r="E25" s="162"/>
      <c r="F25" s="162"/>
      <c r="G25" s="162"/>
      <c r="H25" s="162"/>
      <c r="I25" s="162"/>
      <c r="J25" s="162"/>
      <c r="K25" s="17" t="s">
        <v>25</v>
      </c>
      <c r="L25" s="109">
        <v>1749</v>
      </c>
      <c r="M25" s="110">
        <v>1803</v>
      </c>
      <c r="N25" s="110">
        <v>341</v>
      </c>
      <c r="O25" s="110">
        <v>380</v>
      </c>
      <c r="P25" s="110">
        <v>51</v>
      </c>
      <c r="Q25" s="110">
        <v>795</v>
      </c>
      <c r="R25" s="110">
        <v>374</v>
      </c>
      <c r="S25" s="57">
        <f>SUM(L25:R25)</f>
        <v>5493</v>
      </c>
      <c r="T25" s="80"/>
      <c r="U25" s="80"/>
      <c r="V25" s="80"/>
      <c r="W25" s="80"/>
      <c r="X25" s="81"/>
      <c r="Y25" s="23"/>
    </row>
    <row r="26" spans="1:25" s="18" customFormat="1" ht="12.75">
      <c r="A26" s="16"/>
      <c r="B26" s="162" t="s">
        <v>139</v>
      </c>
      <c r="C26" s="162"/>
      <c r="D26" s="162"/>
      <c r="E26" s="162"/>
      <c r="F26" s="162"/>
      <c r="G26" s="162"/>
      <c r="H26" s="162"/>
      <c r="I26" s="162"/>
      <c r="J26" s="162"/>
      <c r="K26" s="17" t="s">
        <v>142</v>
      </c>
      <c r="L26" s="109">
        <v>8298</v>
      </c>
      <c r="M26" s="110">
        <v>6674</v>
      </c>
      <c r="N26" s="110">
        <v>1707</v>
      </c>
      <c r="O26" s="110">
        <v>2831</v>
      </c>
      <c r="P26" s="110">
        <v>161</v>
      </c>
      <c r="Q26" s="110">
        <v>5434</v>
      </c>
      <c r="R26" s="110">
        <v>1726</v>
      </c>
      <c r="S26" s="57">
        <f>SUM(L26:R26)</f>
        <v>26831</v>
      </c>
      <c r="T26" s="80"/>
      <c r="U26" s="80"/>
      <c r="V26" s="80"/>
      <c r="W26" s="80"/>
      <c r="X26" s="81"/>
      <c r="Y26" s="23"/>
    </row>
    <row r="27" spans="1:25" s="24" customFormat="1" ht="12.75">
      <c r="A27" s="23"/>
      <c r="B27" s="162" t="s">
        <v>140</v>
      </c>
      <c r="C27" s="162"/>
      <c r="D27" s="162"/>
      <c r="E27" s="162"/>
      <c r="F27" s="162"/>
      <c r="G27" s="162"/>
      <c r="H27" s="162"/>
      <c r="I27" s="162"/>
      <c r="J27" s="162"/>
      <c r="K27" s="17" t="s">
        <v>26</v>
      </c>
      <c r="L27" s="109">
        <v>882</v>
      </c>
      <c r="M27" s="110">
        <v>776</v>
      </c>
      <c r="N27" s="110">
        <v>207</v>
      </c>
      <c r="O27" s="110">
        <v>491</v>
      </c>
      <c r="P27" s="110">
        <v>23</v>
      </c>
      <c r="Q27" s="110">
        <v>555</v>
      </c>
      <c r="R27" s="110">
        <v>182</v>
      </c>
      <c r="S27" s="57">
        <f>SUM(L27:R27)</f>
        <v>3116</v>
      </c>
      <c r="T27" s="80"/>
      <c r="U27" s="80"/>
      <c r="V27" s="80"/>
      <c r="W27" s="80"/>
      <c r="X27" s="81"/>
      <c r="Y27" s="23"/>
    </row>
    <row r="28" spans="1:25" ht="12.75">
      <c r="A28" s="13"/>
      <c r="B28" s="19"/>
      <c r="C28" s="27"/>
      <c r="D28" s="27"/>
      <c r="E28" s="27"/>
      <c r="F28" s="27"/>
      <c r="G28" s="27"/>
      <c r="H28" s="27"/>
      <c r="I28" s="27"/>
      <c r="J28" s="27"/>
      <c r="K28" s="27"/>
      <c r="L28" s="21"/>
      <c r="M28" s="21"/>
      <c r="N28" s="21"/>
      <c r="O28" s="21"/>
      <c r="P28" s="21"/>
      <c r="Q28" s="21"/>
      <c r="R28" s="21"/>
      <c r="S28" s="88"/>
      <c r="T28" s="82"/>
      <c r="U28" s="82"/>
      <c r="V28" s="82"/>
      <c r="W28" s="82"/>
      <c r="X28" s="89"/>
      <c r="Y28" s="28"/>
    </row>
    <row r="29" spans="1:25" ht="12.75">
      <c r="A29" s="13"/>
      <c r="B29" s="163" t="s">
        <v>143</v>
      </c>
      <c r="C29" s="163"/>
      <c r="D29" s="163"/>
      <c r="E29" s="163"/>
      <c r="F29" s="163"/>
      <c r="G29" s="163"/>
      <c r="H29" s="163"/>
      <c r="I29" s="163"/>
      <c r="J29" s="164"/>
      <c r="K29" s="14"/>
      <c r="L29" s="22"/>
      <c r="M29" s="22"/>
      <c r="N29" s="22"/>
      <c r="O29" s="22"/>
      <c r="P29" s="22"/>
      <c r="Q29" s="22"/>
      <c r="R29" s="22"/>
      <c r="S29" s="69"/>
      <c r="T29" s="82"/>
      <c r="U29" s="82"/>
      <c r="V29" s="82"/>
      <c r="W29" s="82"/>
      <c r="X29" s="89"/>
      <c r="Y29" s="28"/>
    </row>
    <row r="30" spans="1:25" ht="12.75">
      <c r="A30" s="13"/>
      <c r="B30" s="162" t="s">
        <v>138</v>
      </c>
      <c r="C30" s="162"/>
      <c r="D30" s="162"/>
      <c r="E30" s="162"/>
      <c r="F30" s="162"/>
      <c r="G30" s="162"/>
      <c r="H30" s="162"/>
      <c r="I30" s="162"/>
      <c r="J30" s="162"/>
      <c r="K30" s="17" t="s">
        <v>27</v>
      </c>
      <c r="L30" s="111">
        <v>2114</v>
      </c>
      <c r="M30" s="112">
        <v>1775</v>
      </c>
      <c r="N30" s="112">
        <v>410</v>
      </c>
      <c r="O30" s="112">
        <v>336</v>
      </c>
      <c r="P30" s="112">
        <v>88</v>
      </c>
      <c r="Q30" s="112">
        <v>716</v>
      </c>
      <c r="R30" s="112">
        <v>428</v>
      </c>
      <c r="S30" s="57">
        <f>SUM(L30:R30)</f>
        <v>5867</v>
      </c>
      <c r="T30" s="80"/>
      <c r="U30" s="80"/>
      <c r="V30" s="80"/>
      <c r="W30" s="80"/>
      <c r="X30" s="81"/>
      <c r="Y30" s="28"/>
    </row>
    <row r="31" spans="1:25" ht="12.75">
      <c r="A31" s="13"/>
      <c r="B31" s="162" t="s">
        <v>139</v>
      </c>
      <c r="C31" s="162"/>
      <c r="D31" s="162"/>
      <c r="E31" s="162"/>
      <c r="F31" s="162"/>
      <c r="G31" s="162"/>
      <c r="H31" s="162"/>
      <c r="I31" s="162"/>
      <c r="J31" s="162"/>
      <c r="K31" s="17" t="s">
        <v>28</v>
      </c>
      <c r="L31" s="107">
        <v>10036</v>
      </c>
      <c r="M31" s="108">
        <v>5845</v>
      </c>
      <c r="N31" s="108">
        <v>1852</v>
      </c>
      <c r="O31" s="108">
        <v>1679</v>
      </c>
      <c r="P31" s="108">
        <v>376</v>
      </c>
      <c r="Q31" s="108">
        <v>3230</v>
      </c>
      <c r="R31" s="108">
        <v>1620</v>
      </c>
      <c r="S31" s="57">
        <f>SUM(L31:R31)</f>
        <v>24638</v>
      </c>
      <c r="T31" s="80"/>
      <c r="U31" s="80"/>
      <c r="V31" s="80"/>
      <c r="W31" s="80"/>
      <c r="X31" s="81"/>
      <c r="Y31" s="28"/>
    </row>
    <row r="32" spans="1:25" ht="12.75">
      <c r="A32" s="13"/>
      <c r="B32" s="162" t="s">
        <v>144</v>
      </c>
      <c r="C32" s="162"/>
      <c r="D32" s="162"/>
      <c r="E32" s="162"/>
      <c r="F32" s="162"/>
      <c r="G32" s="162"/>
      <c r="H32" s="162"/>
      <c r="I32" s="162"/>
      <c r="J32" s="162"/>
      <c r="K32" s="17" t="s">
        <v>29</v>
      </c>
      <c r="L32" s="107">
        <v>764</v>
      </c>
      <c r="M32" s="108">
        <v>617</v>
      </c>
      <c r="N32" s="108">
        <v>193</v>
      </c>
      <c r="O32" s="108">
        <v>214</v>
      </c>
      <c r="P32" s="108">
        <v>42</v>
      </c>
      <c r="Q32" s="108">
        <v>308</v>
      </c>
      <c r="R32" s="108">
        <v>106</v>
      </c>
      <c r="S32" s="57">
        <f>SUM(L32:R32)</f>
        <v>2244</v>
      </c>
      <c r="T32" s="80"/>
      <c r="U32" s="80"/>
      <c r="V32" s="80"/>
      <c r="W32" s="80"/>
      <c r="X32" s="81"/>
      <c r="Y32" s="28"/>
    </row>
    <row r="33" spans="1:25" ht="12.75">
      <c r="A33" s="13"/>
      <c r="B33" s="19"/>
      <c r="C33" s="27"/>
      <c r="D33" s="27"/>
      <c r="E33" s="27"/>
      <c r="F33" s="27"/>
      <c r="G33" s="27"/>
      <c r="H33" s="27"/>
      <c r="I33" s="27"/>
      <c r="J33" s="27"/>
      <c r="K33" s="27"/>
      <c r="L33" s="21"/>
      <c r="M33" s="21"/>
      <c r="N33" s="21"/>
      <c r="O33" s="21"/>
      <c r="P33" s="21"/>
      <c r="Q33" s="21"/>
      <c r="R33" s="21"/>
      <c r="S33" s="88"/>
      <c r="T33" s="82"/>
      <c r="U33" s="82"/>
      <c r="V33" s="82"/>
      <c r="W33" s="82"/>
      <c r="X33" s="89"/>
      <c r="Y33" s="28"/>
    </row>
    <row r="34" spans="1:25" ht="12.75">
      <c r="A34" s="13"/>
      <c r="B34" s="163" t="s">
        <v>145</v>
      </c>
      <c r="C34" s="163"/>
      <c r="D34" s="163"/>
      <c r="E34" s="163"/>
      <c r="F34" s="163"/>
      <c r="G34" s="163"/>
      <c r="H34" s="163"/>
      <c r="I34" s="163"/>
      <c r="J34" s="164"/>
      <c r="K34" s="14"/>
      <c r="L34" s="22"/>
      <c r="M34" s="22"/>
      <c r="N34" s="22"/>
      <c r="O34" s="22"/>
      <c r="P34" s="22"/>
      <c r="Q34" s="22"/>
      <c r="R34" s="22"/>
      <c r="S34" s="69"/>
      <c r="T34" s="82"/>
      <c r="U34" s="82"/>
      <c r="V34" s="82"/>
      <c r="W34" s="82"/>
      <c r="X34" s="89"/>
      <c r="Y34" s="28"/>
    </row>
    <row r="35" spans="1:25" ht="12.75">
      <c r="A35" s="13"/>
      <c r="B35" s="162" t="s">
        <v>138</v>
      </c>
      <c r="C35" s="162"/>
      <c r="D35" s="162"/>
      <c r="E35" s="162"/>
      <c r="F35" s="162"/>
      <c r="G35" s="162"/>
      <c r="H35" s="162"/>
      <c r="I35" s="162"/>
      <c r="J35" s="162"/>
      <c r="K35" s="17" t="s">
        <v>30</v>
      </c>
      <c r="L35" s="107">
        <v>66</v>
      </c>
      <c r="M35" s="108">
        <v>10</v>
      </c>
      <c r="N35" s="108">
        <v>3</v>
      </c>
      <c r="O35" s="108">
        <v>11</v>
      </c>
      <c r="P35" s="108">
        <v>0</v>
      </c>
      <c r="Q35" s="108">
        <v>28</v>
      </c>
      <c r="R35" s="108">
        <v>16</v>
      </c>
      <c r="S35" s="57">
        <f>SUM(L35:R35)</f>
        <v>134</v>
      </c>
      <c r="T35" s="80"/>
      <c r="U35" s="80"/>
      <c r="V35" s="80"/>
      <c r="W35" s="80"/>
      <c r="X35" s="81"/>
      <c r="Y35" s="28"/>
    </row>
    <row r="36" spans="1:25" ht="12.75" customHeight="1">
      <c r="A36" s="13"/>
      <c r="B36" s="162" t="s">
        <v>139</v>
      </c>
      <c r="C36" s="162"/>
      <c r="D36" s="162"/>
      <c r="E36" s="162"/>
      <c r="F36" s="162"/>
      <c r="G36" s="162"/>
      <c r="H36" s="162"/>
      <c r="I36" s="162"/>
      <c r="J36" s="162"/>
      <c r="K36" s="17" t="s">
        <v>31</v>
      </c>
      <c r="L36" s="107">
        <v>414</v>
      </c>
      <c r="M36" s="108">
        <v>21</v>
      </c>
      <c r="N36" s="108">
        <v>5</v>
      </c>
      <c r="O36" s="108">
        <v>50</v>
      </c>
      <c r="P36" s="108">
        <v>0</v>
      </c>
      <c r="Q36" s="108">
        <v>262</v>
      </c>
      <c r="R36" s="108">
        <v>53</v>
      </c>
      <c r="S36" s="57">
        <f>SUM(L36:R36)</f>
        <v>805</v>
      </c>
      <c r="T36" s="80"/>
      <c r="U36" s="80"/>
      <c r="V36" s="80"/>
      <c r="W36" s="80"/>
      <c r="X36" s="81"/>
      <c r="Y36" s="28"/>
    </row>
    <row r="37" spans="1:25" ht="12.75" customHeight="1">
      <c r="A37" s="13"/>
      <c r="B37" s="162" t="s">
        <v>140</v>
      </c>
      <c r="C37" s="162"/>
      <c r="D37" s="162"/>
      <c r="E37" s="162"/>
      <c r="F37" s="162"/>
      <c r="G37" s="162"/>
      <c r="H37" s="162"/>
      <c r="I37" s="162"/>
      <c r="J37" s="162"/>
      <c r="K37" s="17" t="s">
        <v>32</v>
      </c>
      <c r="L37" s="109">
        <v>57</v>
      </c>
      <c r="M37" s="110">
        <v>1</v>
      </c>
      <c r="N37" s="110">
        <v>0</v>
      </c>
      <c r="O37" s="110">
        <v>6</v>
      </c>
      <c r="P37" s="110">
        <v>0</v>
      </c>
      <c r="Q37" s="110">
        <v>24</v>
      </c>
      <c r="R37" s="110">
        <v>5</v>
      </c>
      <c r="S37" s="57">
        <f>SUM(L37:R37)</f>
        <v>93</v>
      </c>
      <c r="T37" s="80"/>
      <c r="U37" s="80"/>
      <c r="V37" s="80"/>
      <c r="W37" s="80"/>
      <c r="X37" s="81"/>
      <c r="Y37" s="28"/>
    </row>
    <row r="38" spans="1:25" ht="12.75">
      <c r="A38" s="13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22"/>
      <c r="M38" s="22"/>
      <c r="N38" s="22"/>
      <c r="O38" s="22"/>
      <c r="P38" s="22"/>
      <c r="Q38" s="22"/>
      <c r="R38" s="22"/>
      <c r="S38" s="69"/>
      <c r="T38" s="82"/>
      <c r="U38" s="82"/>
      <c r="V38" s="82"/>
      <c r="W38" s="82"/>
      <c r="X38" s="82"/>
      <c r="Y38" s="28"/>
    </row>
    <row r="39" spans="1:25" ht="13.5" customHeight="1">
      <c r="A39" s="13"/>
      <c r="B39" s="166" t="s">
        <v>135</v>
      </c>
      <c r="C39" s="166"/>
      <c r="D39" s="166"/>
      <c r="E39" s="166"/>
      <c r="F39" s="166"/>
      <c r="G39" s="166"/>
      <c r="H39" s="166"/>
      <c r="I39" s="166"/>
      <c r="J39" s="166"/>
      <c r="K39" s="66"/>
      <c r="L39" s="70"/>
      <c r="M39" s="71"/>
      <c r="N39" s="71"/>
      <c r="O39" s="71"/>
      <c r="P39" s="71"/>
      <c r="Q39" s="71"/>
      <c r="R39" s="71"/>
      <c r="S39" s="72"/>
      <c r="T39" s="90"/>
      <c r="U39" s="90"/>
      <c r="V39" s="90"/>
      <c r="W39" s="90"/>
      <c r="X39" s="90"/>
      <c r="Y39" s="28"/>
    </row>
    <row r="40" spans="1:25" ht="23.25" customHeight="1">
      <c r="A40" s="13"/>
      <c r="B40" s="165" t="s">
        <v>146</v>
      </c>
      <c r="C40" s="165"/>
      <c r="D40" s="165"/>
      <c r="E40" s="165"/>
      <c r="F40" s="165"/>
      <c r="G40" s="165"/>
      <c r="H40" s="165"/>
      <c r="I40" s="165"/>
      <c r="J40" s="165"/>
      <c r="K40" s="17" t="s">
        <v>33</v>
      </c>
      <c r="L40" s="57">
        <f>SUM(L20+L25+L30+L35)</f>
        <v>8429</v>
      </c>
      <c r="M40" s="57">
        <f aca="true" t="shared" si="0" ref="M40:S40">SUM(M20+M25+M30+M35)</f>
        <v>8437</v>
      </c>
      <c r="N40" s="57">
        <f t="shared" si="0"/>
        <v>1569</v>
      </c>
      <c r="O40" s="57">
        <f t="shared" si="0"/>
        <v>1841</v>
      </c>
      <c r="P40" s="57">
        <f t="shared" si="0"/>
        <v>294</v>
      </c>
      <c r="Q40" s="57">
        <f t="shared" si="0"/>
        <v>3146</v>
      </c>
      <c r="R40" s="57">
        <f t="shared" si="0"/>
        <v>2609</v>
      </c>
      <c r="S40" s="57">
        <f t="shared" si="0"/>
        <v>26325</v>
      </c>
      <c r="T40" s="80"/>
      <c r="U40" s="80"/>
      <c r="V40" s="80"/>
      <c r="W40" s="80"/>
      <c r="X40" s="80"/>
      <c r="Y40" s="28"/>
    </row>
    <row r="41" spans="1:25" ht="13.5" customHeight="1">
      <c r="A41" s="13"/>
      <c r="B41" s="165" t="s">
        <v>147</v>
      </c>
      <c r="C41" s="165"/>
      <c r="D41" s="165"/>
      <c r="E41" s="165"/>
      <c r="F41" s="165"/>
      <c r="G41" s="165"/>
      <c r="H41" s="165"/>
      <c r="I41" s="165"/>
      <c r="J41" s="165"/>
      <c r="K41" s="17" t="s">
        <v>34</v>
      </c>
      <c r="L41" s="57">
        <f>SUM(L21+L26+L31+L36)</f>
        <v>75610</v>
      </c>
      <c r="M41" s="57">
        <f aca="true" t="shared" si="1" ref="M41:S41">SUM(M21+M26+M31+M36)</f>
        <v>77579</v>
      </c>
      <c r="N41" s="57">
        <f t="shared" si="1"/>
        <v>19136</v>
      </c>
      <c r="O41" s="57">
        <f t="shared" si="1"/>
        <v>25816</v>
      </c>
      <c r="P41" s="57">
        <f t="shared" si="1"/>
        <v>2439</v>
      </c>
      <c r="Q41" s="57">
        <f t="shared" si="1"/>
        <v>35341</v>
      </c>
      <c r="R41" s="57">
        <f t="shared" si="1"/>
        <v>35531</v>
      </c>
      <c r="S41" s="57">
        <f t="shared" si="1"/>
        <v>271452</v>
      </c>
      <c r="T41" s="80"/>
      <c r="U41" s="80"/>
      <c r="V41" s="80"/>
      <c r="W41" s="80"/>
      <c r="X41" s="80"/>
      <c r="Y41" s="28"/>
    </row>
    <row r="42" spans="1:25" ht="12.75">
      <c r="A42" s="13"/>
      <c r="B42" s="165" t="s">
        <v>148</v>
      </c>
      <c r="C42" s="165"/>
      <c r="D42" s="165"/>
      <c r="E42" s="165"/>
      <c r="F42" s="165"/>
      <c r="G42" s="165"/>
      <c r="H42" s="165"/>
      <c r="I42" s="165"/>
      <c r="J42" s="165"/>
      <c r="K42" s="17" t="s">
        <v>35</v>
      </c>
      <c r="L42" s="57">
        <f>SUM(L22+L27+L32+L37)</f>
        <v>12639</v>
      </c>
      <c r="M42" s="57">
        <f aca="true" t="shared" si="2" ref="M42:S42">SUM(M22+M27+M32+M37)</f>
        <v>14878</v>
      </c>
      <c r="N42" s="57">
        <f t="shared" si="2"/>
        <v>2516</v>
      </c>
      <c r="O42" s="57">
        <f t="shared" si="2"/>
        <v>4368</v>
      </c>
      <c r="P42" s="57">
        <f t="shared" si="2"/>
        <v>262</v>
      </c>
      <c r="Q42" s="57">
        <f t="shared" si="2"/>
        <v>5188</v>
      </c>
      <c r="R42" s="57">
        <f t="shared" si="2"/>
        <v>5098</v>
      </c>
      <c r="S42" s="57">
        <f t="shared" si="2"/>
        <v>44949</v>
      </c>
      <c r="T42" s="80"/>
      <c r="U42" s="80"/>
      <c r="V42" s="80"/>
      <c r="W42" s="80"/>
      <c r="X42" s="80"/>
      <c r="Y42" s="28"/>
    </row>
    <row r="43" spans="20:25" ht="12.75">
      <c r="T43" s="28"/>
      <c r="U43" s="28"/>
      <c r="V43" s="28"/>
      <c r="W43" s="28"/>
      <c r="X43" s="28"/>
      <c r="Y43" s="28"/>
    </row>
    <row r="44" spans="1:25" ht="12.75" customHeight="1">
      <c r="A44" s="13"/>
      <c r="B44" s="32"/>
      <c r="C44" s="28"/>
      <c r="D44" s="28"/>
      <c r="E44" s="28"/>
      <c r="F44" s="28"/>
      <c r="G44" s="28"/>
      <c r="H44" s="28"/>
      <c r="I44" s="28"/>
      <c r="J44" s="28"/>
      <c r="K44" s="28"/>
      <c r="L44" s="30"/>
      <c r="M44" s="30"/>
      <c r="N44" s="30"/>
      <c r="O44" s="30"/>
      <c r="P44" s="30"/>
      <c r="Q44" s="30"/>
      <c r="R44" s="30"/>
      <c r="S44" s="30"/>
      <c r="T44" s="86"/>
      <c r="U44" s="30"/>
      <c r="V44" s="30"/>
      <c r="W44" s="30"/>
      <c r="X44" s="30"/>
      <c r="Y44" s="13"/>
    </row>
    <row r="45" spans="1:24" ht="12.75" customHeight="1">
      <c r="A45" s="1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0"/>
      <c r="M45" s="30"/>
      <c r="N45" s="30"/>
      <c r="O45" s="30"/>
      <c r="P45" s="30"/>
      <c r="Q45" s="30"/>
      <c r="R45" s="30"/>
      <c r="S45" s="30"/>
      <c r="T45" s="87"/>
      <c r="U45" s="31"/>
      <c r="V45" s="31"/>
      <c r="W45" s="31"/>
      <c r="X45" s="31"/>
    </row>
    <row r="46" spans="1:24" ht="12.75" customHeight="1">
      <c r="A46" s="1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0"/>
      <c r="M46" s="30"/>
      <c r="N46" s="30"/>
      <c r="O46" s="30"/>
      <c r="P46" s="30"/>
      <c r="Q46" s="30"/>
      <c r="R46" s="30"/>
      <c r="S46" s="30"/>
      <c r="T46" s="31"/>
      <c r="U46" s="31"/>
      <c r="V46" s="31"/>
      <c r="W46" s="31"/>
      <c r="X46" s="31"/>
    </row>
    <row r="47" spans="1:24" ht="12.75">
      <c r="A47" s="1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0"/>
      <c r="M47" s="30"/>
      <c r="N47" s="30"/>
      <c r="O47" s="30"/>
      <c r="P47" s="30"/>
      <c r="Q47" s="30"/>
      <c r="R47" s="30"/>
      <c r="S47" s="30"/>
      <c r="T47" s="31"/>
      <c r="U47" s="31"/>
      <c r="V47" s="31"/>
      <c r="W47" s="31"/>
      <c r="X47" s="31"/>
    </row>
    <row r="48" spans="1:24" ht="12.75">
      <c r="A48" s="1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0"/>
      <c r="M48" s="30"/>
      <c r="N48" s="30"/>
      <c r="O48" s="30"/>
      <c r="P48" s="30"/>
      <c r="Q48" s="30"/>
      <c r="R48" s="30"/>
      <c r="S48" s="30"/>
      <c r="T48" s="31"/>
      <c r="U48" s="31"/>
      <c r="V48" s="31"/>
      <c r="W48" s="31"/>
      <c r="X48" s="31"/>
    </row>
    <row r="49" spans="1:24" ht="12.75">
      <c r="A49" s="1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0"/>
      <c r="M49" s="30"/>
      <c r="N49" s="30"/>
      <c r="O49" s="30"/>
      <c r="P49" s="30"/>
      <c r="Q49" s="30"/>
      <c r="R49" s="30"/>
      <c r="S49" s="30"/>
      <c r="T49" s="31"/>
      <c r="U49" s="31"/>
      <c r="V49" s="31"/>
      <c r="W49" s="31"/>
      <c r="X49" s="31"/>
    </row>
    <row r="50" spans="1:24" ht="12.75">
      <c r="A50" s="1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0"/>
      <c r="M50" s="30"/>
      <c r="N50" s="30"/>
      <c r="O50" s="30"/>
      <c r="P50" s="30"/>
      <c r="Q50" s="30"/>
      <c r="R50" s="30"/>
      <c r="S50" s="30"/>
      <c r="T50" s="31"/>
      <c r="U50" s="31"/>
      <c r="V50" s="31"/>
      <c r="W50" s="31"/>
      <c r="X50" s="31"/>
    </row>
    <row r="51" spans="1:24" ht="12.75">
      <c r="A51" s="1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0"/>
      <c r="M51" s="30"/>
      <c r="N51" s="30"/>
      <c r="O51" s="30"/>
      <c r="P51" s="30"/>
      <c r="Q51" s="30"/>
      <c r="R51" s="30"/>
      <c r="S51" s="30"/>
      <c r="T51" s="31"/>
      <c r="U51" s="31"/>
      <c r="V51" s="31"/>
      <c r="W51" s="31"/>
      <c r="X51" s="31"/>
    </row>
    <row r="52" spans="1:24" ht="12.75">
      <c r="A52" s="1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0"/>
      <c r="M52" s="30"/>
      <c r="N52" s="30"/>
      <c r="O52" s="30"/>
      <c r="P52" s="30"/>
      <c r="Q52" s="30"/>
      <c r="R52" s="30"/>
      <c r="S52" s="30"/>
      <c r="T52" s="31"/>
      <c r="U52" s="31"/>
      <c r="V52" s="31"/>
      <c r="W52" s="31"/>
      <c r="X52" s="31"/>
    </row>
    <row r="53" spans="1:24" ht="12.75">
      <c r="A53" s="1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0"/>
      <c r="M53" s="30"/>
      <c r="N53" s="30"/>
      <c r="O53" s="30"/>
      <c r="P53" s="30"/>
      <c r="Q53" s="30"/>
      <c r="R53" s="30"/>
      <c r="S53" s="30"/>
      <c r="T53" s="31"/>
      <c r="U53" s="31"/>
      <c r="V53" s="31"/>
      <c r="W53" s="31"/>
      <c r="X53" s="31"/>
    </row>
    <row r="54" spans="1:24" ht="12.75">
      <c r="A54" s="1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0"/>
      <c r="M54" s="30"/>
      <c r="N54" s="30"/>
      <c r="O54" s="30"/>
      <c r="P54" s="30"/>
      <c r="Q54" s="30"/>
      <c r="R54" s="30"/>
      <c r="S54" s="30"/>
      <c r="T54" s="31"/>
      <c r="U54" s="31"/>
      <c r="V54" s="31"/>
      <c r="W54" s="31"/>
      <c r="X54" s="31"/>
    </row>
    <row r="55" spans="1:24" ht="12.75">
      <c r="A55" s="1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0"/>
      <c r="M55" s="30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</row>
    <row r="56" spans="1:24" ht="12.75">
      <c r="A56" s="1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1"/>
      <c r="X56" s="31"/>
    </row>
    <row r="57" spans="1:24" ht="12.75">
      <c r="A57" s="1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1"/>
      <c r="X57" s="31"/>
    </row>
    <row r="58" spans="1:24" ht="12.75">
      <c r="A58" s="1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0"/>
      <c r="M58" s="30"/>
      <c r="N58" s="30"/>
      <c r="O58" s="30"/>
      <c r="P58" s="30"/>
      <c r="Q58" s="30"/>
      <c r="R58" s="30"/>
      <c r="S58" s="30"/>
      <c r="T58" s="31"/>
      <c r="U58" s="31"/>
      <c r="V58" s="31"/>
      <c r="W58" s="31"/>
      <c r="X58" s="31"/>
    </row>
    <row r="59" spans="1:24" ht="12.75">
      <c r="A59" s="1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0"/>
      <c r="M59" s="30"/>
      <c r="N59" s="30"/>
      <c r="O59" s="30"/>
      <c r="P59" s="30"/>
      <c r="Q59" s="30"/>
      <c r="R59" s="30"/>
      <c r="S59" s="30"/>
      <c r="T59" s="31"/>
      <c r="U59" s="31"/>
      <c r="V59" s="31"/>
      <c r="W59" s="31"/>
      <c r="X59" s="31"/>
    </row>
    <row r="60" spans="1:24" ht="12.75">
      <c r="A60" s="1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  <c r="W60" s="31"/>
      <c r="X60" s="31"/>
    </row>
    <row r="61" spans="1:24" ht="12.75">
      <c r="A61" s="1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</row>
    <row r="62" spans="1:24" ht="12.75">
      <c r="A62" s="1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</row>
    <row r="63" spans="1:24" ht="12.75">
      <c r="A63" s="13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</row>
    <row r="64" spans="1:19" ht="12.75">
      <c r="A64" s="1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13"/>
      <c r="M64" s="13"/>
      <c r="N64" s="13"/>
      <c r="O64" s="13"/>
      <c r="P64" s="13"/>
      <c r="Q64" s="13"/>
      <c r="R64" s="13"/>
      <c r="S64" s="13"/>
    </row>
    <row r="65" spans="1:19" ht="12.75">
      <c r="A65" s="13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3"/>
      <c r="M65" s="13"/>
      <c r="N65" s="13"/>
      <c r="O65" s="13"/>
      <c r="P65" s="13"/>
      <c r="Q65" s="13"/>
      <c r="R65" s="13"/>
      <c r="S65" s="13"/>
    </row>
    <row r="66" spans="1:19" ht="12.75">
      <c r="A66" s="13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3"/>
      <c r="M66" s="13"/>
      <c r="N66" s="13"/>
      <c r="O66" s="13"/>
      <c r="P66" s="13"/>
      <c r="Q66" s="13"/>
      <c r="R66" s="13"/>
      <c r="S66" s="13"/>
    </row>
    <row r="67" spans="1:19" ht="12.75">
      <c r="A67" s="1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3"/>
      <c r="M67" s="13"/>
      <c r="N67" s="13"/>
      <c r="O67" s="13"/>
      <c r="P67" s="13"/>
      <c r="Q67" s="13"/>
      <c r="R67" s="13"/>
      <c r="S67" s="13"/>
    </row>
    <row r="68" spans="1:19" ht="12.75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3"/>
      <c r="M68" s="13"/>
      <c r="N68" s="13"/>
      <c r="O68" s="13"/>
      <c r="P68" s="13"/>
      <c r="Q68" s="13"/>
      <c r="R68" s="13"/>
      <c r="S68" s="13"/>
    </row>
    <row r="69" spans="1:19" ht="12.75">
      <c r="A69" s="1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3"/>
      <c r="M69" s="13"/>
      <c r="N69" s="13"/>
      <c r="O69" s="13"/>
      <c r="P69" s="13"/>
      <c r="Q69" s="13"/>
      <c r="R69" s="13"/>
      <c r="S69" s="13"/>
    </row>
    <row r="70" spans="1:19" ht="12.75">
      <c r="A70" s="1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3"/>
      <c r="M70" s="13"/>
      <c r="N70" s="13"/>
      <c r="O70" s="13"/>
      <c r="P70" s="13"/>
      <c r="Q70" s="13"/>
      <c r="R70" s="13"/>
      <c r="S70" s="13"/>
    </row>
    <row r="71" spans="1:19" ht="12.75">
      <c r="A71" s="1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3"/>
      <c r="M71" s="13"/>
      <c r="N71" s="13"/>
      <c r="O71" s="13"/>
      <c r="P71" s="13"/>
      <c r="Q71" s="13"/>
      <c r="R71" s="13"/>
      <c r="S71" s="13"/>
    </row>
    <row r="72" spans="1:19" ht="12.75">
      <c r="A72" s="1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3"/>
      <c r="M72" s="13"/>
      <c r="N72" s="13"/>
      <c r="O72" s="13"/>
      <c r="P72" s="13"/>
      <c r="Q72" s="13"/>
      <c r="R72" s="13"/>
      <c r="S72" s="13"/>
    </row>
    <row r="73" spans="1:19" ht="12.75">
      <c r="A73" s="1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3"/>
      <c r="M73" s="13"/>
      <c r="N73" s="13"/>
      <c r="O73" s="13"/>
      <c r="P73" s="13"/>
      <c r="Q73" s="13"/>
      <c r="R73" s="13"/>
      <c r="S73" s="13"/>
    </row>
    <row r="74" spans="1:19" ht="12.75">
      <c r="A74" s="1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13"/>
      <c r="M74" s="13"/>
      <c r="N74" s="13"/>
      <c r="O74" s="13"/>
      <c r="P74" s="13"/>
      <c r="Q74" s="13"/>
      <c r="R74" s="13"/>
      <c r="S74" s="13"/>
    </row>
    <row r="75" spans="1:19" ht="12.75">
      <c r="A75" s="1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13"/>
      <c r="M75" s="13"/>
      <c r="N75" s="13"/>
      <c r="O75" s="13"/>
      <c r="P75" s="13"/>
      <c r="Q75" s="13"/>
      <c r="R75" s="13"/>
      <c r="S75" s="13"/>
    </row>
    <row r="76" spans="1:19" ht="12.75">
      <c r="A76" s="1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13"/>
      <c r="M82" s="13"/>
      <c r="N82" s="13"/>
      <c r="O82" s="13"/>
      <c r="P82" s="13"/>
      <c r="Q82" s="13"/>
      <c r="R82" s="13"/>
      <c r="S82" s="13"/>
    </row>
    <row r="83" spans="1:19" ht="12.75">
      <c r="A83" s="1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13"/>
      <c r="M83" s="13"/>
      <c r="N83" s="13"/>
      <c r="O83" s="13"/>
      <c r="P83" s="13"/>
      <c r="Q83" s="13"/>
      <c r="R83" s="13"/>
      <c r="S83" s="13"/>
    </row>
    <row r="84" spans="1:19" ht="12.75">
      <c r="A84" s="1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13"/>
      <c r="M119" s="13"/>
      <c r="N119" s="13"/>
      <c r="O119" s="13"/>
      <c r="P119" s="13"/>
      <c r="Q119" s="13"/>
      <c r="R119" s="13"/>
      <c r="S119" s="13"/>
    </row>
    <row r="120" spans="1:19" ht="12.75">
      <c r="A120" s="13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13"/>
      <c r="M120" s="13"/>
      <c r="N120" s="13"/>
      <c r="O120" s="13"/>
      <c r="P120" s="13"/>
      <c r="Q120" s="13"/>
      <c r="R120" s="13"/>
      <c r="S120" s="13"/>
    </row>
    <row r="121" spans="1:19" ht="12.75">
      <c r="A121" s="13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13"/>
      <c r="M121" s="13"/>
      <c r="N121" s="13"/>
      <c r="O121" s="13"/>
      <c r="P121" s="13"/>
      <c r="Q121" s="13"/>
      <c r="R121" s="13"/>
      <c r="S121" s="13"/>
    </row>
    <row r="122" spans="1:19" ht="12.75">
      <c r="A122" s="13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13"/>
      <c r="M122" s="13"/>
      <c r="N122" s="13"/>
      <c r="O122" s="13"/>
      <c r="P122" s="13"/>
      <c r="Q122" s="13"/>
      <c r="R122" s="13"/>
      <c r="S122" s="13"/>
    </row>
    <row r="123" spans="1:19" ht="12.75">
      <c r="A123" s="13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13"/>
      <c r="M123" s="13"/>
      <c r="N123" s="13"/>
      <c r="O123" s="13"/>
      <c r="P123" s="13"/>
      <c r="Q123" s="13"/>
      <c r="R123" s="13"/>
      <c r="S123" s="13"/>
    </row>
    <row r="124" spans="1:19" ht="12.75">
      <c r="A124" s="13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3"/>
      <c r="M124" s="13"/>
      <c r="N124" s="13"/>
      <c r="O124" s="13"/>
      <c r="P124" s="13"/>
      <c r="Q124" s="13"/>
      <c r="R124" s="13"/>
      <c r="S124" s="13"/>
    </row>
    <row r="125" spans="1:19" ht="12.75">
      <c r="A125" s="13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13"/>
      <c r="M125" s="13"/>
      <c r="N125" s="13"/>
      <c r="O125" s="13"/>
      <c r="P125" s="13"/>
      <c r="Q125" s="13"/>
      <c r="R125" s="13"/>
      <c r="S125" s="13"/>
    </row>
    <row r="126" spans="1:19" ht="12.75">
      <c r="A126" s="13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13"/>
      <c r="M126" s="13"/>
      <c r="N126" s="13"/>
      <c r="O126" s="13"/>
      <c r="P126" s="13"/>
      <c r="Q126" s="13"/>
      <c r="R126" s="13"/>
      <c r="S126" s="13"/>
    </row>
    <row r="127" spans="1:19" ht="12.75">
      <c r="A127" s="13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13"/>
      <c r="M127" s="13"/>
      <c r="N127" s="13"/>
      <c r="O127" s="13"/>
      <c r="P127" s="13"/>
      <c r="Q127" s="13"/>
      <c r="R127" s="13"/>
      <c r="S127" s="13"/>
    </row>
    <row r="128" spans="1:19" ht="12.75">
      <c r="A128" s="13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13"/>
      <c r="M128" s="13"/>
      <c r="N128" s="13"/>
      <c r="O128" s="13"/>
      <c r="P128" s="13"/>
      <c r="Q128" s="13"/>
      <c r="R128" s="13"/>
      <c r="S128" s="13"/>
    </row>
    <row r="129" spans="1:19" ht="12.75">
      <c r="A129" s="13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13"/>
      <c r="M129" s="13"/>
      <c r="N129" s="13"/>
      <c r="O129" s="13"/>
      <c r="P129" s="13"/>
      <c r="Q129" s="13"/>
      <c r="R129" s="13"/>
      <c r="S129" s="13"/>
    </row>
    <row r="130" spans="1:19" ht="12.75">
      <c r="A130" s="13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13"/>
      <c r="M130" s="13"/>
      <c r="N130" s="13"/>
      <c r="O130" s="13"/>
      <c r="P130" s="13"/>
      <c r="Q130" s="13"/>
      <c r="R130" s="13"/>
      <c r="S130" s="13"/>
    </row>
    <row r="131" spans="1:19" ht="12.75">
      <c r="A131" s="13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13"/>
      <c r="M131" s="13"/>
      <c r="N131" s="13"/>
      <c r="O131" s="13"/>
      <c r="P131" s="13"/>
      <c r="Q131" s="13"/>
      <c r="R131" s="13"/>
      <c r="S131" s="13"/>
    </row>
    <row r="132" spans="1:19" ht="12.75">
      <c r="A132" s="13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13"/>
      <c r="M132" s="13"/>
      <c r="N132" s="13"/>
      <c r="O132" s="13"/>
      <c r="P132" s="13"/>
      <c r="Q132" s="13"/>
      <c r="R132" s="13"/>
      <c r="S132" s="13"/>
    </row>
    <row r="133" spans="1:19" ht="12.75">
      <c r="A133" s="13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13"/>
      <c r="M133" s="13"/>
      <c r="N133" s="13"/>
      <c r="O133" s="13"/>
      <c r="P133" s="13"/>
      <c r="Q133" s="13"/>
      <c r="R133" s="13"/>
      <c r="S133" s="13"/>
    </row>
    <row r="134" spans="1:19" ht="12.75">
      <c r="A134" s="13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13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13"/>
      <c r="M135" s="13"/>
      <c r="N135" s="13"/>
      <c r="O135" s="13"/>
      <c r="P135" s="13"/>
      <c r="Q135" s="13"/>
      <c r="R135" s="13"/>
      <c r="S135" s="13"/>
    </row>
    <row r="136" spans="1:19" ht="12.75">
      <c r="A136" s="13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13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13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13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13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13"/>
      <c r="M140" s="13"/>
      <c r="N140" s="13"/>
      <c r="O140" s="13"/>
      <c r="P140" s="13"/>
      <c r="Q140" s="13"/>
      <c r="R140" s="13"/>
      <c r="S140" s="13"/>
    </row>
    <row r="141" spans="1:19" ht="12.75">
      <c r="A141" s="13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13"/>
      <c r="M141" s="13"/>
      <c r="N141" s="13"/>
      <c r="O141" s="13"/>
      <c r="P141" s="13"/>
      <c r="Q141" s="13"/>
      <c r="R141" s="13"/>
      <c r="S141" s="13"/>
    </row>
    <row r="142" spans="1:19" ht="12.75">
      <c r="A142" s="13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13"/>
      <c r="M142" s="13"/>
      <c r="N142" s="13"/>
      <c r="O142" s="13"/>
      <c r="P142" s="13"/>
      <c r="Q142" s="13"/>
      <c r="R142" s="13"/>
      <c r="S142" s="13"/>
    </row>
    <row r="143" spans="1:19" ht="12.75">
      <c r="A143" s="13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13"/>
      <c r="M143" s="13"/>
      <c r="N143" s="13"/>
      <c r="O143" s="13"/>
      <c r="P143" s="13"/>
      <c r="Q143" s="13"/>
      <c r="R143" s="13"/>
      <c r="S143" s="13"/>
    </row>
    <row r="144" spans="1:19" ht="12.75">
      <c r="A144" s="13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13"/>
      <c r="M144" s="13"/>
      <c r="N144" s="13"/>
      <c r="O144" s="13"/>
      <c r="P144" s="13"/>
      <c r="Q144" s="13"/>
      <c r="R144" s="13"/>
      <c r="S144" s="13"/>
    </row>
    <row r="145" spans="1:19" ht="12.75">
      <c r="A145" s="13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13"/>
      <c r="M145" s="13"/>
      <c r="N145" s="13"/>
      <c r="O145" s="13"/>
      <c r="P145" s="13"/>
      <c r="Q145" s="13"/>
      <c r="R145" s="13"/>
      <c r="S145" s="13"/>
    </row>
    <row r="146" spans="1:19" ht="12.75">
      <c r="A146" s="13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13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13"/>
      <c r="M147" s="13"/>
      <c r="N147" s="13"/>
      <c r="O147" s="13"/>
      <c r="P147" s="13"/>
      <c r="Q147" s="13"/>
      <c r="R147" s="13"/>
      <c r="S147" s="13"/>
    </row>
    <row r="148" spans="1:19" ht="12.75">
      <c r="A148" s="13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13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13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13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13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13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13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13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13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3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13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13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13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13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13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1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1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13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1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13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13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13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13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13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3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3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3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13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13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13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13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13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13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13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13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13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13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3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3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3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13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13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13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13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13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13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13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13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13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13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13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13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13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13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13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13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13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13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13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13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13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</row>
    <row r="209" spans="2:11" ht="12.75">
      <c r="B209" s="67"/>
      <c r="C209" s="67"/>
      <c r="D209" s="67"/>
      <c r="E209" s="67"/>
      <c r="F209" s="67"/>
      <c r="G209" s="67"/>
      <c r="H209" s="67"/>
      <c r="I209" s="67"/>
      <c r="J209" s="67"/>
      <c r="K209" s="67"/>
    </row>
    <row r="210" spans="2:11" ht="12.75">
      <c r="B210" s="67"/>
      <c r="C210" s="67"/>
      <c r="D210" s="67"/>
      <c r="E210" s="67"/>
      <c r="F210" s="67"/>
      <c r="G210" s="67"/>
      <c r="H210" s="67"/>
      <c r="I210" s="67"/>
      <c r="J210" s="67"/>
      <c r="K210" s="67"/>
    </row>
    <row r="211" spans="2:11" ht="12.75">
      <c r="B211" s="67"/>
      <c r="C211" s="67"/>
      <c r="D211" s="67"/>
      <c r="E211" s="67"/>
      <c r="F211" s="67"/>
      <c r="G211" s="67"/>
      <c r="H211" s="67"/>
      <c r="I211" s="67"/>
      <c r="J211" s="67"/>
      <c r="K211" s="67"/>
    </row>
    <row r="212" spans="2:11" ht="12.75">
      <c r="B212" s="67"/>
      <c r="C212" s="67"/>
      <c r="D212" s="67"/>
      <c r="E212" s="67"/>
      <c r="F212" s="67"/>
      <c r="G212" s="67"/>
      <c r="H212" s="67"/>
      <c r="I212" s="67"/>
      <c r="J212" s="67"/>
      <c r="K212" s="67"/>
    </row>
    <row r="213" spans="2:11" ht="12.75">
      <c r="B213" s="67"/>
      <c r="C213" s="67"/>
      <c r="D213" s="67"/>
      <c r="E213" s="67"/>
      <c r="F213" s="67"/>
      <c r="G213" s="67"/>
      <c r="H213" s="67"/>
      <c r="I213" s="67"/>
      <c r="J213" s="67"/>
      <c r="K213" s="67"/>
    </row>
    <row r="214" spans="2:11" ht="12.75"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2:11" ht="12.75">
      <c r="B215" s="67"/>
      <c r="C215" s="67"/>
      <c r="D215" s="67"/>
      <c r="E215" s="67"/>
      <c r="F215" s="67"/>
      <c r="G215" s="67"/>
      <c r="H215" s="67"/>
      <c r="I215" s="67"/>
      <c r="J215" s="67"/>
      <c r="K215" s="67"/>
    </row>
    <row r="216" spans="2:11" ht="12.75">
      <c r="B216" s="67"/>
      <c r="C216" s="67"/>
      <c r="D216" s="67"/>
      <c r="E216" s="67"/>
      <c r="F216" s="67"/>
      <c r="G216" s="67"/>
      <c r="H216" s="67"/>
      <c r="I216" s="67"/>
      <c r="J216" s="67"/>
      <c r="K216" s="67"/>
    </row>
    <row r="217" spans="2:11" ht="12.75">
      <c r="B217" s="67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2:11" ht="12.75">
      <c r="B218" s="67"/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2:11" ht="12.75">
      <c r="B219" s="67"/>
      <c r="C219" s="67"/>
      <c r="D219" s="67"/>
      <c r="E219" s="67"/>
      <c r="F219" s="67"/>
      <c r="G219" s="67"/>
      <c r="H219" s="67"/>
      <c r="I219" s="67"/>
      <c r="J219" s="67"/>
      <c r="K219" s="67"/>
    </row>
    <row r="220" spans="2:11" ht="12.75">
      <c r="B220" s="67"/>
      <c r="C220" s="67"/>
      <c r="D220" s="67"/>
      <c r="E220" s="67"/>
      <c r="F220" s="67"/>
      <c r="G220" s="67"/>
      <c r="H220" s="67"/>
      <c r="I220" s="67"/>
      <c r="J220" s="67"/>
      <c r="K220" s="67"/>
    </row>
    <row r="221" spans="2:11" ht="12.75">
      <c r="B221" s="67"/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2:11" ht="12.75"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2:11" ht="12.75">
      <c r="B223" s="6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2:11" ht="12.75">
      <c r="B224" s="67"/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2:11" ht="12.75"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2:11" ht="12.75">
      <c r="B226" s="67"/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2:11" ht="12.75">
      <c r="B227" s="67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2:11" ht="12.75">
      <c r="B228" s="67"/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2:11" ht="12.75"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2:11" ht="12.75">
      <c r="B230" s="67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2:11" ht="12.75">
      <c r="B231" s="67"/>
      <c r="C231" s="67"/>
      <c r="D231" s="67"/>
      <c r="E231" s="67"/>
      <c r="F231" s="67"/>
      <c r="G231" s="67"/>
      <c r="H231" s="67"/>
      <c r="I231" s="67"/>
      <c r="J231" s="67"/>
      <c r="K231" s="67"/>
    </row>
    <row r="232" spans="2:11" ht="12.75">
      <c r="B232" s="67"/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2:11" ht="12.75">
      <c r="B233" s="67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2:11" ht="12.75">
      <c r="B234" s="67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2:11" ht="12.75">
      <c r="B235" s="67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2:11" ht="12.75"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2:11" ht="12.75">
      <c r="B237" s="67"/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2:11" ht="12.75">
      <c r="B238" s="67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2:11" ht="12.75"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2:11" ht="12.75">
      <c r="B240" s="67"/>
      <c r="C240" s="67"/>
      <c r="D240" s="67"/>
      <c r="E240" s="67"/>
      <c r="F240" s="67"/>
      <c r="G240" s="67"/>
      <c r="H240" s="67"/>
      <c r="I240" s="67"/>
      <c r="J240" s="67"/>
      <c r="K240" s="67"/>
    </row>
    <row r="241" spans="2:11" ht="12.75">
      <c r="B241" s="67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2:11" ht="12.75">
      <c r="B242" s="67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2:11" ht="12.75">
      <c r="B243" s="67"/>
      <c r="C243" s="67"/>
      <c r="D243" s="67"/>
      <c r="E243" s="67"/>
      <c r="F243" s="67"/>
      <c r="G243" s="67"/>
      <c r="H243" s="67"/>
      <c r="I243" s="67"/>
      <c r="J243" s="67"/>
      <c r="K243" s="67"/>
    </row>
    <row r="244" spans="2:11" ht="12.75">
      <c r="B244" s="67"/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2:11" ht="12.75">
      <c r="B245" s="67"/>
      <c r="C245" s="67"/>
      <c r="D245" s="67"/>
      <c r="E245" s="67"/>
      <c r="F245" s="67"/>
      <c r="G245" s="67"/>
      <c r="H245" s="67"/>
      <c r="I245" s="67"/>
      <c r="J245" s="67"/>
      <c r="K245" s="67"/>
    </row>
    <row r="246" spans="2:11" ht="12.75">
      <c r="B246" s="67"/>
      <c r="C246" s="67"/>
      <c r="D246" s="67"/>
      <c r="E246" s="67"/>
      <c r="F246" s="67"/>
      <c r="G246" s="67"/>
      <c r="H246" s="67"/>
      <c r="I246" s="67"/>
      <c r="J246" s="67"/>
      <c r="K246" s="67"/>
    </row>
    <row r="247" spans="2:11" ht="12.75">
      <c r="B247" s="67"/>
      <c r="C247" s="67"/>
      <c r="D247" s="67"/>
      <c r="E247" s="67"/>
      <c r="F247" s="67"/>
      <c r="G247" s="67"/>
      <c r="H247" s="67"/>
      <c r="I247" s="67"/>
      <c r="J247" s="67"/>
      <c r="K247" s="67"/>
    </row>
    <row r="248" spans="2:11" ht="12.75">
      <c r="B248" s="67"/>
      <c r="C248" s="67"/>
      <c r="D248" s="67"/>
      <c r="E248" s="67"/>
      <c r="F248" s="67"/>
      <c r="G248" s="67"/>
      <c r="H248" s="67"/>
      <c r="I248" s="67"/>
      <c r="J248" s="67"/>
      <c r="K248" s="67"/>
    </row>
    <row r="249" spans="2:11" ht="12.75"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2:11" ht="12.75">
      <c r="B250" s="67"/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2:11" ht="12.75">
      <c r="B251" s="67"/>
      <c r="C251" s="67"/>
      <c r="D251" s="67"/>
      <c r="E251" s="67"/>
      <c r="F251" s="67"/>
      <c r="G251" s="67"/>
      <c r="H251" s="67"/>
      <c r="I251" s="67"/>
      <c r="J251" s="67"/>
      <c r="K251" s="67"/>
    </row>
    <row r="252" spans="2:11" ht="12.75">
      <c r="B252" s="67"/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2:11" ht="12.75">
      <c r="B253" s="67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2:11" ht="12.75">
      <c r="B254" s="67"/>
      <c r="C254" s="67"/>
      <c r="D254" s="67"/>
      <c r="E254" s="67"/>
      <c r="F254" s="67"/>
      <c r="G254" s="67"/>
      <c r="H254" s="67"/>
      <c r="I254" s="67"/>
      <c r="J254" s="67"/>
      <c r="K254" s="67"/>
    </row>
    <row r="255" spans="2:11" ht="12.75"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2:11" ht="12.75"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2:11" ht="12.75">
      <c r="B257" s="67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2:11" ht="12.75">
      <c r="B258" s="67"/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2:11" ht="12.75">
      <c r="B259" s="67"/>
      <c r="C259" s="67"/>
      <c r="D259" s="67"/>
      <c r="E259" s="67"/>
      <c r="F259" s="67"/>
      <c r="G259" s="67"/>
      <c r="H259" s="67"/>
      <c r="I259" s="67"/>
      <c r="J259" s="67"/>
      <c r="K259" s="67"/>
    </row>
    <row r="260" spans="2:11" ht="12.75">
      <c r="B260" s="67"/>
      <c r="C260" s="67"/>
      <c r="D260" s="67"/>
      <c r="E260" s="67"/>
      <c r="F260" s="67"/>
      <c r="G260" s="67"/>
      <c r="H260" s="67"/>
      <c r="I260" s="67"/>
      <c r="J260" s="67"/>
      <c r="K260" s="67"/>
    </row>
    <row r="261" spans="2:11" ht="12.75">
      <c r="B261" s="67"/>
      <c r="C261" s="67"/>
      <c r="D261" s="67"/>
      <c r="E261" s="67"/>
      <c r="F261" s="67"/>
      <c r="G261" s="67"/>
      <c r="H261" s="67"/>
      <c r="I261" s="67"/>
      <c r="J261" s="67"/>
      <c r="K261" s="67"/>
    </row>
    <row r="262" spans="2:11" ht="12.75">
      <c r="B262" s="67"/>
      <c r="C262" s="67"/>
      <c r="D262" s="67"/>
      <c r="E262" s="67"/>
      <c r="F262" s="67"/>
      <c r="G262" s="67"/>
      <c r="H262" s="67"/>
      <c r="I262" s="67"/>
      <c r="J262" s="67"/>
      <c r="K262" s="67"/>
    </row>
    <row r="263" spans="2:11" ht="12.75">
      <c r="B263" s="67"/>
      <c r="C263" s="67"/>
      <c r="D263" s="67"/>
      <c r="E263" s="67"/>
      <c r="F263" s="67"/>
      <c r="G263" s="67"/>
      <c r="H263" s="67"/>
      <c r="I263" s="67"/>
      <c r="J263" s="67"/>
      <c r="K263" s="67"/>
    </row>
    <row r="264" spans="2:11" ht="12.75">
      <c r="B264" s="67"/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2:11" ht="12.75">
      <c r="B265" s="67"/>
      <c r="C265" s="67"/>
      <c r="D265" s="67"/>
      <c r="E265" s="67"/>
      <c r="F265" s="67"/>
      <c r="G265" s="67"/>
      <c r="H265" s="67"/>
      <c r="I265" s="67"/>
      <c r="J265" s="67"/>
      <c r="K265" s="67"/>
    </row>
    <row r="266" spans="2:11" ht="12.75">
      <c r="B266" s="67"/>
      <c r="C266" s="67"/>
      <c r="D266" s="67"/>
      <c r="E266" s="67"/>
      <c r="F266" s="67"/>
      <c r="G266" s="67"/>
      <c r="H266" s="67"/>
      <c r="I266" s="67"/>
      <c r="J266" s="67"/>
      <c r="K266" s="67"/>
    </row>
    <row r="267" spans="2:11" ht="12.75">
      <c r="B267" s="67"/>
      <c r="C267" s="67"/>
      <c r="D267" s="67"/>
      <c r="E267" s="67"/>
      <c r="F267" s="67"/>
      <c r="G267" s="67"/>
      <c r="H267" s="67"/>
      <c r="I267" s="67"/>
      <c r="J267" s="67"/>
      <c r="K267" s="67"/>
    </row>
    <row r="268" spans="2:11" ht="12.75">
      <c r="B268" s="67"/>
      <c r="C268" s="67"/>
      <c r="D268" s="67"/>
      <c r="E268" s="67"/>
      <c r="F268" s="67"/>
      <c r="G268" s="67"/>
      <c r="H268" s="67"/>
      <c r="I268" s="67"/>
      <c r="J268" s="67"/>
      <c r="K268" s="67"/>
    </row>
    <row r="269" spans="2:11" ht="12.75">
      <c r="B269" s="67"/>
      <c r="C269" s="67"/>
      <c r="D269" s="67"/>
      <c r="E269" s="67"/>
      <c r="F269" s="67"/>
      <c r="G269" s="67"/>
      <c r="H269" s="67"/>
      <c r="I269" s="67"/>
      <c r="J269" s="67"/>
      <c r="K269" s="67"/>
    </row>
    <row r="270" spans="2:11" ht="12.75">
      <c r="B270" s="67"/>
      <c r="C270" s="67"/>
      <c r="D270" s="67"/>
      <c r="E270" s="67"/>
      <c r="F270" s="67"/>
      <c r="G270" s="67"/>
      <c r="H270" s="67"/>
      <c r="I270" s="67"/>
      <c r="J270" s="67"/>
      <c r="K270" s="67"/>
    </row>
  </sheetData>
  <mergeCells count="27">
    <mergeCell ref="B29:J29"/>
    <mergeCell ref="B30:J30"/>
    <mergeCell ref="B31:J31"/>
    <mergeCell ref="B32:J32"/>
    <mergeCell ref="B40:J40"/>
    <mergeCell ref="B41:J41"/>
    <mergeCell ref="B42:J42"/>
    <mergeCell ref="B34:J34"/>
    <mergeCell ref="B35:J35"/>
    <mergeCell ref="B36:J36"/>
    <mergeCell ref="B37:J37"/>
    <mergeCell ref="B39:J39"/>
    <mergeCell ref="B26:J26"/>
    <mergeCell ref="B27:J27"/>
    <mergeCell ref="B19:J19"/>
    <mergeCell ref="B20:J20"/>
    <mergeCell ref="B21:J21"/>
    <mergeCell ref="B22:J22"/>
    <mergeCell ref="B24:J24"/>
    <mergeCell ref="B25:J25"/>
    <mergeCell ref="B17:K17"/>
    <mergeCell ref="A1:P1"/>
    <mergeCell ref="A2:P2"/>
    <mergeCell ref="A3:P3"/>
    <mergeCell ref="A4:P4"/>
    <mergeCell ref="A6:E6"/>
    <mergeCell ref="J11:L11"/>
  </mergeCells>
  <printOptions/>
  <pageMargins left="0.75" right="0.75" top="1" bottom="1" header="0" footer="0"/>
  <pageSetup orientation="portrait" paperSize="9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273"/>
  <sheetViews>
    <sheetView workbookViewId="0" topLeftCell="A16">
      <selection activeCell="O23" sqref="O23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8" width="12.00390625" style="0" customWidth="1"/>
    <col min="19" max="19" width="15.57421875" style="0" customWidth="1"/>
    <col min="20" max="24" width="12.00390625" style="0" customWidth="1"/>
    <col min="25" max="16384" width="2.7109375" style="0" customWidth="1"/>
  </cols>
  <sheetData>
    <row r="1" spans="1:16" s="3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3" customFormat="1" ht="12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3" customFormat="1" ht="12.7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3" customFormat="1" ht="12.75" customHeight="1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="3" customFormat="1" ht="12"/>
    <row r="6" spans="1:19" s="3" customFormat="1" ht="12.75" customHeight="1">
      <c r="A6" s="159" t="s">
        <v>4</v>
      </c>
      <c r="B6" s="160"/>
      <c r="C6" s="160"/>
      <c r="D6" s="160"/>
      <c r="E6" s="161"/>
      <c r="F6" s="39"/>
      <c r="G6" s="40"/>
      <c r="H6" s="40"/>
      <c r="I6" s="41"/>
      <c r="J6" s="42" t="s">
        <v>204</v>
      </c>
      <c r="K6" s="43"/>
      <c r="L6" s="43"/>
      <c r="M6" s="41"/>
      <c r="N6" s="41"/>
      <c r="O6" s="41"/>
      <c r="P6" s="41"/>
      <c r="Q6" s="41"/>
      <c r="R6" s="41"/>
      <c r="S6" s="41"/>
    </row>
    <row r="7" spans="1:19" s="3" customFormat="1" ht="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s="3" customFormat="1" ht="12">
      <c r="A8" s="41" t="s">
        <v>72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149</v>
      </c>
      <c r="K8" s="5"/>
      <c r="L8" s="5"/>
      <c r="M8" s="5"/>
      <c r="N8" s="5"/>
      <c r="O8" s="5"/>
      <c r="P8" s="5"/>
      <c r="Q8" s="44"/>
      <c r="R8" s="41"/>
      <c r="S8" s="41"/>
    </row>
    <row r="9" spans="1:19" s="49" customFormat="1" ht="12">
      <c r="A9" s="45"/>
      <c r="B9" s="46" t="s">
        <v>123</v>
      </c>
      <c r="C9" s="47"/>
      <c r="D9" s="47"/>
      <c r="E9" s="47"/>
      <c r="F9" s="47"/>
      <c r="G9" s="47"/>
      <c r="H9" s="47"/>
      <c r="I9" s="47"/>
      <c r="J9" s="47" t="s">
        <v>135</v>
      </c>
      <c r="K9" s="47"/>
      <c r="L9" s="47"/>
      <c r="M9" s="47"/>
      <c r="N9" s="47"/>
      <c r="O9" s="47"/>
      <c r="P9" s="47"/>
      <c r="Q9" s="48"/>
      <c r="R9" s="45"/>
      <c r="S9" s="45"/>
    </row>
    <row r="10" spans="1:19" s="3" customFormat="1" ht="12">
      <c r="A10" s="41"/>
      <c r="B10" s="6" t="s">
        <v>6</v>
      </c>
      <c r="C10" s="7"/>
      <c r="D10" s="7"/>
      <c r="E10" s="7"/>
      <c r="F10" s="7"/>
      <c r="G10" s="7"/>
      <c r="H10" s="7"/>
      <c r="I10" s="7"/>
      <c r="J10" s="7" t="s">
        <v>202</v>
      </c>
      <c r="K10" s="7"/>
      <c r="L10" s="7"/>
      <c r="M10" s="7"/>
      <c r="N10" s="7"/>
      <c r="O10" s="7"/>
      <c r="P10" s="7"/>
      <c r="Q10" s="50"/>
      <c r="R10" s="41"/>
      <c r="S10" s="41"/>
    </row>
    <row r="11" spans="1:19" s="3" customFormat="1" ht="12">
      <c r="A11" s="41"/>
      <c r="B11" s="6" t="s">
        <v>125</v>
      </c>
      <c r="C11" s="7"/>
      <c r="D11" s="7"/>
      <c r="E11" s="7"/>
      <c r="F11" s="7"/>
      <c r="G11" s="7"/>
      <c r="H11" s="7"/>
      <c r="I11" s="7"/>
      <c r="J11" s="153" t="s">
        <v>126</v>
      </c>
      <c r="K11" s="154"/>
      <c r="L11" s="154"/>
      <c r="M11" s="7"/>
      <c r="N11" s="7"/>
      <c r="O11" s="7"/>
      <c r="P11" s="7"/>
      <c r="Q11" s="50"/>
      <c r="R11" s="41"/>
      <c r="S11" s="41"/>
    </row>
    <row r="12" spans="1:19" s="3" customFormat="1" ht="12">
      <c r="A12" s="41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150</v>
      </c>
      <c r="K12" s="7"/>
      <c r="L12" s="7"/>
      <c r="M12" s="7"/>
      <c r="N12" s="7"/>
      <c r="O12" s="7"/>
      <c r="P12" s="7"/>
      <c r="Q12" s="50"/>
      <c r="R12" s="41"/>
      <c r="S12" s="41"/>
    </row>
    <row r="13" spans="1:19" s="3" customFormat="1" ht="12">
      <c r="A13" s="41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128</v>
      </c>
      <c r="K13" s="9"/>
      <c r="L13" s="9"/>
      <c r="M13" s="9"/>
      <c r="N13" s="9"/>
      <c r="O13" s="9"/>
      <c r="P13" s="9"/>
      <c r="Q13" s="51"/>
      <c r="R13" s="41"/>
      <c r="S13" s="41"/>
    </row>
    <row r="14" spans="1:19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2"/>
    </row>
    <row r="15" spans="1:19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4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02" t="s">
        <v>193</v>
      </c>
      <c r="M16" s="102" t="s">
        <v>194</v>
      </c>
      <c r="N16" s="102" t="s">
        <v>195</v>
      </c>
      <c r="O16" s="102" t="s">
        <v>206</v>
      </c>
      <c r="P16" s="102" t="s">
        <v>197</v>
      </c>
      <c r="Q16" s="102" t="s">
        <v>198</v>
      </c>
      <c r="R16" s="102" t="s">
        <v>199</v>
      </c>
      <c r="S16" s="102" t="s">
        <v>200</v>
      </c>
    </row>
    <row r="17" spans="2:26" ht="12.75" customHeight="1">
      <c r="B17" s="155" t="s">
        <v>9</v>
      </c>
      <c r="C17" s="156"/>
      <c r="D17" s="156"/>
      <c r="E17" s="156"/>
      <c r="F17" s="156"/>
      <c r="G17" s="156"/>
      <c r="H17" s="156"/>
      <c r="I17" s="156"/>
      <c r="J17" s="156"/>
      <c r="K17" s="157"/>
      <c r="L17" s="75">
        <v>2101</v>
      </c>
      <c r="M17" s="75">
        <v>2102</v>
      </c>
      <c r="N17" s="75">
        <v>2103</v>
      </c>
      <c r="O17" s="75">
        <v>2104</v>
      </c>
      <c r="P17" s="75">
        <v>2105</v>
      </c>
      <c r="Q17" s="75">
        <v>2106</v>
      </c>
      <c r="R17" s="75">
        <v>2107</v>
      </c>
      <c r="S17" s="75">
        <v>21</v>
      </c>
      <c r="T17" s="77"/>
      <c r="U17" s="77"/>
      <c r="V17" s="77"/>
      <c r="W17" s="76"/>
      <c r="X17" s="78"/>
      <c r="Y17" s="28"/>
      <c r="Z17" s="28"/>
    </row>
    <row r="18" spans="1:26" ht="12.75" customHeight="1">
      <c r="A18" s="13"/>
      <c r="B18" s="62"/>
      <c r="C18" s="28"/>
      <c r="D18" s="28"/>
      <c r="E18" s="28"/>
      <c r="F18" s="28"/>
      <c r="G18" s="28"/>
      <c r="H18" s="28"/>
      <c r="I18" s="28"/>
      <c r="J18" s="28"/>
      <c r="K18" s="28"/>
      <c r="L18" s="63"/>
      <c r="M18" s="63"/>
      <c r="N18" s="63"/>
      <c r="O18" s="63"/>
      <c r="P18" s="63"/>
      <c r="Q18" s="63"/>
      <c r="R18" s="63"/>
      <c r="S18" s="63"/>
      <c r="T18" s="79"/>
      <c r="U18" s="79"/>
      <c r="V18" s="79"/>
      <c r="W18" s="79"/>
      <c r="X18" s="79"/>
      <c r="Y18" s="28"/>
      <c r="Z18" s="28"/>
    </row>
    <row r="19" spans="1:26" ht="12.75" customHeight="1">
      <c r="A19" s="13"/>
      <c r="B19" s="163" t="s">
        <v>151</v>
      </c>
      <c r="C19" s="163"/>
      <c r="D19" s="163"/>
      <c r="E19" s="163"/>
      <c r="F19" s="163"/>
      <c r="G19" s="163"/>
      <c r="H19" s="163"/>
      <c r="I19" s="163"/>
      <c r="J19" s="164"/>
      <c r="K19" s="14"/>
      <c r="L19" s="15"/>
      <c r="M19" s="15"/>
      <c r="N19" s="15"/>
      <c r="O19" s="15"/>
      <c r="P19" s="15"/>
      <c r="Q19" s="15"/>
      <c r="R19" s="15"/>
      <c r="S19" s="68"/>
      <c r="T19" s="79"/>
      <c r="U19" s="79"/>
      <c r="V19" s="79"/>
      <c r="W19" s="79"/>
      <c r="X19" s="28"/>
      <c r="Y19" s="28"/>
      <c r="Z19" s="28"/>
    </row>
    <row r="20" spans="1:26" s="18" customFormat="1" ht="12.75">
      <c r="A20" s="16"/>
      <c r="B20" s="162" t="s">
        <v>138</v>
      </c>
      <c r="C20" s="162"/>
      <c r="D20" s="162"/>
      <c r="E20" s="162"/>
      <c r="F20" s="162"/>
      <c r="G20" s="162"/>
      <c r="H20" s="162"/>
      <c r="I20" s="162"/>
      <c r="J20" s="162"/>
      <c r="K20" s="17" t="s">
        <v>152</v>
      </c>
      <c r="L20" s="113">
        <v>484</v>
      </c>
      <c r="M20" s="114">
        <v>677</v>
      </c>
      <c r="N20" s="114">
        <v>23</v>
      </c>
      <c r="O20" s="114">
        <v>85</v>
      </c>
      <c r="P20" s="114">
        <v>2</v>
      </c>
      <c r="Q20" s="114">
        <v>264</v>
      </c>
      <c r="R20" s="114">
        <v>37</v>
      </c>
      <c r="S20" s="57">
        <f>SUM(L20:R20)</f>
        <v>1572</v>
      </c>
      <c r="T20" s="81"/>
      <c r="U20" s="81"/>
      <c r="V20" s="81"/>
      <c r="W20" s="81"/>
      <c r="X20" s="81"/>
      <c r="Y20" s="23"/>
      <c r="Z20" s="23"/>
    </row>
    <row r="21" spans="1:26" s="18" customFormat="1" ht="12.75">
      <c r="A21" s="16"/>
      <c r="B21" s="162" t="s">
        <v>153</v>
      </c>
      <c r="C21" s="162"/>
      <c r="D21" s="162"/>
      <c r="E21" s="162"/>
      <c r="F21" s="162"/>
      <c r="G21" s="162"/>
      <c r="H21" s="162"/>
      <c r="I21" s="162"/>
      <c r="J21" s="162"/>
      <c r="K21" s="17" t="s">
        <v>154</v>
      </c>
      <c r="L21" s="113">
        <v>1633</v>
      </c>
      <c r="M21" s="114">
        <v>2451</v>
      </c>
      <c r="N21" s="114">
        <v>82</v>
      </c>
      <c r="O21" s="114">
        <v>960</v>
      </c>
      <c r="P21" s="114">
        <v>4</v>
      </c>
      <c r="Q21" s="114">
        <v>2915</v>
      </c>
      <c r="R21" s="114">
        <v>127</v>
      </c>
      <c r="S21" s="57">
        <f>SUM(L21:R21)</f>
        <v>8172</v>
      </c>
      <c r="T21" s="81"/>
      <c r="U21" s="81"/>
      <c r="V21" s="81"/>
      <c r="W21" s="81"/>
      <c r="X21" s="81"/>
      <c r="Y21" s="23"/>
      <c r="Z21" s="23"/>
    </row>
    <row r="22" spans="1:26" s="18" customFormat="1" ht="12.75">
      <c r="A22" s="16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21"/>
      <c r="S22" s="88"/>
      <c r="T22" s="82"/>
      <c r="U22" s="82"/>
      <c r="V22" s="82"/>
      <c r="W22" s="82"/>
      <c r="X22" s="89"/>
      <c r="Y22" s="23"/>
      <c r="Z22" s="23"/>
    </row>
    <row r="23" spans="1:26" s="18" customFormat="1" ht="12.75">
      <c r="A23" s="16"/>
      <c r="B23" s="163" t="s">
        <v>155</v>
      </c>
      <c r="C23" s="163"/>
      <c r="D23" s="163"/>
      <c r="E23" s="163"/>
      <c r="F23" s="163"/>
      <c r="G23" s="163"/>
      <c r="H23" s="163"/>
      <c r="I23" s="163"/>
      <c r="J23" s="164"/>
      <c r="K23" s="14"/>
      <c r="L23" s="22"/>
      <c r="M23" s="22"/>
      <c r="N23" s="22"/>
      <c r="O23" s="22"/>
      <c r="P23" s="22"/>
      <c r="Q23" s="22"/>
      <c r="R23" s="22"/>
      <c r="S23" s="69"/>
      <c r="T23" s="82"/>
      <c r="U23" s="82"/>
      <c r="V23" s="82"/>
      <c r="W23" s="82"/>
      <c r="X23" s="89"/>
      <c r="Y23" s="23"/>
      <c r="Z23" s="23"/>
    </row>
    <row r="24" spans="1:26" s="18" customFormat="1" ht="12.75">
      <c r="A24" s="16"/>
      <c r="B24" s="162" t="s">
        <v>138</v>
      </c>
      <c r="C24" s="162"/>
      <c r="D24" s="162"/>
      <c r="E24" s="162"/>
      <c r="F24" s="162"/>
      <c r="G24" s="162"/>
      <c r="H24" s="162"/>
      <c r="I24" s="162"/>
      <c r="J24" s="162"/>
      <c r="K24" s="17" t="s">
        <v>156</v>
      </c>
      <c r="L24" s="113">
        <v>1327</v>
      </c>
      <c r="M24" s="114">
        <v>2160</v>
      </c>
      <c r="N24" s="114">
        <v>286</v>
      </c>
      <c r="O24" s="114">
        <v>167</v>
      </c>
      <c r="P24" s="114">
        <v>19</v>
      </c>
      <c r="Q24" s="114">
        <v>435</v>
      </c>
      <c r="R24" s="114">
        <v>367</v>
      </c>
      <c r="S24" s="57">
        <f>SUM(L24:R24)</f>
        <v>4761</v>
      </c>
      <c r="T24" s="81"/>
      <c r="U24" s="81"/>
      <c r="V24" s="81"/>
      <c r="W24" s="81"/>
      <c r="X24" s="81"/>
      <c r="Y24" s="23"/>
      <c r="Z24" s="23"/>
    </row>
    <row r="25" spans="1:26" s="18" customFormat="1" ht="14.25" customHeight="1">
      <c r="A25" s="16"/>
      <c r="B25" s="162" t="s">
        <v>153</v>
      </c>
      <c r="C25" s="162"/>
      <c r="D25" s="162"/>
      <c r="E25" s="162"/>
      <c r="F25" s="162"/>
      <c r="G25" s="162"/>
      <c r="H25" s="162"/>
      <c r="I25" s="162"/>
      <c r="J25" s="162"/>
      <c r="K25" s="17" t="s">
        <v>157</v>
      </c>
      <c r="L25" s="113">
        <v>3009</v>
      </c>
      <c r="M25" s="114">
        <v>5322</v>
      </c>
      <c r="N25" s="114">
        <v>889</v>
      </c>
      <c r="O25" s="114">
        <v>418</v>
      </c>
      <c r="P25" s="114">
        <v>26</v>
      </c>
      <c r="Q25" s="114">
        <v>1283</v>
      </c>
      <c r="R25" s="114">
        <v>656</v>
      </c>
      <c r="S25" s="57">
        <f>SUM(L25:R25)</f>
        <v>11603</v>
      </c>
      <c r="T25" s="81"/>
      <c r="U25" s="81"/>
      <c r="V25" s="81"/>
      <c r="W25" s="81"/>
      <c r="X25" s="81"/>
      <c r="Y25" s="23"/>
      <c r="Z25" s="23"/>
    </row>
    <row r="26" spans="1:26" ht="12.75">
      <c r="A26" s="13"/>
      <c r="B26" s="19"/>
      <c r="C26" s="27"/>
      <c r="D26" s="27"/>
      <c r="E26" s="27"/>
      <c r="F26" s="27"/>
      <c r="G26" s="27"/>
      <c r="H26" s="27"/>
      <c r="I26" s="27"/>
      <c r="J26" s="27"/>
      <c r="K26" s="27"/>
      <c r="L26" s="21"/>
      <c r="M26" s="21"/>
      <c r="N26" s="21"/>
      <c r="O26" s="21"/>
      <c r="P26" s="21"/>
      <c r="Q26" s="21"/>
      <c r="R26" s="21"/>
      <c r="S26" s="88"/>
      <c r="T26" s="82"/>
      <c r="U26" s="82"/>
      <c r="V26" s="82"/>
      <c r="W26" s="82"/>
      <c r="X26" s="89"/>
      <c r="Y26" s="28"/>
      <c r="Z26" s="28"/>
    </row>
    <row r="27" spans="1:26" ht="12.75">
      <c r="A27" s="13"/>
      <c r="B27" s="163" t="s">
        <v>158</v>
      </c>
      <c r="C27" s="163"/>
      <c r="D27" s="163"/>
      <c r="E27" s="163"/>
      <c r="F27" s="163"/>
      <c r="G27" s="163"/>
      <c r="H27" s="163"/>
      <c r="I27" s="163"/>
      <c r="J27" s="164"/>
      <c r="K27" s="14"/>
      <c r="L27" s="22"/>
      <c r="M27" s="22"/>
      <c r="N27" s="22"/>
      <c r="O27" s="22"/>
      <c r="P27" s="22"/>
      <c r="Q27" s="22"/>
      <c r="R27" s="22"/>
      <c r="S27" s="69"/>
      <c r="T27" s="82"/>
      <c r="U27" s="82"/>
      <c r="V27" s="82"/>
      <c r="W27" s="82"/>
      <c r="X27" s="89"/>
      <c r="Y27" s="28"/>
      <c r="Z27" s="28"/>
    </row>
    <row r="28" spans="1:26" ht="12.75">
      <c r="A28" s="13"/>
      <c r="B28" s="162" t="s">
        <v>138</v>
      </c>
      <c r="C28" s="162"/>
      <c r="D28" s="162"/>
      <c r="E28" s="162"/>
      <c r="F28" s="162"/>
      <c r="G28" s="162"/>
      <c r="H28" s="162"/>
      <c r="I28" s="162"/>
      <c r="J28" s="162"/>
      <c r="K28" s="17" t="s">
        <v>159</v>
      </c>
      <c r="L28" s="113">
        <v>165</v>
      </c>
      <c r="M28" s="114">
        <v>113</v>
      </c>
      <c r="N28" s="114">
        <v>10</v>
      </c>
      <c r="O28" s="114">
        <v>5</v>
      </c>
      <c r="P28" s="114">
        <v>3</v>
      </c>
      <c r="Q28" s="114">
        <v>45</v>
      </c>
      <c r="R28" s="114">
        <v>15</v>
      </c>
      <c r="S28" s="57">
        <f>SUM(L28:R28)</f>
        <v>356</v>
      </c>
      <c r="T28" s="81"/>
      <c r="U28" s="91"/>
      <c r="V28" s="91"/>
      <c r="W28" s="81"/>
      <c r="X28" s="81"/>
      <c r="Y28" s="28"/>
      <c r="Z28" s="28"/>
    </row>
    <row r="29" spans="1:26" ht="12.75">
      <c r="A29" s="13"/>
      <c r="B29" s="162" t="s">
        <v>153</v>
      </c>
      <c r="C29" s="162"/>
      <c r="D29" s="162"/>
      <c r="E29" s="162"/>
      <c r="F29" s="162"/>
      <c r="G29" s="162"/>
      <c r="H29" s="162"/>
      <c r="I29" s="162"/>
      <c r="J29" s="162"/>
      <c r="K29" s="17" t="s">
        <v>160</v>
      </c>
      <c r="L29" s="113">
        <v>386</v>
      </c>
      <c r="M29" s="114">
        <v>224</v>
      </c>
      <c r="N29" s="114">
        <v>12</v>
      </c>
      <c r="O29" s="114">
        <v>8</v>
      </c>
      <c r="P29" s="114">
        <v>5</v>
      </c>
      <c r="Q29" s="114">
        <v>116</v>
      </c>
      <c r="R29" s="114">
        <v>34</v>
      </c>
      <c r="S29" s="57">
        <f>SUM(L29:R29)</f>
        <v>785</v>
      </c>
      <c r="T29" s="81"/>
      <c r="U29" s="91"/>
      <c r="V29" s="91"/>
      <c r="W29" s="81"/>
      <c r="X29" s="81"/>
      <c r="Y29" s="28"/>
      <c r="Z29" s="28"/>
    </row>
    <row r="30" spans="1:26" ht="12.75">
      <c r="A30" s="13"/>
      <c r="B30" s="19"/>
      <c r="C30" s="27"/>
      <c r="D30" s="27"/>
      <c r="E30" s="27"/>
      <c r="F30" s="27"/>
      <c r="G30" s="27"/>
      <c r="H30" s="27"/>
      <c r="I30" s="27"/>
      <c r="J30" s="27"/>
      <c r="K30" s="27"/>
      <c r="L30" s="21"/>
      <c r="M30" s="21"/>
      <c r="N30" s="21"/>
      <c r="O30" s="21"/>
      <c r="P30" s="21"/>
      <c r="Q30" s="21"/>
      <c r="R30" s="21"/>
      <c r="S30" s="88"/>
      <c r="T30" s="82"/>
      <c r="U30" s="82"/>
      <c r="V30" s="82"/>
      <c r="W30" s="82"/>
      <c r="X30" s="89"/>
      <c r="Y30" s="28"/>
      <c r="Z30" s="28"/>
    </row>
    <row r="31" spans="1:26" ht="12.75">
      <c r="A31" s="13"/>
      <c r="B31" s="163" t="s">
        <v>161</v>
      </c>
      <c r="C31" s="163"/>
      <c r="D31" s="163"/>
      <c r="E31" s="163"/>
      <c r="F31" s="163"/>
      <c r="G31" s="163"/>
      <c r="H31" s="163"/>
      <c r="I31" s="163"/>
      <c r="J31" s="164"/>
      <c r="K31" s="14"/>
      <c r="L31" s="22"/>
      <c r="M31" s="22"/>
      <c r="N31" s="22"/>
      <c r="O31" s="22"/>
      <c r="P31" s="22"/>
      <c r="Q31" s="22"/>
      <c r="R31" s="22"/>
      <c r="S31" s="69"/>
      <c r="T31" s="82"/>
      <c r="U31" s="82"/>
      <c r="V31" s="82"/>
      <c r="W31" s="82"/>
      <c r="X31" s="89"/>
      <c r="Y31" s="28"/>
      <c r="Z31" s="28"/>
    </row>
    <row r="32" spans="1:26" ht="12.75">
      <c r="A32" s="13"/>
      <c r="B32" s="162" t="s">
        <v>138</v>
      </c>
      <c r="C32" s="162"/>
      <c r="D32" s="162"/>
      <c r="E32" s="162"/>
      <c r="F32" s="162"/>
      <c r="G32" s="162"/>
      <c r="H32" s="162"/>
      <c r="I32" s="162"/>
      <c r="J32" s="162"/>
      <c r="K32" s="17" t="s">
        <v>162</v>
      </c>
      <c r="L32" s="113">
        <v>5</v>
      </c>
      <c r="M32" s="114">
        <v>5</v>
      </c>
      <c r="N32" s="114">
        <v>1</v>
      </c>
      <c r="O32" s="114">
        <v>1</v>
      </c>
      <c r="P32" s="114">
        <v>1</v>
      </c>
      <c r="Q32" s="114">
        <v>3</v>
      </c>
      <c r="R32" s="114">
        <v>1</v>
      </c>
      <c r="S32" s="57">
        <f>SUM(L32:R32)</f>
        <v>17</v>
      </c>
      <c r="T32" s="81"/>
      <c r="U32" s="91"/>
      <c r="V32" s="91"/>
      <c r="W32" s="81"/>
      <c r="X32" s="81"/>
      <c r="Y32" s="28"/>
      <c r="Z32" s="28"/>
    </row>
    <row r="33" spans="1:26" ht="12.75" customHeight="1">
      <c r="A33" s="13"/>
      <c r="B33" s="162" t="s">
        <v>153</v>
      </c>
      <c r="C33" s="162"/>
      <c r="D33" s="162"/>
      <c r="E33" s="162"/>
      <c r="F33" s="162"/>
      <c r="G33" s="162"/>
      <c r="H33" s="162"/>
      <c r="I33" s="162"/>
      <c r="J33" s="162"/>
      <c r="K33" s="17" t="s">
        <v>163</v>
      </c>
      <c r="L33" s="113">
        <v>11</v>
      </c>
      <c r="M33" s="114">
        <v>9</v>
      </c>
      <c r="N33" s="114">
        <v>3</v>
      </c>
      <c r="O33" s="114">
        <v>2</v>
      </c>
      <c r="P33" s="114">
        <v>1</v>
      </c>
      <c r="Q33" s="114">
        <v>19</v>
      </c>
      <c r="R33" s="114">
        <v>2</v>
      </c>
      <c r="S33" s="57">
        <f>SUM(L33:R33)</f>
        <v>47</v>
      </c>
      <c r="T33" s="81"/>
      <c r="U33" s="91"/>
      <c r="V33" s="91"/>
      <c r="W33" s="81"/>
      <c r="X33" s="81"/>
      <c r="Y33" s="28"/>
      <c r="Z33" s="28"/>
    </row>
    <row r="34" spans="1:26" ht="12.75">
      <c r="A34" s="13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22"/>
      <c r="M34" s="22"/>
      <c r="N34" s="22"/>
      <c r="O34" s="22"/>
      <c r="P34" s="22"/>
      <c r="Q34" s="22"/>
      <c r="R34" s="22"/>
      <c r="S34" s="69"/>
      <c r="T34" s="82"/>
      <c r="U34" s="82"/>
      <c r="V34" s="82"/>
      <c r="W34" s="82"/>
      <c r="X34" s="89"/>
      <c r="Y34" s="28"/>
      <c r="Z34" s="28"/>
    </row>
    <row r="35" spans="1:26" ht="12.75">
      <c r="A35" s="13"/>
      <c r="B35" s="163" t="s">
        <v>164</v>
      </c>
      <c r="C35" s="163"/>
      <c r="D35" s="163"/>
      <c r="E35" s="163"/>
      <c r="F35" s="163"/>
      <c r="G35" s="163"/>
      <c r="H35" s="163"/>
      <c r="I35" s="163"/>
      <c r="J35" s="164"/>
      <c r="K35" s="14"/>
      <c r="L35" s="22"/>
      <c r="M35" s="22"/>
      <c r="N35" s="22"/>
      <c r="O35" s="22"/>
      <c r="P35" s="22"/>
      <c r="Q35" s="22"/>
      <c r="R35" s="22"/>
      <c r="S35" s="69"/>
      <c r="T35" s="82"/>
      <c r="U35" s="82"/>
      <c r="V35" s="82"/>
      <c r="W35" s="82"/>
      <c r="X35" s="89"/>
      <c r="Y35" s="28"/>
      <c r="Z35" s="28"/>
    </row>
    <row r="36" spans="1:26" ht="12.75">
      <c r="A36" s="13"/>
      <c r="B36" s="162" t="s">
        <v>138</v>
      </c>
      <c r="C36" s="162"/>
      <c r="D36" s="162"/>
      <c r="E36" s="162"/>
      <c r="F36" s="162"/>
      <c r="G36" s="162"/>
      <c r="H36" s="162"/>
      <c r="I36" s="162"/>
      <c r="J36" s="162"/>
      <c r="K36" s="17" t="s">
        <v>165</v>
      </c>
      <c r="L36" s="113">
        <v>102</v>
      </c>
      <c r="M36" s="114">
        <v>98</v>
      </c>
      <c r="N36" s="114">
        <v>3</v>
      </c>
      <c r="O36" s="114">
        <v>82</v>
      </c>
      <c r="P36" s="114">
        <v>0</v>
      </c>
      <c r="Q36" s="114">
        <v>19</v>
      </c>
      <c r="R36" s="114">
        <v>3</v>
      </c>
      <c r="S36" s="57">
        <f>SUM(L36:R36)</f>
        <v>307</v>
      </c>
      <c r="T36" s="91"/>
      <c r="U36" s="91"/>
      <c r="V36" s="91"/>
      <c r="W36" s="81"/>
      <c r="X36" s="81"/>
      <c r="Y36" s="28"/>
      <c r="Z36" s="28"/>
    </row>
    <row r="37" spans="1:26" ht="12.75" customHeight="1">
      <c r="A37" s="13"/>
      <c r="B37" s="162" t="s">
        <v>153</v>
      </c>
      <c r="C37" s="162"/>
      <c r="D37" s="162"/>
      <c r="E37" s="162"/>
      <c r="F37" s="162"/>
      <c r="G37" s="162"/>
      <c r="H37" s="162"/>
      <c r="I37" s="162"/>
      <c r="J37" s="162"/>
      <c r="K37" s="17" t="s">
        <v>166</v>
      </c>
      <c r="L37" s="113">
        <v>148</v>
      </c>
      <c r="M37" s="114">
        <v>172</v>
      </c>
      <c r="N37" s="114">
        <v>4</v>
      </c>
      <c r="O37" s="114">
        <v>188</v>
      </c>
      <c r="P37" s="114">
        <v>0</v>
      </c>
      <c r="Q37" s="114">
        <v>45</v>
      </c>
      <c r="R37" s="114">
        <v>6</v>
      </c>
      <c r="S37" s="57">
        <f>SUM(L37:R37)</f>
        <v>563</v>
      </c>
      <c r="T37" s="91"/>
      <c r="U37" s="91"/>
      <c r="V37" s="91"/>
      <c r="W37" s="81"/>
      <c r="X37" s="81"/>
      <c r="Y37" s="28"/>
      <c r="Z37" s="28"/>
    </row>
    <row r="38" spans="1:26" ht="12.75" customHeight="1">
      <c r="A38" s="13"/>
      <c r="B38" s="66"/>
      <c r="C38" s="73"/>
      <c r="D38" s="73"/>
      <c r="E38" s="73"/>
      <c r="F38" s="73"/>
      <c r="G38" s="73"/>
      <c r="H38" s="73"/>
      <c r="I38" s="73"/>
      <c r="J38" s="74"/>
      <c r="K38" s="66"/>
      <c r="L38" s="100"/>
      <c r="M38" s="100"/>
      <c r="N38" s="100"/>
      <c r="O38" s="100"/>
      <c r="P38" s="100"/>
      <c r="Q38" s="100"/>
      <c r="R38" s="100"/>
      <c r="S38" s="101"/>
      <c r="T38" s="81"/>
      <c r="U38" s="81"/>
      <c r="V38" s="81"/>
      <c r="W38" s="81"/>
      <c r="X38" s="81"/>
      <c r="Y38" s="28"/>
      <c r="Z38" s="28"/>
    </row>
    <row r="39" spans="1:26" ht="12.75">
      <c r="A39" s="13"/>
      <c r="B39" s="163" t="s">
        <v>167</v>
      </c>
      <c r="C39" s="163"/>
      <c r="D39" s="163"/>
      <c r="E39" s="163"/>
      <c r="F39" s="163"/>
      <c r="G39" s="163"/>
      <c r="H39" s="163"/>
      <c r="I39" s="163"/>
      <c r="J39" s="164"/>
      <c r="K39" s="14"/>
      <c r="L39" s="22"/>
      <c r="M39" s="22"/>
      <c r="N39" s="22"/>
      <c r="O39" s="22"/>
      <c r="P39" s="22"/>
      <c r="Q39" s="22"/>
      <c r="R39" s="22"/>
      <c r="S39" s="69"/>
      <c r="T39" s="82"/>
      <c r="U39" s="82"/>
      <c r="V39" s="82"/>
      <c r="W39" s="82"/>
      <c r="X39" s="89"/>
      <c r="Y39" s="28"/>
      <c r="Z39" s="28"/>
    </row>
    <row r="40" spans="1:26" ht="12.75">
      <c r="A40" s="13"/>
      <c r="B40" s="162" t="s">
        <v>138</v>
      </c>
      <c r="C40" s="162"/>
      <c r="D40" s="162"/>
      <c r="E40" s="162"/>
      <c r="F40" s="162"/>
      <c r="G40" s="162"/>
      <c r="H40" s="162"/>
      <c r="I40" s="162"/>
      <c r="J40" s="162"/>
      <c r="K40" s="17" t="s">
        <v>168</v>
      </c>
      <c r="L40" s="113">
        <v>267</v>
      </c>
      <c r="M40" s="114">
        <v>72</v>
      </c>
      <c r="N40" s="114">
        <v>21</v>
      </c>
      <c r="O40" s="114">
        <v>63</v>
      </c>
      <c r="P40" s="114">
        <v>0</v>
      </c>
      <c r="Q40" s="114">
        <v>159</v>
      </c>
      <c r="R40" s="114">
        <v>119</v>
      </c>
      <c r="S40" s="57">
        <f>SUM(L40:R40)</f>
        <v>701</v>
      </c>
      <c r="T40" s="81"/>
      <c r="U40" s="81"/>
      <c r="V40" s="81"/>
      <c r="W40" s="81"/>
      <c r="X40" s="81"/>
      <c r="Y40" s="28"/>
      <c r="Z40" s="28"/>
    </row>
    <row r="41" spans="1:26" ht="12.75">
      <c r="A41" s="13"/>
      <c r="B41" s="162" t="s">
        <v>153</v>
      </c>
      <c r="C41" s="162"/>
      <c r="D41" s="162"/>
      <c r="E41" s="162"/>
      <c r="F41" s="162"/>
      <c r="G41" s="162"/>
      <c r="H41" s="162"/>
      <c r="I41" s="162"/>
      <c r="J41" s="162"/>
      <c r="K41" s="17" t="s">
        <v>169</v>
      </c>
      <c r="L41" s="113">
        <v>828</v>
      </c>
      <c r="M41" s="114">
        <v>183</v>
      </c>
      <c r="N41" s="114">
        <v>57</v>
      </c>
      <c r="O41" s="114">
        <v>204</v>
      </c>
      <c r="P41" s="114">
        <v>0</v>
      </c>
      <c r="Q41" s="114">
        <v>708</v>
      </c>
      <c r="R41" s="114">
        <v>439</v>
      </c>
      <c r="S41" s="57">
        <f>SUM(L41:R41)</f>
        <v>2419</v>
      </c>
      <c r="T41" s="81"/>
      <c r="U41" s="81"/>
      <c r="V41" s="81"/>
      <c r="W41" s="81"/>
      <c r="X41" s="81"/>
      <c r="Y41" s="28"/>
      <c r="Z41" s="28"/>
    </row>
    <row r="42" spans="1:26" ht="12.75">
      <c r="A42" s="13"/>
      <c r="B42" s="66"/>
      <c r="C42" s="73"/>
      <c r="D42" s="73"/>
      <c r="E42" s="73"/>
      <c r="F42" s="73"/>
      <c r="G42" s="73"/>
      <c r="H42" s="73"/>
      <c r="I42" s="73"/>
      <c r="J42" s="74"/>
      <c r="K42" s="66"/>
      <c r="L42" s="100"/>
      <c r="M42" s="100"/>
      <c r="N42" s="100"/>
      <c r="O42" s="100"/>
      <c r="P42" s="100"/>
      <c r="Q42" s="100"/>
      <c r="R42" s="100"/>
      <c r="S42" s="101"/>
      <c r="T42" s="81"/>
      <c r="U42" s="81"/>
      <c r="V42" s="81"/>
      <c r="W42" s="81"/>
      <c r="X42" s="81"/>
      <c r="Y42" s="28"/>
      <c r="Z42" s="28"/>
    </row>
    <row r="43" spans="1:26" ht="13.5" customHeight="1">
      <c r="A43" s="13"/>
      <c r="B43" s="170" t="s">
        <v>135</v>
      </c>
      <c r="C43" s="171"/>
      <c r="D43" s="171"/>
      <c r="E43" s="171"/>
      <c r="F43" s="171"/>
      <c r="G43" s="171"/>
      <c r="H43" s="171"/>
      <c r="I43" s="171"/>
      <c r="J43" s="172"/>
      <c r="K43" s="66"/>
      <c r="L43" s="70"/>
      <c r="M43" s="71"/>
      <c r="N43" s="71"/>
      <c r="O43" s="71"/>
      <c r="P43" s="71"/>
      <c r="Q43" s="71"/>
      <c r="R43" s="71"/>
      <c r="S43" s="72"/>
      <c r="T43" s="84"/>
      <c r="U43" s="84"/>
      <c r="V43" s="84"/>
      <c r="W43" s="84"/>
      <c r="X43" s="84"/>
      <c r="Y43" s="28"/>
      <c r="Z43" s="28"/>
    </row>
    <row r="44" spans="1:26" ht="12.75" customHeight="1">
      <c r="A44" s="13"/>
      <c r="B44" s="167" t="s">
        <v>170</v>
      </c>
      <c r="C44" s="168"/>
      <c r="D44" s="168"/>
      <c r="E44" s="168"/>
      <c r="F44" s="168"/>
      <c r="G44" s="168"/>
      <c r="H44" s="168"/>
      <c r="I44" s="168"/>
      <c r="J44" s="169"/>
      <c r="K44" s="17" t="s">
        <v>171</v>
      </c>
      <c r="L44" s="57">
        <f>SUM(L20+L24+L28+L32+L36+L40)</f>
        <v>2350</v>
      </c>
      <c r="M44" s="57">
        <f aca="true" t="shared" si="0" ref="M44:S44">SUM(M20+M24+M28+M32+M36+M40)</f>
        <v>3125</v>
      </c>
      <c r="N44" s="57">
        <f t="shared" si="0"/>
        <v>344</v>
      </c>
      <c r="O44" s="57">
        <f t="shared" si="0"/>
        <v>403</v>
      </c>
      <c r="P44" s="57">
        <f t="shared" si="0"/>
        <v>25</v>
      </c>
      <c r="Q44" s="57">
        <f t="shared" si="0"/>
        <v>925</v>
      </c>
      <c r="R44" s="57">
        <f t="shared" si="0"/>
        <v>542</v>
      </c>
      <c r="S44" s="57">
        <f t="shared" si="0"/>
        <v>7714</v>
      </c>
      <c r="T44" s="81"/>
      <c r="U44" s="81"/>
      <c r="V44" s="81"/>
      <c r="W44" s="81"/>
      <c r="X44" s="81"/>
      <c r="Y44" s="28"/>
      <c r="Z44" s="28"/>
    </row>
    <row r="45" spans="1:26" ht="13.5" customHeight="1">
      <c r="A45" s="13"/>
      <c r="B45" s="167" t="s">
        <v>172</v>
      </c>
      <c r="C45" s="168"/>
      <c r="D45" s="168"/>
      <c r="E45" s="168"/>
      <c r="F45" s="168"/>
      <c r="G45" s="168"/>
      <c r="H45" s="168"/>
      <c r="I45" s="168"/>
      <c r="J45" s="169"/>
      <c r="K45" s="17" t="s">
        <v>173</v>
      </c>
      <c r="L45" s="57">
        <f>SUM(L21+L25+L29+L33+L37+L41)</f>
        <v>6015</v>
      </c>
      <c r="M45" s="57">
        <f aca="true" t="shared" si="1" ref="M45:S45">SUM(M21+M25+M29+M33+M37+M41)</f>
        <v>8361</v>
      </c>
      <c r="N45" s="57">
        <f t="shared" si="1"/>
        <v>1047</v>
      </c>
      <c r="O45" s="57">
        <f t="shared" si="1"/>
        <v>1780</v>
      </c>
      <c r="P45" s="57">
        <f t="shared" si="1"/>
        <v>36</v>
      </c>
      <c r="Q45" s="57">
        <f t="shared" si="1"/>
        <v>5086</v>
      </c>
      <c r="R45" s="57">
        <f t="shared" si="1"/>
        <v>1264</v>
      </c>
      <c r="S45" s="57">
        <f t="shared" si="1"/>
        <v>23589</v>
      </c>
      <c r="T45" s="81"/>
      <c r="U45" s="81"/>
      <c r="V45" s="81"/>
      <c r="W45" s="81"/>
      <c r="X45" s="81"/>
      <c r="Y45" s="28"/>
      <c r="Z45" s="28"/>
    </row>
    <row r="46" spans="20:26" ht="12.75">
      <c r="T46" s="28"/>
      <c r="U46" s="28"/>
      <c r="V46" s="28"/>
      <c r="W46" s="28"/>
      <c r="X46" s="28"/>
      <c r="Y46" s="28"/>
      <c r="Z46" s="28"/>
    </row>
    <row r="47" spans="1:26" ht="12.75" customHeight="1">
      <c r="A47" s="13"/>
      <c r="B47" s="32"/>
      <c r="C47" s="28"/>
      <c r="D47" s="28"/>
      <c r="E47" s="28"/>
      <c r="F47" s="28"/>
      <c r="G47" s="28"/>
      <c r="H47" s="28"/>
      <c r="I47" s="28"/>
      <c r="J47" s="28"/>
      <c r="K47" s="28"/>
      <c r="L47" s="30"/>
      <c r="M47" s="30"/>
      <c r="N47" s="30"/>
      <c r="O47" s="30"/>
      <c r="P47" s="30"/>
      <c r="Q47" s="30"/>
      <c r="R47" s="30"/>
      <c r="S47" s="30"/>
      <c r="T47" s="86"/>
      <c r="U47" s="86"/>
      <c r="V47" s="86"/>
      <c r="W47" s="86"/>
      <c r="X47" s="86"/>
      <c r="Y47" s="28"/>
      <c r="Z47" s="28"/>
    </row>
    <row r="48" spans="1:26" ht="12.75" customHeight="1">
      <c r="A48" s="1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0"/>
      <c r="M48" s="30"/>
      <c r="N48" s="30"/>
      <c r="O48" s="30"/>
      <c r="P48" s="30"/>
      <c r="Q48" s="30"/>
      <c r="R48" s="30"/>
      <c r="S48" s="30"/>
      <c r="T48" s="86"/>
      <c r="U48" s="86"/>
      <c r="V48" s="86"/>
      <c r="W48" s="86"/>
      <c r="X48" s="86"/>
      <c r="Y48" s="28"/>
      <c r="Z48" s="28"/>
    </row>
    <row r="49" spans="1:24" ht="12.75" customHeight="1">
      <c r="A49" s="1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0"/>
      <c r="M49" s="30"/>
      <c r="N49" s="30"/>
      <c r="O49" s="30"/>
      <c r="P49" s="30"/>
      <c r="Q49" s="30"/>
      <c r="R49" s="30"/>
      <c r="S49" s="30"/>
      <c r="T49" s="31"/>
      <c r="U49" s="31"/>
      <c r="V49" s="31"/>
      <c r="W49" s="31"/>
      <c r="X49" s="31"/>
    </row>
    <row r="50" spans="1:24" ht="12.75">
      <c r="A50" s="1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0"/>
      <c r="M50" s="30"/>
      <c r="N50" s="30"/>
      <c r="O50" s="30"/>
      <c r="P50" s="30"/>
      <c r="Q50" s="30"/>
      <c r="R50" s="30"/>
      <c r="S50" s="30"/>
      <c r="T50" s="31"/>
      <c r="U50" s="31"/>
      <c r="V50" s="31"/>
      <c r="W50" s="31"/>
      <c r="X50" s="31"/>
    </row>
    <row r="51" spans="1:24" ht="12.75">
      <c r="A51" s="1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0"/>
      <c r="M51" s="30"/>
      <c r="N51" s="30"/>
      <c r="O51" s="30"/>
      <c r="P51" s="30"/>
      <c r="Q51" s="30"/>
      <c r="R51" s="30"/>
      <c r="S51" s="30"/>
      <c r="T51" s="31"/>
      <c r="U51" s="31"/>
      <c r="V51" s="31"/>
      <c r="W51" s="31"/>
      <c r="X51" s="31"/>
    </row>
    <row r="52" spans="1:24" ht="12.75">
      <c r="A52" s="1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0"/>
      <c r="M52" s="30"/>
      <c r="N52" s="30"/>
      <c r="O52" s="30"/>
      <c r="P52" s="30"/>
      <c r="Q52" s="30"/>
      <c r="R52" s="30"/>
      <c r="S52" s="30"/>
      <c r="T52" s="31"/>
      <c r="U52" s="31"/>
      <c r="V52" s="31"/>
      <c r="W52" s="31"/>
      <c r="X52" s="31"/>
    </row>
    <row r="53" spans="1:24" ht="12.75">
      <c r="A53" s="1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0"/>
      <c r="M53" s="30"/>
      <c r="N53" s="30"/>
      <c r="O53" s="30"/>
      <c r="P53" s="30"/>
      <c r="Q53" s="30"/>
      <c r="R53" s="30"/>
      <c r="S53" s="30"/>
      <c r="T53" s="31"/>
      <c r="U53" s="31"/>
      <c r="V53" s="31"/>
      <c r="W53" s="31"/>
      <c r="X53" s="31"/>
    </row>
    <row r="54" spans="1:24" ht="12.75">
      <c r="A54" s="1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0"/>
      <c r="M54" s="30"/>
      <c r="N54" s="30"/>
      <c r="O54" s="30"/>
      <c r="P54" s="30"/>
      <c r="Q54" s="30"/>
      <c r="R54" s="30"/>
      <c r="S54" s="30"/>
      <c r="T54" s="31"/>
      <c r="U54" s="31"/>
      <c r="V54" s="31"/>
      <c r="W54" s="31"/>
      <c r="X54" s="31"/>
    </row>
    <row r="55" spans="1:24" ht="12.75">
      <c r="A55" s="1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0"/>
      <c r="M55" s="30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</row>
    <row r="56" spans="1:24" ht="12.75">
      <c r="A56" s="1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1"/>
      <c r="X56" s="31"/>
    </row>
    <row r="57" spans="1:24" ht="12.75">
      <c r="A57" s="1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1"/>
      <c r="X57" s="31"/>
    </row>
    <row r="58" spans="1:24" ht="12.75">
      <c r="A58" s="1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0"/>
      <c r="M58" s="30"/>
      <c r="N58" s="30"/>
      <c r="O58" s="30"/>
      <c r="P58" s="30"/>
      <c r="Q58" s="30"/>
      <c r="R58" s="30"/>
      <c r="S58" s="30"/>
      <c r="T58" s="31"/>
      <c r="U58" s="31"/>
      <c r="V58" s="31"/>
      <c r="W58" s="31"/>
      <c r="X58" s="31"/>
    </row>
    <row r="59" spans="1:24" ht="12.75">
      <c r="A59" s="1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0"/>
      <c r="M59" s="30"/>
      <c r="N59" s="30"/>
      <c r="O59" s="30"/>
      <c r="P59" s="30"/>
      <c r="Q59" s="30"/>
      <c r="R59" s="30"/>
      <c r="S59" s="30"/>
      <c r="T59" s="31"/>
      <c r="U59" s="31"/>
      <c r="V59" s="31"/>
      <c r="W59" s="31"/>
      <c r="X59" s="31"/>
    </row>
    <row r="60" spans="1:24" ht="12.75">
      <c r="A60" s="1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  <c r="W60" s="31"/>
      <c r="X60" s="31"/>
    </row>
    <row r="61" spans="1:24" ht="12.75">
      <c r="A61" s="1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</row>
    <row r="62" spans="1:24" ht="12.75">
      <c r="A62" s="1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</row>
    <row r="63" spans="1:24" ht="12.75">
      <c r="A63" s="13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</row>
    <row r="64" spans="1:24" ht="12.75">
      <c r="A64" s="1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31"/>
      <c r="W64" s="31"/>
      <c r="X64" s="31"/>
    </row>
    <row r="65" spans="1:24" ht="12.75">
      <c r="A65" s="13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0"/>
      <c r="M65" s="30"/>
      <c r="N65" s="30"/>
      <c r="O65" s="30"/>
      <c r="P65" s="30"/>
      <c r="Q65" s="30"/>
      <c r="R65" s="30"/>
      <c r="S65" s="30"/>
      <c r="T65" s="31"/>
      <c r="U65" s="31"/>
      <c r="V65" s="31"/>
      <c r="W65" s="31"/>
      <c r="X65" s="31"/>
    </row>
    <row r="66" spans="1:24" ht="12.75">
      <c r="A66" s="13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0"/>
      <c r="M66" s="30"/>
      <c r="N66" s="30"/>
      <c r="O66" s="30"/>
      <c r="P66" s="30"/>
      <c r="Q66" s="30"/>
      <c r="R66" s="30"/>
      <c r="S66" s="30"/>
      <c r="T66" s="31"/>
      <c r="U66" s="31"/>
      <c r="V66" s="31"/>
      <c r="W66" s="31"/>
      <c r="X66" s="31"/>
    </row>
    <row r="67" spans="1:19" ht="12.75">
      <c r="A67" s="1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3"/>
      <c r="M67" s="13"/>
      <c r="N67" s="13"/>
      <c r="O67" s="13"/>
      <c r="P67" s="13"/>
      <c r="Q67" s="13"/>
      <c r="R67" s="13"/>
      <c r="S67" s="13"/>
    </row>
    <row r="68" spans="1:19" ht="12.75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3"/>
      <c r="M68" s="13"/>
      <c r="N68" s="13"/>
      <c r="O68" s="13"/>
      <c r="P68" s="13"/>
      <c r="Q68" s="13"/>
      <c r="R68" s="13"/>
      <c r="S68" s="13"/>
    </row>
    <row r="69" spans="1:19" ht="12.75">
      <c r="A69" s="1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3"/>
      <c r="M69" s="13"/>
      <c r="N69" s="13"/>
      <c r="O69" s="13"/>
      <c r="P69" s="13"/>
      <c r="Q69" s="13"/>
      <c r="R69" s="13"/>
      <c r="S69" s="13"/>
    </row>
    <row r="70" spans="1:19" ht="12.75">
      <c r="A70" s="1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3"/>
      <c r="M70" s="13"/>
      <c r="N70" s="13"/>
      <c r="O70" s="13"/>
      <c r="P70" s="13"/>
      <c r="Q70" s="13"/>
      <c r="R70" s="13"/>
      <c r="S70" s="13"/>
    </row>
    <row r="71" spans="1:19" ht="12.75">
      <c r="A71" s="1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3"/>
      <c r="M71" s="13"/>
      <c r="N71" s="13"/>
      <c r="O71" s="13"/>
      <c r="P71" s="13"/>
      <c r="Q71" s="13"/>
      <c r="R71" s="13"/>
      <c r="S71" s="13"/>
    </row>
    <row r="72" spans="1:19" ht="12.75">
      <c r="A72" s="1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3"/>
      <c r="M72" s="13"/>
      <c r="N72" s="13"/>
      <c r="O72" s="13"/>
      <c r="P72" s="13"/>
      <c r="Q72" s="13"/>
      <c r="R72" s="13"/>
      <c r="S72" s="13"/>
    </row>
    <row r="73" spans="1:19" ht="12.75">
      <c r="A73" s="1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3"/>
      <c r="M73" s="13"/>
      <c r="N73" s="13"/>
      <c r="O73" s="13"/>
      <c r="P73" s="13"/>
      <c r="Q73" s="13"/>
      <c r="R73" s="13"/>
      <c r="S73" s="13"/>
    </row>
    <row r="74" spans="1:19" ht="12.75">
      <c r="A74" s="1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13"/>
      <c r="M74" s="13"/>
      <c r="N74" s="13"/>
      <c r="O74" s="13"/>
      <c r="P74" s="13"/>
      <c r="Q74" s="13"/>
      <c r="R74" s="13"/>
      <c r="S74" s="13"/>
    </row>
    <row r="75" spans="1:19" ht="12.75">
      <c r="A75" s="1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13"/>
      <c r="M75" s="13"/>
      <c r="N75" s="13"/>
      <c r="O75" s="13"/>
      <c r="P75" s="13"/>
      <c r="Q75" s="13"/>
      <c r="R75" s="13"/>
      <c r="S75" s="13"/>
    </row>
    <row r="76" spans="1:19" ht="12.75">
      <c r="A76" s="1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13"/>
      <c r="M82" s="13"/>
      <c r="N82" s="13"/>
      <c r="O82" s="13"/>
      <c r="P82" s="13"/>
      <c r="Q82" s="13"/>
      <c r="R82" s="13"/>
      <c r="S82" s="13"/>
    </row>
    <row r="83" spans="1:19" ht="12.75">
      <c r="A83" s="1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13"/>
      <c r="M83" s="13"/>
      <c r="N83" s="13"/>
      <c r="O83" s="13"/>
      <c r="P83" s="13"/>
      <c r="Q83" s="13"/>
      <c r="R83" s="13"/>
      <c r="S83" s="13"/>
    </row>
    <row r="84" spans="1:19" ht="12.75">
      <c r="A84" s="1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13"/>
      <c r="M119" s="13"/>
      <c r="N119" s="13"/>
      <c r="O119" s="13"/>
      <c r="P119" s="13"/>
      <c r="Q119" s="13"/>
      <c r="R119" s="13"/>
      <c r="S119" s="13"/>
    </row>
    <row r="120" spans="1:19" ht="12.75">
      <c r="A120" s="13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13"/>
      <c r="M120" s="13"/>
      <c r="N120" s="13"/>
      <c r="O120" s="13"/>
      <c r="P120" s="13"/>
      <c r="Q120" s="13"/>
      <c r="R120" s="13"/>
      <c r="S120" s="13"/>
    </row>
    <row r="121" spans="1:19" ht="12.75">
      <c r="A121" s="13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13"/>
      <c r="M121" s="13"/>
      <c r="N121" s="13"/>
      <c r="O121" s="13"/>
      <c r="P121" s="13"/>
      <c r="Q121" s="13"/>
      <c r="R121" s="13"/>
      <c r="S121" s="13"/>
    </row>
    <row r="122" spans="1:19" ht="12.75">
      <c r="A122" s="13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13"/>
      <c r="M122" s="13"/>
      <c r="N122" s="13"/>
      <c r="O122" s="13"/>
      <c r="P122" s="13"/>
      <c r="Q122" s="13"/>
      <c r="R122" s="13"/>
      <c r="S122" s="13"/>
    </row>
    <row r="123" spans="1:19" ht="12.75">
      <c r="A123" s="13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13"/>
      <c r="M123" s="13"/>
      <c r="N123" s="13"/>
      <c r="O123" s="13"/>
      <c r="P123" s="13"/>
      <c r="Q123" s="13"/>
      <c r="R123" s="13"/>
      <c r="S123" s="13"/>
    </row>
    <row r="124" spans="1:19" ht="12.75">
      <c r="A124" s="13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3"/>
      <c r="M124" s="13"/>
      <c r="N124" s="13"/>
      <c r="O124" s="13"/>
      <c r="P124" s="13"/>
      <c r="Q124" s="13"/>
      <c r="R124" s="13"/>
      <c r="S124" s="13"/>
    </row>
    <row r="125" spans="1:19" ht="12.75">
      <c r="A125" s="13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13"/>
      <c r="M125" s="13"/>
      <c r="N125" s="13"/>
      <c r="O125" s="13"/>
      <c r="P125" s="13"/>
      <c r="Q125" s="13"/>
      <c r="R125" s="13"/>
      <c r="S125" s="13"/>
    </row>
    <row r="126" spans="1:19" ht="12.75">
      <c r="A126" s="13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13"/>
      <c r="M126" s="13"/>
      <c r="N126" s="13"/>
      <c r="O126" s="13"/>
      <c r="P126" s="13"/>
      <c r="Q126" s="13"/>
      <c r="R126" s="13"/>
      <c r="S126" s="13"/>
    </row>
    <row r="127" spans="1:19" ht="12.75">
      <c r="A127" s="13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13"/>
      <c r="M127" s="13"/>
      <c r="N127" s="13"/>
      <c r="O127" s="13"/>
      <c r="P127" s="13"/>
      <c r="Q127" s="13"/>
      <c r="R127" s="13"/>
      <c r="S127" s="13"/>
    </row>
    <row r="128" spans="1:19" ht="12.75">
      <c r="A128" s="13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13"/>
      <c r="M128" s="13"/>
      <c r="N128" s="13"/>
      <c r="O128" s="13"/>
      <c r="P128" s="13"/>
      <c r="Q128" s="13"/>
      <c r="R128" s="13"/>
      <c r="S128" s="13"/>
    </row>
    <row r="129" spans="1:19" ht="12.75">
      <c r="A129" s="13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13"/>
      <c r="M129" s="13"/>
      <c r="N129" s="13"/>
      <c r="O129" s="13"/>
      <c r="P129" s="13"/>
      <c r="Q129" s="13"/>
      <c r="R129" s="13"/>
      <c r="S129" s="13"/>
    </row>
    <row r="130" spans="1:19" ht="12.75">
      <c r="A130" s="13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13"/>
      <c r="M130" s="13"/>
      <c r="N130" s="13"/>
      <c r="O130" s="13"/>
      <c r="P130" s="13"/>
      <c r="Q130" s="13"/>
      <c r="R130" s="13"/>
      <c r="S130" s="13"/>
    </row>
    <row r="131" spans="1:19" ht="12.75">
      <c r="A131" s="13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13"/>
      <c r="M131" s="13"/>
      <c r="N131" s="13"/>
      <c r="O131" s="13"/>
      <c r="P131" s="13"/>
      <c r="Q131" s="13"/>
      <c r="R131" s="13"/>
      <c r="S131" s="13"/>
    </row>
    <row r="132" spans="1:19" ht="12.75">
      <c r="A132" s="13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13"/>
      <c r="M132" s="13"/>
      <c r="N132" s="13"/>
      <c r="O132" s="13"/>
      <c r="P132" s="13"/>
      <c r="Q132" s="13"/>
      <c r="R132" s="13"/>
      <c r="S132" s="13"/>
    </row>
    <row r="133" spans="1:19" ht="12.75">
      <c r="A133" s="13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13"/>
      <c r="M133" s="13"/>
      <c r="N133" s="13"/>
      <c r="O133" s="13"/>
      <c r="P133" s="13"/>
      <c r="Q133" s="13"/>
      <c r="R133" s="13"/>
      <c r="S133" s="13"/>
    </row>
    <row r="134" spans="1:19" ht="12.75">
      <c r="A134" s="13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13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13"/>
      <c r="M135" s="13"/>
      <c r="N135" s="13"/>
      <c r="O135" s="13"/>
      <c r="P135" s="13"/>
      <c r="Q135" s="13"/>
      <c r="R135" s="13"/>
      <c r="S135" s="13"/>
    </row>
    <row r="136" spans="1:19" ht="12.75">
      <c r="A136" s="13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13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13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13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13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13"/>
      <c r="M140" s="13"/>
      <c r="N140" s="13"/>
      <c r="O140" s="13"/>
      <c r="P140" s="13"/>
      <c r="Q140" s="13"/>
      <c r="R140" s="13"/>
      <c r="S140" s="13"/>
    </row>
    <row r="141" spans="1:19" ht="12.75">
      <c r="A141" s="13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13"/>
      <c r="M141" s="13"/>
      <c r="N141" s="13"/>
      <c r="O141" s="13"/>
      <c r="P141" s="13"/>
      <c r="Q141" s="13"/>
      <c r="R141" s="13"/>
      <c r="S141" s="13"/>
    </row>
    <row r="142" spans="1:19" ht="12.75">
      <c r="A142" s="13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13"/>
      <c r="M142" s="13"/>
      <c r="N142" s="13"/>
      <c r="O142" s="13"/>
      <c r="P142" s="13"/>
      <c r="Q142" s="13"/>
      <c r="R142" s="13"/>
      <c r="S142" s="13"/>
    </row>
    <row r="143" spans="1:19" ht="12.75">
      <c r="A143" s="13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13"/>
      <c r="M143" s="13"/>
      <c r="N143" s="13"/>
      <c r="O143" s="13"/>
      <c r="P143" s="13"/>
      <c r="Q143" s="13"/>
      <c r="R143" s="13"/>
      <c r="S143" s="13"/>
    </row>
    <row r="144" spans="1:19" ht="12.75">
      <c r="A144" s="13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13"/>
      <c r="M144" s="13"/>
      <c r="N144" s="13"/>
      <c r="O144" s="13"/>
      <c r="P144" s="13"/>
      <c r="Q144" s="13"/>
      <c r="R144" s="13"/>
      <c r="S144" s="13"/>
    </row>
    <row r="145" spans="1:19" ht="12.75">
      <c r="A145" s="13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13"/>
      <c r="M145" s="13"/>
      <c r="N145" s="13"/>
      <c r="O145" s="13"/>
      <c r="P145" s="13"/>
      <c r="Q145" s="13"/>
      <c r="R145" s="13"/>
      <c r="S145" s="13"/>
    </row>
    <row r="146" spans="1:19" ht="12.75">
      <c r="A146" s="13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13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13"/>
      <c r="M147" s="13"/>
      <c r="N147" s="13"/>
      <c r="O147" s="13"/>
      <c r="P147" s="13"/>
      <c r="Q147" s="13"/>
      <c r="R147" s="13"/>
      <c r="S147" s="13"/>
    </row>
    <row r="148" spans="1:19" ht="12.75">
      <c r="A148" s="13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13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13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13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13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13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13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13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13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3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13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13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13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13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13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1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1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13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1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13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13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13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13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13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3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3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3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13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13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13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13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13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13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13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13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13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13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3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3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3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13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13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13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13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13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13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13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13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13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13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13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13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13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13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13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13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13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13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13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13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13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</row>
    <row r="209" spans="1:19" ht="12.75">
      <c r="A209" s="13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</row>
    <row r="210" spans="1:19" ht="12.75">
      <c r="A210" s="13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13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13"/>
      <c r="M211" s="13"/>
      <c r="N211" s="13"/>
      <c r="O211" s="13"/>
      <c r="P211" s="13"/>
      <c r="Q211" s="13"/>
      <c r="R211" s="13"/>
      <c r="S211" s="13"/>
    </row>
    <row r="212" spans="2:11" ht="12.75">
      <c r="B212" s="67"/>
      <c r="C212" s="67"/>
      <c r="D212" s="67"/>
      <c r="E212" s="67"/>
      <c r="F212" s="67"/>
      <c r="G212" s="67"/>
      <c r="H212" s="67"/>
      <c r="I212" s="67"/>
      <c r="J212" s="67"/>
      <c r="K212" s="67"/>
    </row>
    <row r="213" spans="2:11" ht="12.75">
      <c r="B213" s="67"/>
      <c r="C213" s="67"/>
      <c r="D213" s="67"/>
      <c r="E213" s="67"/>
      <c r="F213" s="67"/>
      <c r="G213" s="67"/>
      <c r="H213" s="67"/>
      <c r="I213" s="67"/>
      <c r="J213" s="67"/>
      <c r="K213" s="67"/>
    </row>
    <row r="214" spans="2:11" ht="12.75"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2:11" ht="12.75">
      <c r="B215" s="67"/>
      <c r="C215" s="67"/>
      <c r="D215" s="67"/>
      <c r="E215" s="67"/>
      <c r="F215" s="67"/>
      <c r="G215" s="67"/>
      <c r="H215" s="67"/>
      <c r="I215" s="67"/>
      <c r="J215" s="67"/>
      <c r="K215" s="67"/>
    </row>
    <row r="216" spans="2:11" ht="12.75">
      <c r="B216" s="67"/>
      <c r="C216" s="67"/>
      <c r="D216" s="67"/>
      <c r="E216" s="67"/>
      <c r="F216" s="67"/>
      <c r="G216" s="67"/>
      <c r="H216" s="67"/>
      <c r="I216" s="67"/>
      <c r="J216" s="67"/>
      <c r="K216" s="67"/>
    </row>
    <row r="217" spans="2:11" ht="12.75">
      <c r="B217" s="67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2:11" ht="12.75">
      <c r="B218" s="67"/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2:11" ht="12.75">
      <c r="B219" s="67"/>
      <c r="C219" s="67"/>
      <c r="D219" s="67"/>
      <c r="E219" s="67"/>
      <c r="F219" s="67"/>
      <c r="G219" s="67"/>
      <c r="H219" s="67"/>
      <c r="I219" s="67"/>
      <c r="J219" s="67"/>
      <c r="K219" s="67"/>
    </row>
    <row r="220" spans="2:11" ht="12.75">
      <c r="B220" s="67"/>
      <c r="C220" s="67"/>
      <c r="D220" s="67"/>
      <c r="E220" s="67"/>
      <c r="F220" s="67"/>
      <c r="G220" s="67"/>
      <c r="H220" s="67"/>
      <c r="I220" s="67"/>
      <c r="J220" s="67"/>
      <c r="K220" s="67"/>
    </row>
    <row r="221" spans="2:11" ht="12.75">
      <c r="B221" s="67"/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2:11" ht="12.75"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2:11" ht="12.75">
      <c r="B223" s="6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2:11" ht="12.75">
      <c r="B224" s="67"/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2:11" ht="12.75"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2:11" ht="12.75">
      <c r="B226" s="67"/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2:11" ht="12.75">
      <c r="B227" s="67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2:11" ht="12.75">
      <c r="B228" s="67"/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2:11" ht="12.75"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2:11" ht="12.75">
      <c r="B230" s="67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2:11" ht="12.75">
      <c r="B231" s="67"/>
      <c r="C231" s="67"/>
      <c r="D231" s="67"/>
      <c r="E231" s="67"/>
      <c r="F231" s="67"/>
      <c r="G231" s="67"/>
      <c r="H231" s="67"/>
      <c r="I231" s="67"/>
      <c r="J231" s="67"/>
      <c r="K231" s="67"/>
    </row>
    <row r="232" spans="2:11" ht="12.75">
      <c r="B232" s="67"/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2:11" ht="12.75">
      <c r="B233" s="67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2:11" ht="12.75">
      <c r="B234" s="67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2:11" ht="12.75">
      <c r="B235" s="67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2:11" ht="12.75"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2:11" ht="12.75">
      <c r="B237" s="67"/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2:11" ht="12.75">
      <c r="B238" s="67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2:11" ht="12.75"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2:11" ht="12.75">
      <c r="B240" s="67"/>
      <c r="C240" s="67"/>
      <c r="D240" s="67"/>
      <c r="E240" s="67"/>
      <c r="F240" s="67"/>
      <c r="G240" s="67"/>
      <c r="H240" s="67"/>
      <c r="I240" s="67"/>
      <c r="J240" s="67"/>
      <c r="K240" s="67"/>
    </row>
    <row r="241" spans="2:11" ht="12.75">
      <c r="B241" s="67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2:11" ht="12.75">
      <c r="B242" s="67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2:11" ht="12.75">
      <c r="B243" s="67"/>
      <c r="C243" s="67"/>
      <c r="D243" s="67"/>
      <c r="E243" s="67"/>
      <c r="F243" s="67"/>
      <c r="G243" s="67"/>
      <c r="H243" s="67"/>
      <c r="I243" s="67"/>
      <c r="J243" s="67"/>
      <c r="K243" s="67"/>
    </row>
    <row r="244" spans="2:11" ht="12.75">
      <c r="B244" s="67"/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2:11" ht="12.75">
      <c r="B245" s="67"/>
      <c r="C245" s="67"/>
      <c r="D245" s="67"/>
      <c r="E245" s="67"/>
      <c r="F245" s="67"/>
      <c r="G245" s="67"/>
      <c r="H245" s="67"/>
      <c r="I245" s="67"/>
      <c r="J245" s="67"/>
      <c r="K245" s="67"/>
    </row>
    <row r="246" spans="2:11" ht="12.75">
      <c r="B246" s="67"/>
      <c r="C246" s="67"/>
      <c r="D246" s="67"/>
      <c r="E246" s="67"/>
      <c r="F246" s="67"/>
      <c r="G246" s="67"/>
      <c r="H246" s="67"/>
      <c r="I246" s="67"/>
      <c r="J246" s="67"/>
      <c r="K246" s="67"/>
    </row>
    <row r="247" spans="2:11" ht="12.75">
      <c r="B247" s="67"/>
      <c r="C247" s="67"/>
      <c r="D247" s="67"/>
      <c r="E247" s="67"/>
      <c r="F247" s="67"/>
      <c r="G247" s="67"/>
      <c r="H247" s="67"/>
      <c r="I247" s="67"/>
      <c r="J247" s="67"/>
      <c r="K247" s="67"/>
    </row>
    <row r="248" spans="2:11" ht="12.75">
      <c r="B248" s="67"/>
      <c r="C248" s="67"/>
      <c r="D248" s="67"/>
      <c r="E248" s="67"/>
      <c r="F248" s="67"/>
      <c r="G248" s="67"/>
      <c r="H248" s="67"/>
      <c r="I248" s="67"/>
      <c r="J248" s="67"/>
      <c r="K248" s="67"/>
    </row>
    <row r="249" spans="2:11" ht="12.75"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2:11" ht="12.75">
      <c r="B250" s="67"/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2:11" ht="12.75">
      <c r="B251" s="67"/>
      <c r="C251" s="67"/>
      <c r="D251" s="67"/>
      <c r="E251" s="67"/>
      <c r="F251" s="67"/>
      <c r="G251" s="67"/>
      <c r="H251" s="67"/>
      <c r="I251" s="67"/>
      <c r="J251" s="67"/>
      <c r="K251" s="67"/>
    </row>
    <row r="252" spans="2:11" ht="12.75">
      <c r="B252" s="67"/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2:11" ht="12.75">
      <c r="B253" s="67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2:11" ht="12.75">
      <c r="B254" s="67"/>
      <c r="C254" s="67"/>
      <c r="D254" s="67"/>
      <c r="E254" s="67"/>
      <c r="F254" s="67"/>
      <c r="G254" s="67"/>
      <c r="H254" s="67"/>
      <c r="I254" s="67"/>
      <c r="J254" s="67"/>
      <c r="K254" s="67"/>
    </row>
    <row r="255" spans="2:11" ht="12.75"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2:11" ht="12.75"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2:11" ht="12.75">
      <c r="B257" s="67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2:11" ht="12.75">
      <c r="B258" s="67"/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2:11" ht="12.75">
      <c r="B259" s="67"/>
      <c r="C259" s="67"/>
      <c r="D259" s="67"/>
      <c r="E259" s="67"/>
      <c r="F259" s="67"/>
      <c r="G259" s="67"/>
      <c r="H259" s="67"/>
      <c r="I259" s="67"/>
      <c r="J259" s="67"/>
      <c r="K259" s="67"/>
    </row>
    <row r="260" spans="2:11" ht="12.75">
      <c r="B260" s="67"/>
      <c r="C260" s="67"/>
      <c r="D260" s="67"/>
      <c r="E260" s="67"/>
      <c r="F260" s="67"/>
      <c r="G260" s="67"/>
      <c r="H260" s="67"/>
      <c r="I260" s="67"/>
      <c r="J260" s="67"/>
      <c r="K260" s="67"/>
    </row>
    <row r="261" spans="2:11" ht="12.75">
      <c r="B261" s="67"/>
      <c r="C261" s="67"/>
      <c r="D261" s="67"/>
      <c r="E261" s="67"/>
      <c r="F261" s="67"/>
      <c r="G261" s="67"/>
      <c r="H261" s="67"/>
      <c r="I261" s="67"/>
      <c r="J261" s="67"/>
      <c r="K261" s="67"/>
    </row>
    <row r="262" spans="2:11" ht="12.75">
      <c r="B262" s="67"/>
      <c r="C262" s="67"/>
      <c r="D262" s="67"/>
      <c r="E262" s="67"/>
      <c r="F262" s="67"/>
      <c r="G262" s="67"/>
      <c r="H262" s="67"/>
      <c r="I262" s="67"/>
      <c r="J262" s="67"/>
      <c r="K262" s="67"/>
    </row>
    <row r="263" spans="2:11" ht="12.75">
      <c r="B263" s="67"/>
      <c r="C263" s="67"/>
      <c r="D263" s="67"/>
      <c r="E263" s="67"/>
      <c r="F263" s="67"/>
      <c r="G263" s="67"/>
      <c r="H263" s="67"/>
      <c r="I263" s="67"/>
      <c r="J263" s="67"/>
      <c r="K263" s="67"/>
    </row>
    <row r="264" spans="2:11" ht="12.75">
      <c r="B264" s="67"/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2:11" ht="12.75">
      <c r="B265" s="67"/>
      <c r="C265" s="67"/>
      <c r="D265" s="67"/>
      <c r="E265" s="67"/>
      <c r="F265" s="67"/>
      <c r="G265" s="67"/>
      <c r="H265" s="67"/>
      <c r="I265" s="67"/>
      <c r="J265" s="67"/>
      <c r="K265" s="67"/>
    </row>
    <row r="266" spans="2:11" ht="12.75">
      <c r="B266" s="67"/>
      <c r="C266" s="67"/>
      <c r="D266" s="67"/>
      <c r="E266" s="67"/>
      <c r="F266" s="67"/>
      <c r="G266" s="67"/>
      <c r="H266" s="67"/>
      <c r="I266" s="67"/>
      <c r="J266" s="67"/>
      <c r="K266" s="67"/>
    </row>
    <row r="267" spans="2:11" ht="12.75">
      <c r="B267" s="67"/>
      <c r="C267" s="67"/>
      <c r="D267" s="67"/>
      <c r="E267" s="67"/>
      <c r="F267" s="67"/>
      <c r="G267" s="67"/>
      <c r="H267" s="67"/>
      <c r="I267" s="67"/>
      <c r="J267" s="67"/>
      <c r="K267" s="67"/>
    </row>
    <row r="268" spans="2:11" ht="12.75">
      <c r="B268" s="67"/>
      <c r="C268" s="67"/>
      <c r="D268" s="67"/>
      <c r="E268" s="67"/>
      <c r="F268" s="67"/>
      <c r="G268" s="67"/>
      <c r="H268" s="67"/>
      <c r="I268" s="67"/>
      <c r="J268" s="67"/>
      <c r="K268" s="67"/>
    </row>
    <row r="269" spans="2:11" ht="12.75">
      <c r="B269" s="67"/>
      <c r="C269" s="67"/>
      <c r="D269" s="67"/>
      <c r="E269" s="67"/>
      <c r="F269" s="67"/>
      <c r="G269" s="67"/>
      <c r="H269" s="67"/>
      <c r="I269" s="67"/>
      <c r="J269" s="67"/>
      <c r="K269" s="67"/>
    </row>
    <row r="270" spans="2:11" ht="12.75">
      <c r="B270" s="67"/>
      <c r="C270" s="67"/>
      <c r="D270" s="67"/>
      <c r="E270" s="67"/>
      <c r="F270" s="67"/>
      <c r="G270" s="67"/>
      <c r="H270" s="67"/>
      <c r="I270" s="67"/>
      <c r="J270" s="67"/>
      <c r="K270" s="67"/>
    </row>
    <row r="271" spans="2:11" ht="12.75">
      <c r="B271" s="67"/>
      <c r="C271" s="67"/>
      <c r="D271" s="67"/>
      <c r="E271" s="67"/>
      <c r="F271" s="67"/>
      <c r="G271" s="67"/>
      <c r="H271" s="67"/>
      <c r="I271" s="67"/>
      <c r="J271" s="67"/>
      <c r="K271" s="67"/>
    </row>
    <row r="272" spans="2:11" ht="12.75">
      <c r="B272" s="67"/>
      <c r="C272" s="67"/>
      <c r="D272" s="67"/>
      <c r="E272" s="67"/>
      <c r="F272" s="67"/>
      <c r="G272" s="67"/>
      <c r="H272" s="67"/>
      <c r="I272" s="67"/>
      <c r="J272" s="67"/>
      <c r="K272" s="67"/>
    </row>
    <row r="273" spans="2:11" ht="12.75">
      <c r="B273" s="67"/>
      <c r="C273" s="67"/>
      <c r="D273" s="67"/>
      <c r="E273" s="67"/>
      <c r="F273" s="67"/>
      <c r="G273" s="67"/>
      <c r="H273" s="67"/>
      <c r="I273" s="67"/>
      <c r="J273" s="67"/>
      <c r="K273" s="67"/>
    </row>
  </sheetData>
  <mergeCells count="28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24:J24"/>
    <mergeCell ref="B25:J25"/>
    <mergeCell ref="B27:J27"/>
    <mergeCell ref="B28:J28"/>
    <mergeCell ref="B29:J29"/>
    <mergeCell ref="B31:J31"/>
    <mergeCell ref="B32:J32"/>
    <mergeCell ref="B33:J33"/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</mergeCells>
  <printOptions/>
  <pageMargins left="0.75" right="0.75" top="1" bottom="1" header="0" footer="0"/>
  <pageSetup orientation="portrait" paperSize="9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261"/>
  <sheetViews>
    <sheetView tabSelected="1" workbookViewId="0" topLeftCell="A1">
      <selection activeCell="S6" sqref="S6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7" width="12.00390625" style="0" customWidth="1"/>
    <col min="18" max="18" width="14.7109375" style="0" customWidth="1"/>
    <col min="19" max="19" width="16.421875" style="0" customWidth="1"/>
    <col min="20" max="24" width="12.00390625" style="0" customWidth="1"/>
    <col min="25" max="16384" width="2.7109375" style="0" customWidth="1"/>
  </cols>
  <sheetData>
    <row r="1" spans="1:16" s="3" customFormat="1" ht="12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3" customFormat="1" ht="12.7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3" customFormat="1" ht="12.7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3" customFormat="1" ht="12.75" customHeight="1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="3" customFormat="1" ht="12"/>
    <row r="6" spans="1:19" s="3" customFormat="1" ht="12.75" customHeight="1">
      <c r="A6" s="182" t="s">
        <v>4</v>
      </c>
      <c r="B6" s="183"/>
      <c r="C6" s="183"/>
      <c r="D6" s="183"/>
      <c r="E6" s="184"/>
      <c r="F6" s="39"/>
      <c r="G6" s="40"/>
      <c r="H6" s="40"/>
      <c r="I6" s="41"/>
      <c r="J6" s="115" t="s">
        <v>205</v>
      </c>
      <c r="K6" s="43"/>
      <c r="L6" s="43"/>
      <c r="M6" s="41"/>
      <c r="N6" s="41"/>
      <c r="O6" s="41"/>
      <c r="P6" s="41"/>
      <c r="Q6" s="41"/>
      <c r="R6" s="41"/>
      <c r="S6" s="41"/>
    </row>
    <row r="7" spans="1:19" s="3" customFormat="1" ht="1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s="3" customFormat="1" ht="12">
      <c r="A8" s="41" t="s">
        <v>72</v>
      </c>
      <c r="B8" s="119" t="s">
        <v>5</v>
      </c>
      <c r="C8" s="120"/>
      <c r="D8" s="120"/>
      <c r="E8" s="120"/>
      <c r="F8" s="120"/>
      <c r="G8" s="120"/>
      <c r="H8" s="120"/>
      <c r="I8" s="120"/>
      <c r="J8" s="120" t="s">
        <v>174</v>
      </c>
      <c r="K8" s="120"/>
      <c r="L8" s="120"/>
      <c r="M8" s="120"/>
      <c r="N8" s="120"/>
      <c r="O8" s="120"/>
      <c r="P8" s="120"/>
      <c r="Q8" s="121"/>
      <c r="R8" s="41"/>
      <c r="S8" s="41"/>
    </row>
    <row r="9" spans="1:19" s="49" customFormat="1" ht="12">
      <c r="A9" s="45"/>
      <c r="B9" s="122" t="s">
        <v>123</v>
      </c>
      <c r="C9" s="123"/>
      <c r="D9" s="123"/>
      <c r="E9" s="123"/>
      <c r="F9" s="123"/>
      <c r="G9" s="123"/>
      <c r="H9" s="123"/>
      <c r="I9" s="123"/>
      <c r="J9" s="123" t="s">
        <v>135</v>
      </c>
      <c r="K9" s="123"/>
      <c r="L9" s="123"/>
      <c r="M9" s="123"/>
      <c r="N9" s="123"/>
      <c r="O9" s="123"/>
      <c r="P9" s="123"/>
      <c r="Q9" s="124"/>
      <c r="R9" s="45"/>
      <c r="S9" s="45"/>
    </row>
    <row r="10" spans="1:19" s="3" customFormat="1" ht="12">
      <c r="A10" s="41"/>
      <c r="B10" s="125" t="s">
        <v>6</v>
      </c>
      <c r="C10" s="126"/>
      <c r="D10" s="126"/>
      <c r="E10" s="126"/>
      <c r="F10" s="126"/>
      <c r="G10" s="126"/>
      <c r="H10" s="126"/>
      <c r="I10" s="126"/>
      <c r="J10" s="126" t="s">
        <v>202</v>
      </c>
      <c r="K10" s="126"/>
      <c r="L10" s="126"/>
      <c r="M10" s="126"/>
      <c r="N10" s="126"/>
      <c r="O10" s="126"/>
      <c r="P10" s="126"/>
      <c r="Q10" s="127"/>
      <c r="R10" s="41"/>
      <c r="S10" s="41"/>
    </row>
    <row r="11" spans="1:19" s="3" customFormat="1" ht="12">
      <c r="A11" s="41"/>
      <c r="B11" s="125" t="s">
        <v>125</v>
      </c>
      <c r="C11" s="126"/>
      <c r="D11" s="126"/>
      <c r="E11" s="126"/>
      <c r="F11" s="126"/>
      <c r="G11" s="126"/>
      <c r="H11" s="126"/>
      <c r="I11" s="126"/>
      <c r="J11" s="185" t="s">
        <v>126</v>
      </c>
      <c r="K11" s="185"/>
      <c r="L11" s="185"/>
      <c r="M11" s="126"/>
      <c r="N11" s="126"/>
      <c r="O11" s="126"/>
      <c r="P11" s="126"/>
      <c r="Q11" s="127"/>
      <c r="R11" s="41"/>
      <c r="S11" s="41"/>
    </row>
    <row r="12" spans="1:19" s="3" customFormat="1" ht="12">
      <c r="A12" s="41"/>
      <c r="B12" s="125" t="s">
        <v>7</v>
      </c>
      <c r="C12" s="126"/>
      <c r="D12" s="126"/>
      <c r="E12" s="126"/>
      <c r="F12" s="126"/>
      <c r="G12" s="126"/>
      <c r="H12" s="126"/>
      <c r="I12" s="126"/>
      <c r="J12" s="126" t="s">
        <v>175</v>
      </c>
      <c r="K12" s="126"/>
      <c r="L12" s="126"/>
      <c r="M12" s="126"/>
      <c r="N12" s="126"/>
      <c r="O12" s="126"/>
      <c r="P12" s="126"/>
      <c r="Q12" s="127"/>
      <c r="R12" s="41"/>
      <c r="S12" s="41"/>
    </row>
    <row r="13" spans="1:19" s="3" customFormat="1" ht="12">
      <c r="A13" s="41"/>
      <c r="B13" s="128" t="s">
        <v>8</v>
      </c>
      <c r="C13" s="129"/>
      <c r="D13" s="129"/>
      <c r="E13" s="129"/>
      <c r="F13" s="129"/>
      <c r="G13" s="129"/>
      <c r="H13" s="129"/>
      <c r="I13" s="129"/>
      <c r="J13" s="129" t="s">
        <v>128</v>
      </c>
      <c r="K13" s="129"/>
      <c r="L13" s="129"/>
      <c r="M13" s="129"/>
      <c r="N13" s="129"/>
      <c r="O13" s="129"/>
      <c r="P13" s="129"/>
      <c r="Q13" s="130"/>
      <c r="R13" s="41"/>
      <c r="S13" s="41"/>
    </row>
    <row r="14" spans="1:19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2"/>
    </row>
    <row r="15" spans="1:19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5" ht="3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16" t="s">
        <v>193</v>
      </c>
      <c r="M16" s="116" t="s">
        <v>194</v>
      </c>
      <c r="N16" s="116" t="s">
        <v>195</v>
      </c>
      <c r="O16" s="116" t="s">
        <v>196</v>
      </c>
      <c r="P16" s="116" t="s">
        <v>208</v>
      </c>
      <c r="Q16" s="116" t="s">
        <v>198</v>
      </c>
      <c r="R16" s="116" t="s">
        <v>199</v>
      </c>
      <c r="S16" s="117" t="s">
        <v>200</v>
      </c>
      <c r="T16" s="28"/>
      <c r="U16" s="28"/>
      <c r="V16" s="28"/>
      <c r="W16" s="28"/>
      <c r="X16" s="28"/>
      <c r="Y16" s="28"/>
    </row>
    <row r="17" spans="2:25" ht="12.75" customHeight="1">
      <c r="B17" s="173" t="s">
        <v>9</v>
      </c>
      <c r="C17" s="174"/>
      <c r="D17" s="174"/>
      <c r="E17" s="174"/>
      <c r="F17" s="174"/>
      <c r="G17" s="174"/>
      <c r="H17" s="174"/>
      <c r="I17" s="174"/>
      <c r="J17" s="174"/>
      <c r="K17" s="175"/>
      <c r="L17" s="118">
        <v>2101</v>
      </c>
      <c r="M17" s="118">
        <v>2102</v>
      </c>
      <c r="N17" s="118">
        <v>2103</v>
      </c>
      <c r="O17" s="118">
        <v>2104</v>
      </c>
      <c r="P17" s="118">
        <v>2105</v>
      </c>
      <c r="Q17" s="118">
        <v>2106</v>
      </c>
      <c r="R17" s="118">
        <v>2107</v>
      </c>
      <c r="S17" s="118">
        <v>21</v>
      </c>
      <c r="T17" s="77"/>
      <c r="U17" s="77"/>
      <c r="V17" s="77"/>
      <c r="W17" s="76"/>
      <c r="X17" s="78"/>
      <c r="Y17" s="28"/>
    </row>
    <row r="18" spans="1:25" ht="12.75" customHeight="1">
      <c r="A18" s="13"/>
      <c r="B18" s="62"/>
      <c r="C18" s="28"/>
      <c r="D18" s="28"/>
      <c r="E18" s="28"/>
      <c r="F18" s="28"/>
      <c r="G18" s="28"/>
      <c r="H18" s="28"/>
      <c r="I18" s="28"/>
      <c r="J18" s="28"/>
      <c r="K18" s="28"/>
      <c r="L18" s="63"/>
      <c r="M18" s="63"/>
      <c r="N18" s="63"/>
      <c r="O18" s="63"/>
      <c r="P18" s="63"/>
      <c r="Q18" s="63"/>
      <c r="R18" s="63"/>
      <c r="S18" s="99"/>
      <c r="T18" s="79"/>
      <c r="U18" s="79"/>
      <c r="V18" s="79"/>
      <c r="W18" s="79"/>
      <c r="X18" s="79"/>
      <c r="Y18" s="28"/>
    </row>
    <row r="19" spans="1:25" ht="12.75" customHeight="1">
      <c r="A19" s="13"/>
      <c r="B19" s="180" t="s">
        <v>176</v>
      </c>
      <c r="C19" s="180"/>
      <c r="D19" s="180"/>
      <c r="E19" s="180"/>
      <c r="F19" s="180"/>
      <c r="G19" s="180"/>
      <c r="H19" s="180"/>
      <c r="I19" s="180"/>
      <c r="J19" s="181"/>
      <c r="K19" s="131"/>
      <c r="L19" s="132"/>
      <c r="M19" s="132"/>
      <c r="N19" s="132"/>
      <c r="O19" s="132"/>
      <c r="P19" s="132"/>
      <c r="Q19" s="132"/>
      <c r="R19" s="132"/>
      <c r="S19" s="133"/>
      <c r="T19" s="79"/>
      <c r="U19" s="79"/>
      <c r="V19" s="79"/>
      <c r="W19" s="79"/>
      <c r="X19" s="92"/>
      <c r="Y19" s="28"/>
    </row>
    <row r="20" spans="1:25" s="18" customFormat="1" ht="12.75">
      <c r="A20" s="16"/>
      <c r="B20" s="176" t="s">
        <v>138</v>
      </c>
      <c r="C20" s="176"/>
      <c r="D20" s="176"/>
      <c r="E20" s="176"/>
      <c r="F20" s="176"/>
      <c r="G20" s="176"/>
      <c r="H20" s="176"/>
      <c r="I20" s="176"/>
      <c r="J20" s="176"/>
      <c r="K20" s="134" t="s">
        <v>177</v>
      </c>
      <c r="L20" s="135">
        <v>214</v>
      </c>
      <c r="M20" s="135">
        <v>293</v>
      </c>
      <c r="N20" s="135">
        <v>8</v>
      </c>
      <c r="O20" s="135">
        <v>45</v>
      </c>
      <c r="P20" s="135">
        <v>0</v>
      </c>
      <c r="Q20" s="135">
        <v>155</v>
      </c>
      <c r="R20" s="135">
        <v>13</v>
      </c>
      <c r="S20" s="135">
        <f>SUM(L20:R20)</f>
        <v>728</v>
      </c>
      <c r="T20" s="80"/>
      <c r="U20" s="80"/>
      <c r="V20" s="80"/>
      <c r="W20" s="80"/>
      <c r="X20" s="80"/>
      <c r="Y20" s="93"/>
    </row>
    <row r="21" spans="1:25" s="18" customFormat="1" ht="12.75">
      <c r="A21" s="16"/>
      <c r="B21" s="176" t="s">
        <v>178</v>
      </c>
      <c r="C21" s="176"/>
      <c r="D21" s="176"/>
      <c r="E21" s="176"/>
      <c r="F21" s="176"/>
      <c r="G21" s="176"/>
      <c r="H21" s="176"/>
      <c r="I21" s="176"/>
      <c r="J21" s="176"/>
      <c r="K21" s="134" t="s">
        <v>179</v>
      </c>
      <c r="L21" s="135">
        <v>996</v>
      </c>
      <c r="M21" s="135">
        <v>2202</v>
      </c>
      <c r="N21" s="135">
        <v>58</v>
      </c>
      <c r="O21" s="135">
        <v>492</v>
      </c>
      <c r="P21" s="135">
        <v>0</v>
      </c>
      <c r="Q21" s="135">
        <v>2053</v>
      </c>
      <c r="R21" s="135">
        <v>110</v>
      </c>
      <c r="S21" s="135">
        <f>SUM(L21:R21)</f>
        <v>5911</v>
      </c>
      <c r="T21" s="80"/>
      <c r="U21" s="80"/>
      <c r="V21" s="80"/>
      <c r="W21" s="80"/>
      <c r="X21" s="80"/>
      <c r="Y21" s="93"/>
    </row>
    <row r="22" spans="1:25" s="18" customFormat="1" ht="12.75">
      <c r="A22" s="16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8"/>
      <c r="M22" s="138"/>
      <c r="N22" s="138"/>
      <c r="O22" s="138"/>
      <c r="P22" s="138"/>
      <c r="Q22" s="138"/>
      <c r="R22" s="138"/>
      <c r="S22" s="139"/>
      <c r="T22" s="82"/>
      <c r="U22" s="82"/>
      <c r="V22" s="82"/>
      <c r="W22" s="82"/>
      <c r="X22" s="94"/>
      <c r="Y22" s="93"/>
    </row>
    <row r="23" spans="1:25" s="18" customFormat="1" ht="12.75">
      <c r="A23" s="16"/>
      <c r="B23" s="180" t="s">
        <v>180</v>
      </c>
      <c r="C23" s="180"/>
      <c r="D23" s="180"/>
      <c r="E23" s="180"/>
      <c r="F23" s="180"/>
      <c r="G23" s="180"/>
      <c r="H23" s="180"/>
      <c r="I23" s="180"/>
      <c r="J23" s="181"/>
      <c r="K23" s="131"/>
      <c r="L23" s="140"/>
      <c r="M23" s="140"/>
      <c r="N23" s="140"/>
      <c r="O23" s="140"/>
      <c r="P23" s="140"/>
      <c r="Q23" s="140"/>
      <c r="R23" s="140"/>
      <c r="S23" s="141"/>
      <c r="T23" s="82"/>
      <c r="U23" s="82"/>
      <c r="V23" s="82"/>
      <c r="W23" s="82"/>
      <c r="X23" s="94"/>
      <c r="Y23" s="93"/>
    </row>
    <row r="24" spans="1:25" s="18" customFormat="1" ht="12.75">
      <c r="A24" s="16"/>
      <c r="B24" s="176" t="s">
        <v>138</v>
      </c>
      <c r="C24" s="176"/>
      <c r="D24" s="176"/>
      <c r="E24" s="176"/>
      <c r="F24" s="176"/>
      <c r="G24" s="176"/>
      <c r="H24" s="176"/>
      <c r="I24" s="176"/>
      <c r="J24" s="176"/>
      <c r="K24" s="134" t="s">
        <v>181</v>
      </c>
      <c r="L24" s="135">
        <v>52</v>
      </c>
      <c r="M24" s="135">
        <v>50</v>
      </c>
      <c r="N24" s="135">
        <v>5</v>
      </c>
      <c r="O24" s="135">
        <v>0</v>
      </c>
      <c r="P24" s="135">
        <v>0</v>
      </c>
      <c r="Q24" s="135">
        <v>14</v>
      </c>
      <c r="R24" s="135">
        <v>3</v>
      </c>
      <c r="S24" s="135">
        <f>SUM(L24:R24)</f>
        <v>124</v>
      </c>
      <c r="T24" s="80"/>
      <c r="U24" s="80"/>
      <c r="V24" s="80"/>
      <c r="W24" s="80"/>
      <c r="X24" s="80"/>
      <c r="Y24" s="93"/>
    </row>
    <row r="25" spans="1:25" s="18" customFormat="1" ht="12.75">
      <c r="A25" s="16"/>
      <c r="B25" s="176" t="s">
        <v>182</v>
      </c>
      <c r="C25" s="176"/>
      <c r="D25" s="176"/>
      <c r="E25" s="176"/>
      <c r="F25" s="176"/>
      <c r="G25" s="176"/>
      <c r="H25" s="176"/>
      <c r="I25" s="176"/>
      <c r="J25" s="176"/>
      <c r="K25" s="134" t="s">
        <v>183</v>
      </c>
      <c r="L25" s="135">
        <v>99</v>
      </c>
      <c r="M25" s="135">
        <v>143</v>
      </c>
      <c r="N25" s="135">
        <v>5</v>
      </c>
      <c r="O25" s="135">
        <v>0</v>
      </c>
      <c r="P25" s="135">
        <v>0</v>
      </c>
      <c r="Q25" s="135">
        <v>26</v>
      </c>
      <c r="R25" s="135">
        <v>5</v>
      </c>
      <c r="S25" s="135">
        <f>SUM(L25:R25)</f>
        <v>278</v>
      </c>
      <c r="T25" s="80"/>
      <c r="U25" s="80"/>
      <c r="V25" s="80"/>
      <c r="W25" s="80"/>
      <c r="X25" s="80"/>
      <c r="Y25" s="93"/>
    </row>
    <row r="26" spans="1:25" ht="12.75">
      <c r="A26" s="13"/>
      <c r="B26" s="136"/>
      <c r="C26" s="142"/>
      <c r="D26" s="142"/>
      <c r="E26" s="142"/>
      <c r="F26" s="142"/>
      <c r="G26" s="142"/>
      <c r="H26" s="142"/>
      <c r="I26" s="142"/>
      <c r="J26" s="142"/>
      <c r="K26" s="142"/>
      <c r="L26" s="138"/>
      <c r="M26" s="138"/>
      <c r="N26" s="138"/>
      <c r="O26" s="138"/>
      <c r="P26" s="138"/>
      <c r="Q26" s="138"/>
      <c r="R26" s="138"/>
      <c r="S26" s="139"/>
      <c r="T26" s="82"/>
      <c r="U26" s="82"/>
      <c r="V26" s="82"/>
      <c r="W26" s="80"/>
      <c r="X26" s="94"/>
      <c r="Y26" s="95"/>
    </row>
    <row r="27" spans="1:25" ht="12.75">
      <c r="A27" s="13"/>
      <c r="B27" s="180" t="s">
        <v>184</v>
      </c>
      <c r="C27" s="180"/>
      <c r="D27" s="180"/>
      <c r="E27" s="180"/>
      <c r="F27" s="180"/>
      <c r="G27" s="180"/>
      <c r="H27" s="180"/>
      <c r="I27" s="180"/>
      <c r="J27" s="181"/>
      <c r="K27" s="131"/>
      <c r="L27" s="140"/>
      <c r="M27" s="140"/>
      <c r="N27" s="140"/>
      <c r="O27" s="140"/>
      <c r="P27" s="140"/>
      <c r="Q27" s="140"/>
      <c r="R27" s="140"/>
      <c r="S27" s="141"/>
      <c r="T27" s="82"/>
      <c r="U27" s="82"/>
      <c r="V27" s="82"/>
      <c r="W27" s="82"/>
      <c r="X27" s="94"/>
      <c r="Y27" s="95"/>
    </row>
    <row r="28" spans="1:25" ht="12.75">
      <c r="A28" s="13"/>
      <c r="B28" s="176" t="s">
        <v>138</v>
      </c>
      <c r="C28" s="176"/>
      <c r="D28" s="176"/>
      <c r="E28" s="176"/>
      <c r="F28" s="176"/>
      <c r="G28" s="176"/>
      <c r="H28" s="176"/>
      <c r="I28" s="176"/>
      <c r="J28" s="176"/>
      <c r="K28" s="134" t="s">
        <v>185</v>
      </c>
      <c r="L28" s="135">
        <v>1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f>SUM(L28:R28)</f>
        <v>1</v>
      </c>
      <c r="T28" s="80"/>
      <c r="U28" s="80"/>
      <c r="V28" s="80"/>
      <c r="W28" s="80"/>
      <c r="X28" s="80"/>
      <c r="Y28" s="95"/>
    </row>
    <row r="29" spans="1:25" ht="12.75">
      <c r="A29" s="13"/>
      <c r="B29" s="176" t="s">
        <v>186</v>
      </c>
      <c r="C29" s="176"/>
      <c r="D29" s="176"/>
      <c r="E29" s="176"/>
      <c r="F29" s="176"/>
      <c r="G29" s="176"/>
      <c r="H29" s="176"/>
      <c r="I29" s="176"/>
      <c r="J29" s="176"/>
      <c r="K29" s="134" t="s">
        <v>187</v>
      </c>
      <c r="L29" s="135">
        <v>1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f>SUM(L29:R29)</f>
        <v>1</v>
      </c>
      <c r="T29" s="80"/>
      <c r="U29" s="80"/>
      <c r="V29" s="80"/>
      <c r="W29" s="80"/>
      <c r="X29" s="80"/>
      <c r="Y29" s="95"/>
    </row>
    <row r="30" spans="1:25" ht="12.75">
      <c r="A30" s="13"/>
      <c r="B30" s="177"/>
      <c r="C30" s="178"/>
      <c r="D30" s="178"/>
      <c r="E30" s="178"/>
      <c r="F30" s="178"/>
      <c r="G30" s="178"/>
      <c r="H30" s="178"/>
      <c r="I30" s="178"/>
      <c r="J30" s="178"/>
      <c r="K30" s="144"/>
      <c r="L30" s="145"/>
      <c r="M30" s="145"/>
      <c r="N30" s="146"/>
      <c r="O30" s="145"/>
      <c r="P30" s="145"/>
      <c r="Q30" s="145"/>
      <c r="R30" s="145"/>
      <c r="S30" s="147"/>
      <c r="T30" s="96"/>
      <c r="U30" s="97"/>
      <c r="V30" s="97"/>
      <c r="W30" s="96"/>
      <c r="X30" s="98"/>
      <c r="Y30" s="28"/>
    </row>
    <row r="31" spans="1:25" ht="13.5" customHeight="1">
      <c r="A31" s="13"/>
      <c r="B31" s="179" t="s">
        <v>135</v>
      </c>
      <c r="C31" s="179"/>
      <c r="D31" s="179"/>
      <c r="E31" s="179"/>
      <c r="F31" s="179"/>
      <c r="G31" s="179"/>
      <c r="H31" s="179"/>
      <c r="I31" s="179"/>
      <c r="J31" s="179"/>
      <c r="K31" s="148"/>
      <c r="L31" s="149"/>
      <c r="M31" s="150"/>
      <c r="N31" s="150"/>
      <c r="O31" s="150"/>
      <c r="P31" s="150"/>
      <c r="Q31" s="150"/>
      <c r="R31" s="150"/>
      <c r="S31" s="151"/>
      <c r="T31" s="84"/>
      <c r="U31" s="84"/>
      <c r="V31" s="84"/>
      <c r="W31" s="84"/>
      <c r="X31" s="84"/>
      <c r="Y31" s="28"/>
    </row>
    <row r="32" spans="1:25" ht="12.75" customHeight="1">
      <c r="A32" s="13"/>
      <c r="B32" s="143" t="s">
        <v>188</v>
      </c>
      <c r="C32" s="143"/>
      <c r="D32" s="143"/>
      <c r="E32" s="143"/>
      <c r="F32" s="143"/>
      <c r="G32" s="143"/>
      <c r="H32" s="143"/>
      <c r="I32" s="143"/>
      <c r="J32" s="143"/>
      <c r="K32" s="134" t="s">
        <v>189</v>
      </c>
      <c r="L32" s="152">
        <f>L20+L24</f>
        <v>266</v>
      </c>
      <c r="M32" s="152">
        <f aca="true" t="shared" si="0" ref="M32:S32">M20+M24</f>
        <v>343</v>
      </c>
      <c r="N32" s="152">
        <f t="shared" si="0"/>
        <v>13</v>
      </c>
      <c r="O32" s="152">
        <f t="shared" si="0"/>
        <v>45</v>
      </c>
      <c r="P32" s="152">
        <f t="shared" si="0"/>
        <v>0</v>
      </c>
      <c r="Q32" s="152">
        <f t="shared" si="0"/>
        <v>169</v>
      </c>
      <c r="R32" s="152">
        <f t="shared" si="0"/>
        <v>16</v>
      </c>
      <c r="S32" s="152">
        <f t="shared" si="0"/>
        <v>852</v>
      </c>
      <c r="T32" s="81"/>
      <c r="U32" s="81"/>
      <c r="V32" s="81"/>
      <c r="W32" s="81"/>
      <c r="X32" s="81"/>
      <c r="Y32" s="28"/>
    </row>
    <row r="33" spans="1:25" ht="13.5" customHeight="1">
      <c r="A33" s="13"/>
      <c r="B33" s="143" t="s">
        <v>190</v>
      </c>
      <c r="C33" s="143"/>
      <c r="D33" s="143"/>
      <c r="E33" s="143"/>
      <c r="F33" s="143"/>
      <c r="G33" s="143"/>
      <c r="H33" s="143"/>
      <c r="I33" s="143"/>
      <c r="J33" s="143"/>
      <c r="K33" s="134" t="s">
        <v>191</v>
      </c>
      <c r="L33" s="152">
        <f>L21+L25</f>
        <v>1095</v>
      </c>
      <c r="M33" s="152">
        <f aca="true" t="shared" si="1" ref="M33:S33">M21+M25</f>
        <v>2345</v>
      </c>
      <c r="N33" s="152">
        <f t="shared" si="1"/>
        <v>63</v>
      </c>
      <c r="O33" s="152">
        <f t="shared" si="1"/>
        <v>492</v>
      </c>
      <c r="P33" s="152">
        <f t="shared" si="1"/>
        <v>0</v>
      </c>
      <c r="Q33" s="152">
        <f t="shared" si="1"/>
        <v>2079</v>
      </c>
      <c r="R33" s="152">
        <f t="shared" si="1"/>
        <v>115</v>
      </c>
      <c r="S33" s="152">
        <f t="shared" si="1"/>
        <v>6189</v>
      </c>
      <c r="T33" s="81"/>
      <c r="U33" s="81"/>
      <c r="V33" s="81"/>
      <c r="W33" s="81"/>
      <c r="X33" s="81"/>
      <c r="Y33" s="28"/>
    </row>
    <row r="34" spans="20:25" ht="12.75">
      <c r="T34" s="28"/>
      <c r="U34" s="28"/>
      <c r="V34" s="28"/>
      <c r="W34" s="28"/>
      <c r="X34" s="28"/>
      <c r="Y34" s="28"/>
    </row>
    <row r="35" spans="1:25" ht="12.75" customHeight="1">
      <c r="A35" s="13"/>
      <c r="B35" s="32" t="s">
        <v>192</v>
      </c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86"/>
      <c r="U35" s="86"/>
      <c r="V35" s="86"/>
      <c r="W35" s="86"/>
      <c r="X35" s="86"/>
      <c r="Y35" s="28"/>
    </row>
    <row r="36" spans="1:25" ht="12.75" customHeight="1">
      <c r="A36" s="1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86"/>
      <c r="U36" s="86"/>
      <c r="V36" s="86"/>
      <c r="W36" s="86"/>
      <c r="X36" s="86"/>
      <c r="Y36" s="28"/>
    </row>
    <row r="37" spans="1:25" ht="12.75" customHeight="1">
      <c r="A37" s="13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0"/>
      <c r="M37" s="30"/>
      <c r="N37" s="30"/>
      <c r="O37" s="30"/>
      <c r="P37" s="30"/>
      <c r="Q37" s="30"/>
      <c r="R37" s="30"/>
      <c r="S37" s="30"/>
      <c r="T37" s="86"/>
      <c r="U37" s="86"/>
      <c r="V37" s="86"/>
      <c r="W37" s="86"/>
      <c r="X37" s="86"/>
      <c r="Y37" s="28"/>
    </row>
    <row r="38" spans="1:24" ht="12.75">
      <c r="A38" s="1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0"/>
      <c r="M38" s="30"/>
      <c r="N38" s="30"/>
      <c r="O38" s="30"/>
      <c r="P38" s="30"/>
      <c r="Q38" s="30"/>
      <c r="R38" s="30"/>
      <c r="S38" s="30"/>
      <c r="T38" s="31"/>
      <c r="U38" s="31"/>
      <c r="V38" s="31"/>
      <c r="W38" s="31"/>
      <c r="X38" s="31"/>
    </row>
    <row r="39" spans="1:24" ht="12.75">
      <c r="A39" s="1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0"/>
      <c r="M39" s="30"/>
      <c r="N39" s="30"/>
      <c r="O39" s="30"/>
      <c r="P39" s="30"/>
      <c r="Q39" s="30"/>
      <c r="R39" s="30"/>
      <c r="S39" s="30"/>
      <c r="T39" s="31"/>
      <c r="U39" s="31"/>
      <c r="V39" s="31"/>
      <c r="W39" s="31"/>
      <c r="X39" s="31"/>
    </row>
    <row r="40" spans="1:24" ht="12.75">
      <c r="A40" s="1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0"/>
      <c r="M40" s="30"/>
      <c r="N40" s="30"/>
      <c r="O40" s="30"/>
      <c r="P40" s="30"/>
      <c r="Q40" s="30"/>
      <c r="R40" s="30"/>
      <c r="S40" s="30"/>
      <c r="T40" s="31"/>
      <c r="U40" s="31"/>
      <c r="V40" s="31"/>
      <c r="W40" s="31"/>
      <c r="X40" s="31"/>
    </row>
    <row r="41" spans="1:24" ht="12.75">
      <c r="A41" s="1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0"/>
      <c r="M41" s="30"/>
      <c r="N41" s="30"/>
      <c r="O41" s="30"/>
      <c r="P41" s="30"/>
      <c r="Q41" s="30"/>
      <c r="R41" s="30"/>
      <c r="S41" s="30"/>
      <c r="T41" s="31"/>
      <c r="U41" s="31"/>
      <c r="V41" s="31"/>
      <c r="W41" s="31"/>
      <c r="X41" s="31"/>
    </row>
    <row r="42" spans="1:24" ht="12.75">
      <c r="A42" s="1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0"/>
      <c r="M42" s="30"/>
      <c r="N42" s="30"/>
      <c r="O42" s="30"/>
      <c r="P42" s="30"/>
      <c r="Q42" s="30"/>
      <c r="R42" s="30"/>
      <c r="S42" s="30"/>
      <c r="T42" s="31"/>
      <c r="U42" s="31"/>
      <c r="V42" s="31"/>
      <c r="W42" s="31"/>
      <c r="X42" s="31"/>
    </row>
    <row r="43" spans="1:24" ht="12.75">
      <c r="A43" s="13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30"/>
      <c r="M43" s="30"/>
      <c r="N43" s="30"/>
      <c r="O43" s="30"/>
      <c r="P43" s="30"/>
      <c r="Q43" s="30"/>
      <c r="R43" s="30"/>
      <c r="S43" s="30"/>
      <c r="T43" s="31"/>
      <c r="U43" s="31"/>
      <c r="V43" s="31"/>
      <c r="W43" s="31"/>
      <c r="X43" s="31"/>
    </row>
    <row r="44" spans="1:24" ht="12.75">
      <c r="A44" s="1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</row>
    <row r="45" spans="1:24" ht="12.75">
      <c r="A45" s="1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0"/>
      <c r="M45" s="30"/>
      <c r="N45" s="30"/>
      <c r="O45" s="30"/>
      <c r="P45" s="30"/>
      <c r="Q45" s="30"/>
      <c r="R45" s="30"/>
      <c r="S45" s="30"/>
      <c r="T45" s="31"/>
      <c r="U45" s="31"/>
      <c r="V45" s="31"/>
      <c r="W45" s="31"/>
      <c r="X45" s="31"/>
    </row>
    <row r="46" spans="1:24" ht="12.75">
      <c r="A46" s="1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0"/>
      <c r="M46" s="30"/>
      <c r="N46" s="30"/>
      <c r="O46" s="30"/>
      <c r="P46" s="30"/>
      <c r="Q46" s="30"/>
      <c r="R46" s="30"/>
      <c r="S46" s="30"/>
      <c r="T46" s="31"/>
      <c r="U46" s="31"/>
      <c r="V46" s="31"/>
      <c r="W46" s="31"/>
      <c r="X46" s="31"/>
    </row>
    <row r="47" spans="1:24" ht="12.75">
      <c r="A47" s="1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0"/>
      <c r="M47" s="30"/>
      <c r="N47" s="30"/>
      <c r="O47" s="30"/>
      <c r="P47" s="30"/>
      <c r="Q47" s="30"/>
      <c r="R47" s="30"/>
      <c r="S47" s="30"/>
      <c r="T47" s="31"/>
      <c r="U47" s="31"/>
      <c r="V47" s="31"/>
      <c r="W47" s="31"/>
      <c r="X47" s="31"/>
    </row>
    <row r="48" spans="1:24" ht="12.75">
      <c r="A48" s="1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0"/>
      <c r="M48" s="30"/>
      <c r="N48" s="30"/>
      <c r="O48" s="30"/>
      <c r="P48" s="30"/>
      <c r="Q48" s="30"/>
      <c r="R48" s="30"/>
      <c r="S48" s="30"/>
      <c r="T48" s="31"/>
      <c r="U48" s="31"/>
      <c r="V48" s="31"/>
      <c r="W48" s="31"/>
      <c r="X48" s="31"/>
    </row>
    <row r="49" spans="1:24" ht="12.75">
      <c r="A49" s="1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0"/>
      <c r="M49" s="30"/>
      <c r="N49" s="30"/>
      <c r="O49" s="30"/>
      <c r="P49" s="30"/>
      <c r="Q49" s="30"/>
      <c r="R49" s="30"/>
      <c r="S49" s="30"/>
      <c r="T49" s="31"/>
      <c r="U49" s="31"/>
      <c r="V49" s="31"/>
      <c r="W49" s="31"/>
      <c r="X49" s="31"/>
    </row>
    <row r="50" spans="1:24" ht="12.75">
      <c r="A50" s="1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0"/>
      <c r="M50" s="30"/>
      <c r="N50" s="30"/>
      <c r="O50" s="30"/>
      <c r="P50" s="30"/>
      <c r="Q50" s="30"/>
      <c r="R50" s="30"/>
      <c r="S50" s="30"/>
      <c r="T50" s="31"/>
      <c r="U50" s="31"/>
      <c r="V50" s="31"/>
      <c r="W50" s="31"/>
      <c r="X50" s="31"/>
    </row>
    <row r="51" spans="1:24" ht="12.75">
      <c r="A51" s="1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0"/>
      <c r="M51" s="30"/>
      <c r="N51" s="30"/>
      <c r="O51" s="30"/>
      <c r="P51" s="30"/>
      <c r="Q51" s="30"/>
      <c r="R51" s="30"/>
      <c r="S51" s="30"/>
      <c r="T51" s="31"/>
      <c r="U51" s="31"/>
      <c r="V51" s="31"/>
      <c r="W51" s="31"/>
      <c r="X51" s="31"/>
    </row>
    <row r="52" spans="1:24" ht="12.75">
      <c r="A52" s="1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0"/>
      <c r="M52" s="30"/>
      <c r="N52" s="30"/>
      <c r="O52" s="30"/>
      <c r="P52" s="30"/>
      <c r="Q52" s="30"/>
      <c r="R52" s="30"/>
      <c r="S52" s="30"/>
      <c r="T52" s="31"/>
      <c r="U52" s="31"/>
      <c r="V52" s="31"/>
      <c r="W52" s="31"/>
      <c r="X52" s="31"/>
    </row>
    <row r="53" spans="1:24" ht="12.75">
      <c r="A53" s="1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0"/>
      <c r="M53" s="30"/>
      <c r="N53" s="30"/>
      <c r="O53" s="30"/>
      <c r="P53" s="30"/>
      <c r="Q53" s="30"/>
      <c r="R53" s="30"/>
      <c r="S53" s="30"/>
      <c r="T53" s="31"/>
      <c r="U53" s="31"/>
      <c r="V53" s="31"/>
      <c r="W53" s="31"/>
      <c r="X53" s="31"/>
    </row>
    <row r="54" spans="1:24" ht="12.75">
      <c r="A54" s="1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0"/>
      <c r="M54" s="30"/>
      <c r="N54" s="30"/>
      <c r="O54" s="30"/>
      <c r="P54" s="30"/>
      <c r="Q54" s="30"/>
      <c r="R54" s="30"/>
      <c r="S54" s="30"/>
      <c r="T54" s="31"/>
      <c r="U54" s="31"/>
      <c r="V54" s="31"/>
      <c r="W54" s="31"/>
      <c r="X54" s="31"/>
    </row>
    <row r="55" spans="1:19" ht="12.75">
      <c r="A55" s="1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3"/>
      <c r="M55" s="13"/>
      <c r="N55" s="13"/>
      <c r="O55" s="13"/>
      <c r="P55" s="13"/>
      <c r="Q55" s="13"/>
      <c r="R55" s="13"/>
      <c r="S55" s="13"/>
    </row>
    <row r="56" spans="1:19" ht="12.75">
      <c r="A56" s="1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3"/>
      <c r="M56" s="13"/>
      <c r="N56" s="13"/>
      <c r="O56" s="13"/>
      <c r="P56" s="13"/>
      <c r="Q56" s="13"/>
      <c r="R56" s="13"/>
      <c r="S56" s="13"/>
    </row>
    <row r="57" spans="1:19" ht="12.75">
      <c r="A57" s="1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13"/>
      <c r="M57" s="13"/>
      <c r="N57" s="13"/>
      <c r="O57" s="13"/>
      <c r="P57" s="13"/>
      <c r="Q57" s="13"/>
      <c r="R57" s="13"/>
      <c r="S57" s="13"/>
    </row>
    <row r="58" spans="1:19" ht="12.75">
      <c r="A58" s="1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3"/>
      <c r="M58" s="13"/>
      <c r="N58" s="13"/>
      <c r="O58" s="13"/>
      <c r="P58" s="13"/>
      <c r="Q58" s="13"/>
      <c r="R58" s="13"/>
      <c r="S58" s="13"/>
    </row>
    <row r="59" spans="1:19" ht="12.75">
      <c r="A59" s="1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3"/>
      <c r="M59" s="13"/>
      <c r="N59" s="13"/>
      <c r="O59" s="13"/>
      <c r="P59" s="13"/>
      <c r="Q59" s="13"/>
      <c r="R59" s="13"/>
      <c r="S59" s="13"/>
    </row>
    <row r="60" spans="1:19" ht="12.75">
      <c r="A60" s="1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13"/>
      <c r="M60" s="13"/>
      <c r="N60" s="13"/>
      <c r="O60" s="13"/>
      <c r="P60" s="13"/>
      <c r="Q60" s="13"/>
      <c r="R60" s="13"/>
      <c r="S60" s="13"/>
    </row>
    <row r="61" spans="1:19" ht="12.75">
      <c r="A61" s="1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3"/>
      <c r="M61" s="13"/>
      <c r="N61" s="13"/>
      <c r="O61" s="13"/>
      <c r="P61" s="13"/>
      <c r="Q61" s="13"/>
      <c r="R61" s="13"/>
      <c r="S61" s="13"/>
    </row>
    <row r="62" spans="1:19" ht="12.75">
      <c r="A62" s="1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3"/>
      <c r="M62" s="13"/>
      <c r="N62" s="13"/>
      <c r="O62" s="13"/>
      <c r="P62" s="13"/>
      <c r="Q62" s="13"/>
      <c r="R62" s="13"/>
      <c r="S62" s="13"/>
    </row>
    <row r="63" spans="1:19" ht="12.75">
      <c r="A63" s="13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3"/>
      <c r="M63" s="13"/>
      <c r="N63" s="13"/>
      <c r="O63" s="13"/>
      <c r="P63" s="13"/>
      <c r="Q63" s="13"/>
      <c r="R63" s="13"/>
      <c r="S63" s="13"/>
    </row>
    <row r="64" spans="1:19" ht="12.75">
      <c r="A64" s="1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13"/>
      <c r="M64" s="13"/>
      <c r="N64" s="13"/>
      <c r="O64" s="13"/>
      <c r="P64" s="13"/>
      <c r="Q64" s="13"/>
      <c r="R64" s="13"/>
      <c r="S64" s="13"/>
    </row>
    <row r="65" spans="1:19" ht="12.75">
      <c r="A65" s="13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3"/>
      <c r="M65" s="13"/>
      <c r="N65" s="13"/>
      <c r="O65" s="13"/>
      <c r="P65" s="13"/>
      <c r="Q65" s="13"/>
      <c r="R65" s="13"/>
      <c r="S65" s="13"/>
    </row>
    <row r="66" spans="1:19" ht="12.75">
      <c r="A66" s="13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3"/>
      <c r="M66" s="13"/>
      <c r="N66" s="13"/>
      <c r="O66" s="13"/>
      <c r="P66" s="13"/>
      <c r="Q66" s="13"/>
      <c r="R66" s="13"/>
      <c r="S66" s="13"/>
    </row>
    <row r="67" spans="1:19" ht="12.75">
      <c r="A67" s="1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3"/>
      <c r="M67" s="13"/>
      <c r="N67" s="13"/>
      <c r="O67" s="13"/>
      <c r="P67" s="13"/>
      <c r="Q67" s="13"/>
      <c r="R67" s="13"/>
      <c r="S67" s="13"/>
    </row>
    <row r="68" spans="1:19" ht="12.75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3"/>
      <c r="M68" s="13"/>
      <c r="N68" s="13"/>
      <c r="O68" s="13"/>
      <c r="P68" s="13"/>
      <c r="Q68" s="13"/>
      <c r="R68" s="13"/>
      <c r="S68" s="13"/>
    </row>
    <row r="69" spans="1:19" ht="12.75">
      <c r="A69" s="1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3"/>
      <c r="M69" s="13"/>
      <c r="N69" s="13"/>
      <c r="O69" s="13"/>
      <c r="P69" s="13"/>
      <c r="Q69" s="13"/>
      <c r="R69" s="13"/>
      <c r="S69" s="13"/>
    </row>
    <row r="70" spans="1:19" ht="12.75">
      <c r="A70" s="1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3"/>
      <c r="M70" s="13"/>
      <c r="N70" s="13"/>
      <c r="O70" s="13"/>
      <c r="P70" s="13"/>
      <c r="Q70" s="13"/>
      <c r="R70" s="13"/>
      <c r="S70" s="13"/>
    </row>
    <row r="71" spans="1:19" ht="12.75">
      <c r="A71" s="1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3"/>
      <c r="M71" s="13"/>
      <c r="N71" s="13"/>
      <c r="O71" s="13"/>
      <c r="P71" s="13"/>
      <c r="Q71" s="13"/>
      <c r="R71" s="13"/>
      <c r="S71" s="13"/>
    </row>
    <row r="72" spans="1:19" ht="12.75">
      <c r="A72" s="1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3"/>
      <c r="M72" s="13"/>
      <c r="N72" s="13"/>
      <c r="O72" s="13"/>
      <c r="P72" s="13"/>
      <c r="Q72" s="13"/>
      <c r="R72" s="13"/>
      <c r="S72" s="13"/>
    </row>
    <row r="73" spans="1:19" ht="12.75">
      <c r="A73" s="1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3"/>
      <c r="M73" s="13"/>
      <c r="N73" s="13"/>
      <c r="O73" s="13"/>
      <c r="P73" s="13"/>
      <c r="Q73" s="13"/>
      <c r="R73" s="13"/>
      <c r="S73" s="13"/>
    </row>
    <row r="74" spans="1:19" ht="12.75">
      <c r="A74" s="1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13"/>
      <c r="M74" s="13"/>
      <c r="N74" s="13"/>
      <c r="O74" s="13"/>
      <c r="P74" s="13"/>
      <c r="Q74" s="13"/>
      <c r="R74" s="13"/>
      <c r="S74" s="13"/>
    </row>
    <row r="75" spans="1:19" ht="12.75">
      <c r="A75" s="1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13"/>
      <c r="M75" s="13"/>
      <c r="N75" s="13"/>
      <c r="O75" s="13"/>
      <c r="P75" s="13"/>
      <c r="Q75" s="13"/>
      <c r="R75" s="13"/>
      <c r="S75" s="13"/>
    </row>
    <row r="76" spans="1:19" ht="12.75">
      <c r="A76" s="1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13"/>
      <c r="M82" s="13"/>
      <c r="N82" s="13"/>
      <c r="O82" s="13"/>
      <c r="P82" s="13"/>
      <c r="Q82" s="13"/>
      <c r="R82" s="13"/>
      <c r="S82" s="13"/>
    </row>
    <row r="83" spans="1:19" ht="12.75">
      <c r="A83" s="13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13"/>
      <c r="M83" s="13"/>
      <c r="N83" s="13"/>
      <c r="O83" s="13"/>
      <c r="P83" s="13"/>
      <c r="Q83" s="13"/>
      <c r="R83" s="13"/>
      <c r="S83" s="13"/>
    </row>
    <row r="84" spans="1:19" ht="12.75">
      <c r="A84" s="13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13"/>
      <c r="M119" s="13"/>
      <c r="N119" s="13"/>
      <c r="O119" s="13"/>
      <c r="P119" s="13"/>
      <c r="Q119" s="13"/>
      <c r="R119" s="13"/>
      <c r="S119" s="13"/>
    </row>
    <row r="120" spans="1:19" ht="12.75">
      <c r="A120" s="13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13"/>
      <c r="M120" s="13"/>
      <c r="N120" s="13"/>
      <c r="O120" s="13"/>
      <c r="P120" s="13"/>
      <c r="Q120" s="13"/>
      <c r="R120" s="13"/>
      <c r="S120" s="13"/>
    </row>
    <row r="121" spans="1:19" ht="12.75">
      <c r="A121" s="13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13"/>
      <c r="M121" s="13"/>
      <c r="N121" s="13"/>
      <c r="O121" s="13"/>
      <c r="P121" s="13"/>
      <c r="Q121" s="13"/>
      <c r="R121" s="13"/>
      <c r="S121" s="13"/>
    </row>
    <row r="122" spans="1:19" ht="12.75">
      <c r="A122" s="13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13"/>
      <c r="M122" s="13"/>
      <c r="N122" s="13"/>
      <c r="O122" s="13"/>
      <c r="P122" s="13"/>
      <c r="Q122" s="13"/>
      <c r="R122" s="13"/>
      <c r="S122" s="13"/>
    </row>
    <row r="123" spans="1:19" ht="12.75">
      <c r="A123" s="13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13"/>
      <c r="M123" s="13"/>
      <c r="N123" s="13"/>
      <c r="O123" s="13"/>
      <c r="P123" s="13"/>
      <c r="Q123" s="13"/>
      <c r="R123" s="13"/>
      <c r="S123" s="13"/>
    </row>
    <row r="124" spans="1:19" ht="12.75">
      <c r="A124" s="13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3"/>
      <c r="M124" s="13"/>
      <c r="N124" s="13"/>
      <c r="O124" s="13"/>
      <c r="P124" s="13"/>
      <c r="Q124" s="13"/>
      <c r="R124" s="13"/>
      <c r="S124" s="13"/>
    </row>
    <row r="125" spans="1:19" ht="12.75">
      <c r="A125" s="13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13"/>
      <c r="M125" s="13"/>
      <c r="N125" s="13"/>
      <c r="O125" s="13"/>
      <c r="P125" s="13"/>
      <c r="Q125" s="13"/>
      <c r="R125" s="13"/>
      <c r="S125" s="13"/>
    </row>
    <row r="126" spans="1:19" ht="12.75">
      <c r="A126" s="13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13"/>
      <c r="M126" s="13"/>
      <c r="N126" s="13"/>
      <c r="O126" s="13"/>
      <c r="P126" s="13"/>
      <c r="Q126" s="13"/>
      <c r="R126" s="13"/>
      <c r="S126" s="13"/>
    </row>
    <row r="127" spans="1:19" ht="12.75">
      <c r="A127" s="13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13"/>
      <c r="M127" s="13"/>
      <c r="N127" s="13"/>
      <c r="O127" s="13"/>
      <c r="P127" s="13"/>
      <c r="Q127" s="13"/>
      <c r="R127" s="13"/>
      <c r="S127" s="13"/>
    </row>
    <row r="128" spans="1:19" ht="12.75">
      <c r="A128" s="13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13"/>
      <c r="M128" s="13"/>
      <c r="N128" s="13"/>
      <c r="O128" s="13"/>
      <c r="P128" s="13"/>
      <c r="Q128" s="13"/>
      <c r="R128" s="13"/>
      <c r="S128" s="13"/>
    </row>
    <row r="129" spans="1:19" ht="12.75">
      <c r="A129" s="13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13"/>
      <c r="M129" s="13"/>
      <c r="N129" s="13"/>
      <c r="O129" s="13"/>
      <c r="P129" s="13"/>
      <c r="Q129" s="13"/>
      <c r="R129" s="13"/>
      <c r="S129" s="13"/>
    </row>
    <row r="130" spans="1:19" ht="12.75">
      <c r="A130" s="13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13"/>
      <c r="M130" s="13"/>
      <c r="N130" s="13"/>
      <c r="O130" s="13"/>
      <c r="P130" s="13"/>
      <c r="Q130" s="13"/>
      <c r="R130" s="13"/>
      <c r="S130" s="13"/>
    </row>
    <row r="131" spans="1:19" ht="12.75">
      <c r="A131" s="13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13"/>
      <c r="M131" s="13"/>
      <c r="N131" s="13"/>
      <c r="O131" s="13"/>
      <c r="P131" s="13"/>
      <c r="Q131" s="13"/>
      <c r="R131" s="13"/>
      <c r="S131" s="13"/>
    </row>
    <row r="132" spans="1:19" ht="12.75">
      <c r="A132" s="13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13"/>
      <c r="M132" s="13"/>
      <c r="N132" s="13"/>
      <c r="O132" s="13"/>
      <c r="P132" s="13"/>
      <c r="Q132" s="13"/>
      <c r="R132" s="13"/>
      <c r="S132" s="13"/>
    </row>
    <row r="133" spans="1:19" ht="12.75">
      <c r="A133" s="13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13"/>
      <c r="M133" s="13"/>
      <c r="N133" s="13"/>
      <c r="O133" s="13"/>
      <c r="P133" s="13"/>
      <c r="Q133" s="13"/>
      <c r="R133" s="13"/>
      <c r="S133" s="13"/>
    </row>
    <row r="134" spans="1:19" ht="12.75">
      <c r="A134" s="13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13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13"/>
      <c r="M135" s="13"/>
      <c r="N135" s="13"/>
      <c r="O135" s="13"/>
      <c r="P135" s="13"/>
      <c r="Q135" s="13"/>
      <c r="R135" s="13"/>
      <c r="S135" s="13"/>
    </row>
    <row r="136" spans="1:19" ht="12.75">
      <c r="A136" s="13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13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13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13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13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13"/>
      <c r="M140" s="13"/>
      <c r="N140" s="13"/>
      <c r="O140" s="13"/>
      <c r="P140" s="13"/>
      <c r="Q140" s="13"/>
      <c r="R140" s="13"/>
      <c r="S140" s="13"/>
    </row>
    <row r="141" spans="1:19" ht="12.75">
      <c r="A141" s="13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13"/>
      <c r="M141" s="13"/>
      <c r="N141" s="13"/>
      <c r="O141" s="13"/>
      <c r="P141" s="13"/>
      <c r="Q141" s="13"/>
      <c r="R141" s="13"/>
      <c r="S141" s="13"/>
    </row>
    <row r="142" spans="1:19" ht="12.75">
      <c r="A142" s="13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13"/>
      <c r="M142" s="13"/>
      <c r="N142" s="13"/>
      <c r="O142" s="13"/>
      <c r="P142" s="13"/>
      <c r="Q142" s="13"/>
      <c r="R142" s="13"/>
      <c r="S142" s="13"/>
    </row>
    <row r="143" spans="1:19" ht="12.75">
      <c r="A143" s="13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13"/>
      <c r="M143" s="13"/>
      <c r="N143" s="13"/>
      <c r="O143" s="13"/>
      <c r="P143" s="13"/>
      <c r="Q143" s="13"/>
      <c r="R143" s="13"/>
      <c r="S143" s="13"/>
    </row>
    <row r="144" spans="1:19" ht="12.75">
      <c r="A144" s="13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13"/>
      <c r="M144" s="13"/>
      <c r="N144" s="13"/>
      <c r="O144" s="13"/>
      <c r="P144" s="13"/>
      <c r="Q144" s="13"/>
      <c r="R144" s="13"/>
      <c r="S144" s="13"/>
    </row>
    <row r="145" spans="1:19" ht="12.75">
      <c r="A145" s="13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13"/>
      <c r="M145" s="13"/>
      <c r="N145" s="13"/>
      <c r="O145" s="13"/>
      <c r="P145" s="13"/>
      <c r="Q145" s="13"/>
      <c r="R145" s="13"/>
      <c r="S145" s="13"/>
    </row>
    <row r="146" spans="1:19" ht="12.75">
      <c r="A146" s="13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13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13"/>
      <c r="M147" s="13"/>
      <c r="N147" s="13"/>
      <c r="O147" s="13"/>
      <c r="P147" s="13"/>
      <c r="Q147" s="13"/>
      <c r="R147" s="13"/>
      <c r="S147" s="13"/>
    </row>
    <row r="148" spans="1:19" ht="12.75">
      <c r="A148" s="13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13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13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13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13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13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13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13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13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3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13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13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13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13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13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1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1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13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1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13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13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13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13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13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3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3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3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13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13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13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13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13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13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13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13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13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13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3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3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3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13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13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13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13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13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13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13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13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13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13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13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13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13"/>
      <c r="M199" s="13"/>
      <c r="N199" s="13"/>
      <c r="O199" s="13"/>
      <c r="P199" s="13"/>
      <c r="Q199" s="13"/>
      <c r="R199" s="13"/>
      <c r="S199" s="13"/>
    </row>
    <row r="200" spans="2:11" ht="12.75">
      <c r="B200" s="67"/>
      <c r="C200" s="67"/>
      <c r="D200" s="67"/>
      <c r="E200" s="67"/>
      <c r="F200" s="67"/>
      <c r="G200" s="67"/>
      <c r="H200" s="67"/>
      <c r="I200" s="67"/>
      <c r="J200" s="67"/>
      <c r="K200" s="67"/>
    </row>
    <row r="201" spans="2:11" ht="12.75">
      <c r="B201" s="67"/>
      <c r="C201" s="67"/>
      <c r="D201" s="67"/>
      <c r="E201" s="67"/>
      <c r="F201" s="67"/>
      <c r="G201" s="67"/>
      <c r="H201" s="67"/>
      <c r="I201" s="67"/>
      <c r="J201" s="67"/>
      <c r="K201" s="67"/>
    </row>
    <row r="202" spans="2:11" ht="12.75">
      <c r="B202" s="67"/>
      <c r="C202" s="67"/>
      <c r="D202" s="67"/>
      <c r="E202" s="67"/>
      <c r="F202" s="67"/>
      <c r="G202" s="67"/>
      <c r="H202" s="67"/>
      <c r="I202" s="67"/>
      <c r="J202" s="67"/>
      <c r="K202" s="67"/>
    </row>
    <row r="203" spans="2:11" ht="12.75">
      <c r="B203" s="67"/>
      <c r="C203" s="67"/>
      <c r="D203" s="67"/>
      <c r="E203" s="67"/>
      <c r="F203" s="67"/>
      <c r="G203" s="67"/>
      <c r="H203" s="67"/>
      <c r="I203" s="67"/>
      <c r="J203" s="67"/>
      <c r="K203" s="67"/>
    </row>
    <row r="204" spans="2:11" ht="12.75">
      <c r="B204" s="67"/>
      <c r="C204" s="67"/>
      <c r="D204" s="67"/>
      <c r="E204" s="67"/>
      <c r="F204" s="67"/>
      <c r="G204" s="67"/>
      <c r="H204" s="67"/>
      <c r="I204" s="67"/>
      <c r="J204" s="67"/>
      <c r="K204" s="67"/>
    </row>
    <row r="205" spans="2:11" ht="12.75">
      <c r="B205" s="67"/>
      <c r="C205" s="67"/>
      <c r="D205" s="67"/>
      <c r="E205" s="67"/>
      <c r="F205" s="67"/>
      <c r="G205" s="67"/>
      <c r="H205" s="67"/>
      <c r="I205" s="67"/>
      <c r="J205" s="67"/>
      <c r="K205" s="67"/>
    </row>
    <row r="206" spans="2:11" ht="12.75">
      <c r="B206" s="67"/>
      <c r="C206" s="67"/>
      <c r="D206" s="67"/>
      <c r="E206" s="67"/>
      <c r="F206" s="67"/>
      <c r="G206" s="67"/>
      <c r="H206" s="67"/>
      <c r="I206" s="67"/>
      <c r="J206" s="67"/>
      <c r="K206" s="67"/>
    </row>
    <row r="207" spans="2:11" ht="12.75">
      <c r="B207" s="67"/>
      <c r="C207" s="67"/>
      <c r="D207" s="67"/>
      <c r="E207" s="67"/>
      <c r="F207" s="67"/>
      <c r="G207" s="67"/>
      <c r="H207" s="67"/>
      <c r="I207" s="67"/>
      <c r="J207" s="67"/>
      <c r="K207" s="67"/>
    </row>
    <row r="208" spans="2:11" ht="12.75">
      <c r="B208" s="67"/>
      <c r="C208" s="67"/>
      <c r="D208" s="67"/>
      <c r="E208" s="67"/>
      <c r="F208" s="67"/>
      <c r="G208" s="67"/>
      <c r="H208" s="67"/>
      <c r="I208" s="67"/>
      <c r="J208" s="67"/>
      <c r="K208" s="67"/>
    </row>
    <row r="209" spans="2:11" ht="12.75">
      <c r="B209" s="67"/>
      <c r="C209" s="67"/>
      <c r="D209" s="67"/>
      <c r="E209" s="67"/>
      <c r="F209" s="67"/>
      <c r="G209" s="67"/>
      <c r="H209" s="67"/>
      <c r="I209" s="67"/>
      <c r="J209" s="67"/>
      <c r="K209" s="67"/>
    </row>
    <row r="210" spans="2:11" ht="12.75">
      <c r="B210" s="67"/>
      <c r="C210" s="67"/>
      <c r="D210" s="67"/>
      <c r="E210" s="67"/>
      <c r="F210" s="67"/>
      <c r="G210" s="67"/>
      <c r="H210" s="67"/>
      <c r="I210" s="67"/>
      <c r="J210" s="67"/>
      <c r="K210" s="67"/>
    </row>
    <row r="211" spans="2:11" ht="12.75">
      <c r="B211" s="67"/>
      <c r="C211" s="67"/>
      <c r="D211" s="67"/>
      <c r="E211" s="67"/>
      <c r="F211" s="67"/>
      <c r="G211" s="67"/>
      <c r="H211" s="67"/>
      <c r="I211" s="67"/>
      <c r="J211" s="67"/>
      <c r="K211" s="67"/>
    </row>
    <row r="212" spans="2:11" ht="12.75">
      <c r="B212" s="67"/>
      <c r="C212" s="67"/>
      <c r="D212" s="67"/>
      <c r="E212" s="67"/>
      <c r="F212" s="67"/>
      <c r="G212" s="67"/>
      <c r="H212" s="67"/>
      <c r="I212" s="67"/>
      <c r="J212" s="67"/>
      <c r="K212" s="67"/>
    </row>
    <row r="213" spans="2:11" ht="12.75">
      <c r="B213" s="67"/>
      <c r="C213" s="67"/>
      <c r="D213" s="67"/>
      <c r="E213" s="67"/>
      <c r="F213" s="67"/>
      <c r="G213" s="67"/>
      <c r="H213" s="67"/>
      <c r="I213" s="67"/>
      <c r="J213" s="67"/>
      <c r="K213" s="67"/>
    </row>
    <row r="214" spans="2:11" ht="12.75"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2:11" ht="12.75">
      <c r="B215" s="67"/>
      <c r="C215" s="67"/>
      <c r="D215" s="67"/>
      <c r="E215" s="67"/>
      <c r="F215" s="67"/>
      <c r="G215" s="67"/>
      <c r="H215" s="67"/>
      <c r="I215" s="67"/>
      <c r="J215" s="67"/>
      <c r="K215" s="67"/>
    </row>
    <row r="216" spans="2:11" ht="12.75">
      <c r="B216" s="67"/>
      <c r="C216" s="67"/>
      <c r="D216" s="67"/>
      <c r="E216" s="67"/>
      <c r="F216" s="67"/>
      <c r="G216" s="67"/>
      <c r="H216" s="67"/>
      <c r="I216" s="67"/>
      <c r="J216" s="67"/>
      <c r="K216" s="67"/>
    </row>
    <row r="217" spans="2:11" ht="12.75">
      <c r="B217" s="67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2:11" ht="12.75">
      <c r="B218" s="67"/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2:11" ht="12.75">
      <c r="B219" s="67"/>
      <c r="C219" s="67"/>
      <c r="D219" s="67"/>
      <c r="E219" s="67"/>
      <c r="F219" s="67"/>
      <c r="G219" s="67"/>
      <c r="H219" s="67"/>
      <c r="I219" s="67"/>
      <c r="J219" s="67"/>
      <c r="K219" s="67"/>
    </row>
    <row r="220" spans="2:11" ht="12.75">
      <c r="B220" s="67"/>
      <c r="C220" s="67"/>
      <c r="D220" s="67"/>
      <c r="E220" s="67"/>
      <c r="F220" s="67"/>
      <c r="G220" s="67"/>
      <c r="H220" s="67"/>
      <c r="I220" s="67"/>
      <c r="J220" s="67"/>
      <c r="K220" s="67"/>
    </row>
    <row r="221" spans="2:11" ht="12.75">
      <c r="B221" s="67"/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2:11" ht="12.75"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2:11" ht="12.75">
      <c r="B223" s="6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2:11" ht="12.75">
      <c r="B224" s="67"/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2:11" ht="12.75"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2:11" ht="12.75">
      <c r="B226" s="67"/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2:11" ht="12.75">
      <c r="B227" s="67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2:11" ht="12.75">
      <c r="B228" s="67"/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2:11" ht="12.75"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2:11" ht="12.75">
      <c r="B230" s="67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2:11" ht="12.75">
      <c r="B231" s="67"/>
      <c r="C231" s="67"/>
      <c r="D231" s="67"/>
      <c r="E231" s="67"/>
      <c r="F231" s="67"/>
      <c r="G231" s="67"/>
      <c r="H231" s="67"/>
      <c r="I231" s="67"/>
      <c r="J231" s="67"/>
      <c r="K231" s="67"/>
    </row>
    <row r="232" spans="2:11" ht="12.75">
      <c r="B232" s="67"/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2:11" ht="12.75">
      <c r="B233" s="67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2:11" ht="12.75">
      <c r="B234" s="67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2:11" ht="12.75">
      <c r="B235" s="67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2:11" ht="12.75"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2:11" ht="12.75">
      <c r="B237" s="67"/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2:11" ht="12.75">
      <c r="B238" s="67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2:11" ht="12.75"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2:11" ht="12.75">
      <c r="B240" s="67"/>
      <c r="C240" s="67"/>
      <c r="D240" s="67"/>
      <c r="E240" s="67"/>
      <c r="F240" s="67"/>
      <c r="G240" s="67"/>
      <c r="H240" s="67"/>
      <c r="I240" s="67"/>
      <c r="J240" s="67"/>
      <c r="K240" s="67"/>
    </row>
    <row r="241" spans="2:11" ht="12.75">
      <c r="B241" s="67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2:11" ht="12.75">
      <c r="B242" s="67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2:11" ht="12.75">
      <c r="B243" s="67"/>
      <c r="C243" s="67"/>
      <c r="D243" s="67"/>
      <c r="E243" s="67"/>
      <c r="F243" s="67"/>
      <c r="G243" s="67"/>
      <c r="H243" s="67"/>
      <c r="I243" s="67"/>
      <c r="J243" s="67"/>
      <c r="K243" s="67"/>
    </row>
    <row r="244" spans="2:11" ht="12.75">
      <c r="B244" s="67"/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2:11" ht="12.75">
      <c r="B245" s="67"/>
      <c r="C245" s="67"/>
      <c r="D245" s="67"/>
      <c r="E245" s="67"/>
      <c r="F245" s="67"/>
      <c r="G245" s="67"/>
      <c r="H245" s="67"/>
      <c r="I245" s="67"/>
      <c r="J245" s="67"/>
      <c r="K245" s="67"/>
    </row>
    <row r="246" spans="2:11" ht="12.75">
      <c r="B246" s="67"/>
      <c r="C246" s="67"/>
      <c r="D246" s="67"/>
      <c r="E246" s="67"/>
      <c r="F246" s="67"/>
      <c r="G246" s="67"/>
      <c r="H246" s="67"/>
      <c r="I246" s="67"/>
      <c r="J246" s="67"/>
      <c r="K246" s="67"/>
    </row>
    <row r="247" spans="2:11" ht="12.75">
      <c r="B247" s="67"/>
      <c r="C247" s="67"/>
      <c r="D247" s="67"/>
      <c r="E247" s="67"/>
      <c r="F247" s="67"/>
      <c r="G247" s="67"/>
      <c r="H247" s="67"/>
      <c r="I247" s="67"/>
      <c r="J247" s="67"/>
      <c r="K247" s="67"/>
    </row>
    <row r="248" spans="2:11" ht="12.75">
      <c r="B248" s="67"/>
      <c r="C248" s="67"/>
      <c r="D248" s="67"/>
      <c r="E248" s="67"/>
      <c r="F248" s="67"/>
      <c r="G248" s="67"/>
      <c r="H248" s="67"/>
      <c r="I248" s="67"/>
      <c r="J248" s="67"/>
      <c r="K248" s="67"/>
    </row>
    <row r="249" spans="2:11" ht="12.75"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2:11" ht="12.75">
      <c r="B250" s="67"/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2:11" ht="12.75">
      <c r="B251" s="67"/>
      <c r="C251" s="67"/>
      <c r="D251" s="67"/>
      <c r="E251" s="67"/>
      <c r="F251" s="67"/>
      <c r="G251" s="67"/>
      <c r="H251" s="67"/>
      <c r="I251" s="67"/>
      <c r="J251" s="67"/>
      <c r="K251" s="67"/>
    </row>
    <row r="252" spans="2:11" ht="12.75">
      <c r="B252" s="67"/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2:11" ht="12.75">
      <c r="B253" s="67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2:11" ht="12.75">
      <c r="B254" s="67"/>
      <c r="C254" s="67"/>
      <c r="D254" s="67"/>
      <c r="E254" s="67"/>
      <c r="F254" s="67"/>
      <c r="G254" s="67"/>
      <c r="H254" s="67"/>
      <c r="I254" s="67"/>
      <c r="J254" s="67"/>
      <c r="K254" s="67"/>
    </row>
    <row r="255" spans="2:11" ht="12.75"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2:11" ht="12.75"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2:11" ht="12.75">
      <c r="B257" s="67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2:11" ht="12.75">
      <c r="B258" s="67"/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2:11" ht="12.75">
      <c r="B259" s="67"/>
      <c r="C259" s="67"/>
      <c r="D259" s="67"/>
      <c r="E259" s="67"/>
      <c r="F259" s="67"/>
      <c r="G259" s="67"/>
      <c r="H259" s="67"/>
      <c r="I259" s="67"/>
      <c r="J259" s="67"/>
      <c r="K259" s="67"/>
    </row>
    <row r="260" spans="2:11" ht="12.75">
      <c r="B260" s="67"/>
      <c r="C260" s="67"/>
      <c r="D260" s="67"/>
      <c r="E260" s="67"/>
      <c r="F260" s="67"/>
      <c r="G260" s="67"/>
      <c r="H260" s="67"/>
      <c r="I260" s="67"/>
      <c r="J260" s="67"/>
      <c r="K260" s="67"/>
    </row>
    <row r="261" spans="2:11" ht="12.75">
      <c r="B261" s="67"/>
      <c r="C261" s="67"/>
      <c r="D261" s="67"/>
      <c r="E261" s="67"/>
      <c r="F261" s="67"/>
      <c r="G261" s="67"/>
      <c r="H261" s="67"/>
      <c r="I261" s="67"/>
      <c r="J261" s="67"/>
      <c r="K261" s="67"/>
    </row>
  </sheetData>
  <mergeCells count="20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</mergeCells>
  <printOptions/>
  <pageMargins left="0.75" right="0.75" top="1" bottom="1" header="0" footer="0"/>
  <pageSetup horizontalDpi="600" verticalDpi="600" orientation="landscape" scale="75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2007-07-09T16:38:58Z</cp:lastPrinted>
  <dcterms:created xsi:type="dcterms:W3CDTF">2006-09-04T21:37:26Z</dcterms:created>
  <dcterms:modified xsi:type="dcterms:W3CDTF">2007-07-09T16:39:22Z</dcterms:modified>
  <cp:category/>
  <cp:version/>
  <cp:contentType/>
  <cp:contentStatus/>
</cp:coreProperties>
</file>