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3930" windowWidth="11595" windowHeight="41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<sst xmlns="http://schemas.openxmlformats.org/spreadsheetml/2006/main" count="87" uniqueCount="83">
  <si>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</si>
  <si>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</si>
  <si>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</si>
  <si>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</si>
  <si>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</si>
  <si>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Variable</t>
  </si>
  <si>
    <t>Indicador</t>
  </si>
  <si>
    <t>Cobertura Geográfica</t>
  </si>
  <si>
    <t>Municipios del Departamento de Jalapa</t>
  </si>
  <si>
    <t xml:space="preserve">Fecha de Datos </t>
  </si>
  <si>
    <t>Unidad de Medida</t>
  </si>
  <si>
    <t>Número de personas</t>
  </si>
  <si>
    <t>Jalapa</t>
  </si>
  <si>
    <t>San Pedro Pinula</t>
  </si>
  <si>
    <t>San Luis Jilotepeque</t>
  </si>
  <si>
    <t>San Carlos Alzatate</t>
  </si>
  <si>
    <t>Monjas</t>
  </si>
  <si>
    <t>Mataquescuintla</t>
  </si>
  <si>
    <t>Departamento de Jalapa</t>
  </si>
  <si>
    <t>Código Departamento y Municipio</t>
  </si>
  <si>
    <t>Ref. Codigo Campo</t>
  </si>
  <si>
    <t>21-21</t>
  </si>
  <si>
    <t xml:space="preserve"> </t>
  </si>
  <si>
    <t>21c Viviendas que utilizan Chorro publico (fuera de hogar)</t>
  </si>
  <si>
    <t>AGUA_CH_PB</t>
  </si>
  <si>
    <t>21d Viviendas que utilizan Pozo</t>
  </si>
  <si>
    <t>AGUA_POZO</t>
  </si>
  <si>
    <t>21e Vivienas que utilizan agua Camión o tonel</t>
  </si>
  <si>
    <t>AGUA_CA_TN</t>
  </si>
  <si>
    <t>21f Viviendas que utilizan agua de Río, Lago o Manantial</t>
  </si>
  <si>
    <t>AGUA_RIO_L</t>
  </si>
  <si>
    <t>21g Viviendas que utilizan otro tipo de fuente de agua</t>
  </si>
  <si>
    <t>AGUA_OTRO</t>
  </si>
  <si>
    <t>21h Viviendas que disponen de sevicio sanitario</t>
  </si>
  <si>
    <t>VIV_SAN</t>
  </si>
  <si>
    <t>21i Viviendas que no disponen de servicio sanitario</t>
  </si>
  <si>
    <t>VIV_NO_SAN</t>
  </si>
  <si>
    <t>BASU_QUEMA</t>
  </si>
  <si>
    <t>21u Viviendas que tiran la basura en cualquier lugar</t>
  </si>
  <si>
    <t>BASU_TIRA</t>
  </si>
  <si>
    <t>21v Viviendas que entierran la basura</t>
  </si>
  <si>
    <t>BASU_ENT</t>
  </si>
  <si>
    <t>21w Viviendas que utilizan otra forma de eliminación de basura</t>
  </si>
  <si>
    <t>BASU_OTRA</t>
  </si>
  <si>
    <t>08a Total de Vivinedas</t>
  </si>
  <si>
    <t>T_VIV</t>
  </si>
  <si>
    <t>AGUA_CH_EX</t>
  </si>
  <si>
    <t>21b Viviendas con Chorro para varios hogares</t>
  </si>
  <si>
    <t>AGUA_CH_VH</t>
  </si>
  <si>
    <t>21j Viviendas con servicio sanitario de uso exclusivo conectado a red de drenaje</t>
  </si>
  <si>
    <t>21k Viviendas con servicio sanitario de uso exclusivo conectado a fos séptica</t>
  </si>
  <si>
    <t>SAN_FSE</t>
  </si>
  <si>
    <t>21l Viviendas con servicio sanitario de uso exclusivo excusado lavable</t>
  </si>
  <si>
    <t>SAN_EXC</t>
  </si>
  <si>
    <t>21m Viviendas con servicio sanitario de uso exclusivo letrina o pozo ciego</t>
  </si>
  <si>
    <t>21n Viviendas con servicio sanitario de uso compartido conectado a red de  drenaje</t>
  </si>
  <si>
    <t>21o Viviendas con servicio sanitario de uso compartido conectado a fosa séptica</t>
  </si>
  <si>
    <t>SAN_FSE_VH</t>
  </si>
  <si>
    <t xml:space="preserve">21p Viviendas con servicio sanitario de uso compartido excusado lavable </t>
  </si>
  <si>
    <t>SAN_EXC_VH</t>
  </si>
  <si>
    <t>21q Viviendas con servicio sanitario de uso compartido letrina o pozo ciego</t>
  </si>
  <si>
    <t>SAN_LET_VH</t>
  </si>
  <si>
    <t>21r Viviendas que usan servicio municipal de eliminación de basura</t>
  </si>
  <si>
    <t>BASU_MUNI</t>
  </si>
  <si>
    <t>21s Viviendas que usan servicio privado de eliminación de basura</t>
  </si>
  <si>
    <t xml:space="preserve">21t Viviendas que queman la basura </t>
  </si>
  <si>
    <t>P_NO_BAS</t>
  </si>
  <si>
    <t>-</t>
  </si>
  <si>
    <t>21a Viviendas con Chorro uso exclusivo</t>
  </si>
  <si>
    <t>21z Porcentaje de hogares que utilizan servicio municipal o privado de eliminación de basura</t>
  </si>
  <si>
    <t>Fuente de datos</t>
  </si>
  <si>
    <t>Instituto Nacional de Estadística, XI Censo de Población y VI de Habitación</t>
  </si>
  <si>
    <t>Total de Hogares por tipo de servicio de agua, tipo de servicio sanitario y forma de disposición de desechos sólidos</t>
  </si>
  <si>
    <t xml:space="preserve">Porcentaje de hogares no conectados a red de distribución de agua, que no disponen de servicio sanitario, que no utilizan servicio formal de disposición de basura </t>
  </si>
  <si>
    <t>SAN_DRE</t>
  </si>
  <si>
    <t>SAN_LET</t>
  </si>
  <si>
    <t>SAN_DRE_VH</t>
  </si>
  <si>
    <t>BASU_PV</t>
  </si>
  <si>
    <t>P_NO_AGUA</t>
  </si>
  <si>
    <t>P_NO_SAN</t>
  </si>
  <si>
    <t>21x Porcentaje de hogares que no están conectados a la red de distribución de agua (pozo, camión o tonel, río, lago o manantial, otro tipo)</t>
  </si>
  <si>
    <t xml:space="preserve">21y Porcentaje de hogares que no disponen de servicio sanitario  </t>
  </si>
  <si>
    <t>San Manuel Chaparrón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</si>
</sst>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i/>
      <sz val="8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2" borderId="3" xfId="0" applyFont="1" applyFill="1" applyBorder="1" applyAlignment="1">
      <alignment/>
    </xf>
    <xf numFmtId="0" fontId="0" fillId="2" borderId="3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49" fontId="6" fillId="3" borderId="4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1</xdr:row>
      <xdr:rowOff>28575</xdr:rowOff>
    </xdr:from>
    <xdr:to>
      <xdr:col>8</xdr:col>
      <xdr:colOff>266700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809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tabSelected="1" workbookViewId="0" topLeftCell="A16">
      <selection activeCell="E29" sqref="E29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51.28125" style="0" customWidth="1"/>
    <col min="5" max="5" width="16.140625" style="0" customWidth="1"/>
    <col min="6" max="6" width="10.57421875" style="0" customWidth="1"/>
    <col min="7" max="7" width="10.7109375" style="0" customWidth="1"/>
    <col min="8" max="10" width="10.00390625" style="0" customWidth="1"/>
    <col min="11" max="11" width="9.00390625" style="0" customWidth="1"/>
    <col min="12" max="12" width="13.7109375" style="0" customWidth="1"/>
    <col min="13" max="13" width="13.851562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1" customFormat="1" ht="12.75">
      <c r="A6" s="42" t="s">
        <v>4</v>
      </c>
      <c r="B6" s="43"/>
      <c r="D6" s="44" t="s">
        <v>21</v>
      </c>
      <c r="E6" s="45"/>
    </row>
    <row r="7" s="2" customFormat="1" ht="12"/>
    <row r="8" spans="2:12" s="2" customFormat="1" ht="12.75" customHeight="1">
      <c r="B8" s="26" t="s">
        <v>5</v>
      </c>
      <c r="C8" s="27"/>
      <c r="D8" s="46" t="s">
        <v>72</v>
      </c>
      <c r="E8" s="46"/>
      <c r="F8" s="46"/>
      <c r="G8" s="46"/>
      <c r="H8" s="46"/>
      <c r="I8" s="46"/>
      <c r="J8" s="46"/>
      <c r="K8" s="47"/>
      <c r="L8" s="3"/>
    </row>
    <row r="9" spans="2:12" s="4" customFormat="1" ht="12.75" customHeight="1">
      <c r="B9" s="28" t="s">
        <v>6</v>
      </c>
      <c r="C9" s="29"/>
      <c r="D9" s="48" t="s">
        <v>73</v>
      </c>
      <c r="E9" s="49"/>
      <c r="F9" s="49"/>
      <c r="G9" s="49"/>
      <c r="H9" s="49"/>
      <c r="I9" s="49"/>
      <c r="J9" s="49"/>
      <c r="K9" s="50"/>
      <c r="L9" s="5"/>
    </row>
    <row r="10" spans="2:12" s="2" customFormat="1" ht="12">
      <c r="B10" s="30" t="s">
        <v>7</v>
      </c>
      <c r="C10" s="31"/>
      <c r="D10" s="38" t="s">
        <v>8</v>
      </c>
      <c r="E10" s="38"/>
      <c r="F10" s="38"/>
      <c r="G10" s="38"/>
      <c r="H10" s="38"/>
      <c r="I10" s="38"/>
      <c r="J10" s="38"/>
      <c r="K10" s="39"/>
      <c r="L10" s="6"/>
    </row>
    <row r="11" spans="2:12" s="2" customFormat="1" ht="12.75" customHeight="1">
      <c r="B11" s="30" t="s">
        <v>9</v>
      </c>
      <c r="C11" s="31"/>
      <c r="D11" s="40">
        <v>2002</v>
      </c>
      <c r="E11" s="40"/>
      <c r="F11" s="40"/>
      <c r="G11" s="40"/>
      <c r="H11" s="40"/>
      <c r="I11" s="40"/>
      <c r="J11" s="40"/>
      <c r="K11" s="41"/>
      <c r="L11" s="6"/>
    </row>
    <row r="12" spans="2:21" s="2" customFormat="1" ht="12">
      <c r="B12" s="30" t="s">
        <v>10</v>
      </c>
      <c r="C12" s="31"/>
      <c r="D12" s="38" t="s">
        <v>11</v>
      </c>
      <c r="E12" s="38"/>
      <c r="F12" s="38"/>
      <c r="G12" s="38"/>
      <c r="H12" s="38"/>
      <c r="I12" s="38"/>
      <c r="J12" s="38"/>
      <c r="K12" s="39"/>
      <c r="R12" s="7"/>
      <c r="S12" s="7"/>
      <c r="T12" s="7"/>
      <c r="U12" s="7"/>
    </row>
    <row r="13" spans="2:12" s="8" customFormat="1" ht="12">
      <c r="B13" s="30" t="s">
        <v>70</v>
      </c>
      <c r="C13" s="31"/>
      <c r="D13" s="31" t="s">
        <v>71</v>
      </c>
      <c r="E13" s="32"/>
      <c r="F13" s="32"/>
      <c r="G13" s="32"/>
      <c r="H13" s="32"/>
      <c r="I13" s="32"/>
      <c r="J13" s="32"/>
      <c r="K13" s="33"/>
      <c r="L13" s="32"/>
    </row>
    <row r="14" spans="2:12" s="8" customFormat="1" ht="12">
      <c r="B14" s="34" t="s">
        <v>22</v>
      </c>
      <c r="C14" s="35"/>
      <c r="D14" s="36" t="s">
        <v>22</v>
      </c>
      <c r="E14" s="36"/>
      <c r="F14" s="36"/>
      <c r="G14" s="36"/>
      <c r="H14" s="36"/>
      <c r="I14" s="36"/>
      <c r="J14" s="36"/>
      <c r="K14" s="37"/>
      <c r="L14" s="32"/>
    </row>
    <row r="16" spans="2:13" s="16" customFormat="1" ht="24.75" customHeight="1">
      <c r="B16" s="54"/>
      <c r="C16" s="55"/>
      <c r="D16" s="55"/>
      <c r="E16" s="56"/>
      <c r="F16" s="24" t="s">
        <v>12</v>
      </c>
      <c r="G16" s="24" t="s">
        <v>13</v>
      </c>
      <c r="H16" s="24" t="s">
        <v>14</v>
      </c>
      <c r="I16" s="24" t="s">
        <v>82</v>
      </c>
      <c r="J16" s="24" t="s">
        <v>15</v>
      </c>
      <c r="K16" s="24" t="s">
        <v>16</v>
      </c>
      <c r="L16" s="24" t="s">
        <v>17</v>
      </c>
      <c r="M16" s="24" t="s">
        <v>18</v>
      </c>
    </row>
    <row r="17" spans="2:13" s="16" customFormat="1" ht="12">
      <c r="B17" s="57" t="s">
        <v>19</v>
      </c>
      <c r="C17" s="58"/>
      <c r="D17" s="59"/>
      <c r="E17" s="23" t="s">
        <v>20</v>
      </c>
      <c r="F17" s="25">
        <v>2101</v>
      </c>
      <c r="G17" s="25">
        <v>2102</v>
      </c>
      <c r="H17" s="25">
        <v>2103</v>
      </c>
      <c r="I17" s="25">
        <v>2104</v>
      </c>
      <c r="J17" s="25">
        <v>2105</v>
      </c>
      <c r="K17" s="25">
        <v>2106</v>
      </c>
      <c r="L17" s="25">
        <v>2107</v>
      </c>
      <c r="M17" s="25">
        <v>21</v>
      </c>
    </row>
    <row r="18" spans="2:13" ht="12.75">
      <c r="B18" s="9"/>
      <c r="C18" s="10"/>
      <c r="D18" s="10"/>
      <c r="E18" s="11"/>
      <c r="F18" s="12"/>
      <c r="G18" s="12"/>
      <c r="H18" s="12"/>
      <c r="I18" s="12"/>
      <c r="J18" s="12"/>
      <c r="K18" s="12"/>
      <c r="L18" s="12"/>
      <c r="M18" s="12"/>
    </row>
    <row r="19" spans="2:13" s="15" customFormat="1" ht="12.75" customHeight="1">
      <c r="B19" s="51" t="s">
        <v>44</v>
      </c>
      <c r="C19" s="52"/>
      <c r="D19" s="53"/>
      <c r="E19" s="17" t="s">
        <v>45</v>
      </c>
      <c r="F19" s="18">
        <v>20115</v>
      </c>
      <c r="G19" s="18">
        <v>7790</v>
      </c>
      <c r="H19" s="18">
        <v>4226</v>
      </c>
      <c r="I19" s="18">
        <v>1612</v>
      </c>
      <c r="J19" s="18">
        <v>2086</v>
      </c>
      <c r="K19" s="18">
        <v>4267</v>
      </c>
      <c r="L19" s="18">
        <v>6163</v>
      </c>
      <c r="M19" s="19">
        <f aca="true" t="shared" si="0" ref="M19:M42">SUM(F19:L19)</f>
        <v>46259</v>
      </c>
    </row>
    <row r="20" spans="2:13" s="15" customFormat="1" ht="12.75" customHeight="1">
      <c r="B20" s="51" t="s">
        <v>68</v>
      </c>
      <c r="C20" s="52"/>
      <c r="D20" s="53"/>
      <c r="E20" s="17" t="s">
        <v>46</v>
      </c>
      <c r="F20" s="18">
        <v>14985</v>
      </c>
      <c r="G20" s="18">
        <v>3357</v>
      </c>
      <c r="H20" s="18">
        <v>3288</v>
      </c>
      <c r="I20" s="18">
        <v>1434</v>
      </c>
      <c r="J20" s="18">
        <v>1491</v>
      </c>
      <c r="K20" s="18">
        <v>3457</v>
      </c>
      <c r="L20" s="19">
        <v>4388</v>
      </c>
      <c r="M20" s="19">
        <f t="shared" si="0"/>
        <v>32400</v>
      </c>
    </row>
    <row r="21" spans="2:13" s="15" customFormat="1" ht="12.75" customHeight="1">
      <c r="B21" s="51" t="s">
        <v>47</v>
      </c>
      <c r="C21" s="52"/>
      <c r="D21" s="53"/>
      <c r="E21" s="17" t="s">
        <v>48</v>
      </c>
      <c r="F21" s="18">
        <v>888</v>
      </c>
      <c r="G21" s="18">
        <v>23</v>
      </c>
      <c r="H21" s="18">
        <v>84</v>
      </c>
      <c r="I21" s="18">
        <v>19</v>
      </c>
      <c r="J21" s="18">
        <v>94</v>
      </c>
      <c r="K21" s="18">
        <v>65</v>
      </c>
      <c r="L21" s="19">
        <v>270</v>
      </c>
      <c r="M21" s="19">
        <f t="shared" si="0"/>
        <v>1443</v>
      </c>
    </row>
    <row r="22" spans="2:13" s="15" customFormat="1" ht="12.75" customHeight="1">
      <c r="B22" s="51" t="s">
        <v>23</v>
      </c>
      <c r="C22" s="52"/>
      <c r="D22" s="53"/>
      <c r="E22" s="17" t="s">
        <v>24</v>
      </c>
      <c r="F22" s="18">
        <v>601</v>
      </c>
      <c r="G22" s="18">
        <v>1545</v>
      </c>
      <c r="H22" s="18">
        <v>599</v>
      </c>
      <c r="I22" s="18">
        <v>15</v>
      </c>
      <c r="J22" s="18">
        <v>37</v>
      </c>
      <c r="K22" s="18">
        <v>135</v>
      </c>
      <c r="L22" s="18">
        <v>195</v>
      </c>
      <c r="M22" s="19">
        <f t="shared" si="0"/>
        <v>3127</v>
      </c>
    </row>
    <row r="23" spans="2:13" s="15" customFormat="1" ht="12.75" customHeight="1">
      <c r="B23" s="51" t="s">
        <v>25</v>
      </c>
      <c r="C23" s="52"/>
      <c r="D23" s="53"/>
      <c r="E23" s="17" t="s">
        <v>26</v>
      </c>
      <c r="F23" s="18">
        <v>2354</v>
      </c>
      <c r="G23" s="18">
        <v>2253</v>
      </c>
      <c r="H23" s="18">
        <v>168</v>
      </c>
      <c r="I23" s="18">
        <v>99</v>
      </c>
      <c r="J23" s="18">
        <v>408</v>
      </c>
      <c r="K23" s="18">
        <v>430</v>
      </c>
      <c r="L23" s="19">
        <v>885</v>
      </c>
      <c r="M23" s="19">
        <f t="shared" si="0"/>
        <v>6597</v>
      </c>
    </row>
    <row r="24" spans="2:13" s="15" customFormat="1" ht="12.75" customHeight="1">
      <c r="B24" s="51" t="s">
        <v>27</v>
      </c>
      <c r="C24" s="52"/>
      <c r="D24" s="53"/>
      <c r="E24" s="17" t="s">
        <v>28</v>
      </c>
      <c r="F24" s="18">
        <v>29</v>
      </c>
      <c r="G24" s="18">
        <v>7</v>
      </c>
      <c r="H24" s="18">
        <v>1</v>
      </c>
      <c r="I24" s="18">
        <v>2</v>
      </c>
      <c r="J24" s="18">
        <v>7</v>
      </c>
      <c r="K24" s="18">
        <v>9</v>
      </c>
      <c r="L24" s="19">
        <v>5</v>
      </c>
      <c r="M24" s="19">
        <f t="shared" si="0"/>
        <v>60</v>
      </c>
    </row>
    <row r="25" spans="2:13" s="15" customFormat="1" ht="12.75" customHeight="1">
      <c r="B25" s="51" t="s">
        <v>29</v>
      </c>
      <c r="C25" s="52"/>
      <c r="D25" s="53"/>
      <c r="E25" s="17" t="s">
        <v>30</v>
      </c>
      <c r="F25" s="18">
        <v>993</v>
      </c>
      <c r="G25" s="18">
        <v>548</v>
      </c>
      <c r="H25" s="18">
        <v>48</v>
      </c>
      <c r="I25" s="18">
        <v>20</v>
      </c>
      <c r="J25" s="18">
        <v>39</v>
      </c>
      <c r="K25" s="18">
        <v>137</v>
      </c>
      <c r="L25" s="19">
        <v>252</v>
      </c>
      <c r="M25" s="19">
        <f t="shared" si="0"/>
        <v>2037</v>
      </c>
    </row>
    <row r="26" spans="2:13" s="15" customFormat="1" ht="12.75" customHeight="1">
      <c r="B26" s="51" t="s">
        <v>31</v>
      </c>
      <c r="C26" s="52"/>
      <c r="D26" s="53"/>
      <c r="E26" s="17" t="s">
        <v>32</v>
      </c>
      <c r="F26" s="18">
        <v>265</v>
      </c>
      <c r="G26" s="18">
        <v>57</v>
      </c>
      <c r="H26" s="18">
        <v>38</v>
      </c>
      <c r="I26" s="18">
        <v>23</v>
      </c>
      <c r="J26" s="18">
        <v>10</v>
      </c>
      <c r="K26" s="18">
        <v>34</v>
      </c>
      <c r="L26" s="19">
        <v>168</v>
      </c>
      <c r="M26" s="19">
        <f t="shared" si="0"/>
        <v>595</v>
      </c>
    </row>
    <row r="27" spans="2:13" s="15" customFormat="1" ht="12.75" customHeight="1">
      <c r="B27" s="51" t="s">
        <v>33</v>
      </c>
      <c r="C27" s="52"/>
      <c r="D27" s="53"/>
      <c r="E27" s="17" t="s">
        <v>34</v>
      </c>
      <c r="F27" s="18">
        <v>16037</v>
      </c>
      <c r="G27" s="18">
        <v>3344</v>
      </c>
      <c r="H27" s="18">
        <v>2285</v>
      </c>
      <c r="I27" s="18">
        <v>1107</v>
      </c>
      <c r="J27" s="18">
        <v>1890</v>
      </c>
      <c r="K27" s="18">
        <v>3206</v>
      </c>
      <c r="L27" s="19">
        <v>4615</v>
      </c>
      <c r="M27" s="19">
        <f t="shared" si="0"/>
        <v>32484</v>
      </c>
    </row>
    <row r="28" spans="2:13" s="15" customFormat="1" ht="12.75" customHeight="1">
      <c r="B28" s="51" t="s">
        <v>35</v>
      </c>
      <c r="C28" s="52"/>
      <c r="D28" s="53"/>
      <c r="E28" s="17" t="s">
        <v>36</v>
      </c>
      <c r="F28" s="18">
        <f>SUM(F19-F27)</f>
        <v>4078</v>
      </c>
      <c r="G28" s="18">
        <f aca="true" t="shared" si="1" ref="G28:M28">SUM(G19-G27)</f>
        <v>4446</v>
      </c>
      <c r="H28" s="18">
        <f t="shared" si="1"/>
        <v>1941</v>
      </c>
      <c r="I28" s="18">
        <f t="shared" si="1"/>
        <v>505</v>
      </c>
      <c r="J28" s="18">
        <f t="shared" si="1"/>
        <v>196</v>
      </c>
      <c r="K28" s="18">
        <f t="shared" si="1"/>
        <v>1061</v>
      </c>
      <c r="L28" s="18">
        <f t="shared" si="1"/>
        <v>1548</v>
      </c>
      <c r="M28" s="18">
        <f t="shared" si="1"/>
        <v>13775</v>
      </c>
    </row>
    <row r="29" spans="2:13" s="15" customFormat="1" ht="12.75" customHeight="1">
      <c r="B29" s="51" t="s">
        <v>49</v>
      </c>
      <c r="C29" s="52"/>
      <c r="D29" s="53"/>
      <c r="E29" s="17" t="s">
        <v>74</v>
      </c>
      <c r="F29" s="18">
        <v>4949</v>
      </c>
      <c r="G29" s="18">
        <v>456</v>
      </c>
      <c r="H29" s="18">
        <v>1397</v>
      </c>
      <c r="I29" s="18">
        <v>559</v>
      </c>
      <c r="J29" s="18">
        <v>71</v>
      </c>
      <c r="K29" s="18">
        <v>1371</v>
      </c>
      <c r="L29" s="19">
        <v>908</v>
      </c>
      <c r="M29" s="19">
        <f t="shared" si="0"/>
        <v>9711</v>
      </c>
    </row>
    <row r="30" spans="2:13" s="15" customFormat="1" ht="12" customHeight="1">
      <c r="B30" s="51" t="s">
        <v>50</v>
      </c>
      <c r="C30" s="52"/>
      <c r="D30" s="53"/>
      <c r="E30" s="17" t="s">
        <v>51</v>
      </c>
      <c r="F30" s="18">
        <v>505</v>
      </c>
      <c r="G30" s="18">
        <v>230</v>
      </c>
      <c r="H30" s="18">
        <v>293</v>
      </c>
      <c r="I30" s="18">
        <v>97</v>
      </c>
      <c r="J30" s="18" t="s">
        <v>67</v>
      </c>
      <c r="K30" s="18">
        <v>344</v>
      </c>
      <c r="L30" s="19">
        <v>321</v>
      </c>
      <c r="M30" s="19">
        <f t="shared" si="0"/>
        <v>1790</v>
      </c>
    </row>
    <row r="31" spans="2:13" s="15" customFormat="1" ht="12.75" customHeight="1">
      <c r="B31" s="51" t="s">
        <v>52</v>
      </c>
      <c r="C31" s="52"/>
      <c r="D31" s="53"/>
      <c r="E31" s="17" t="s">
        <v>53</v>
      </c>
      <c r="F31" s="18">
        <v>1424</v>
      </c>
      <c r="G31" s="18">
        <v>291</v>
      </c>
      <c r="H31" s="18">
        <v>84</v>
      </c>
      <c r="I31" s="18">
        <v>154</v>
      </c>
      <c r="J31" s="18">
        <v>62</v>
      </c>
      <c r="K31" s="18">
        <v>617</v>
      </c>
      <c r="L31" s="19">
        <v>514</v>
      </c>
      <c r="M31" s="19">
        <f t="shared" si="0"/>
        <v>3146</v>
      </c>
    </row>
    <row r="32" spans="2:13" s="15" customFormat="1" ht="12.75" customHeight="1">
      <c r="B32" s="51" t="s">
        <v>54</v>
      </c>
      <c r="C32" s="52"/>
      <c r="D32" s="53"/>
      <c r="E32" s="17" t="s">
        <v>75</v>
      </c>
      <c r="F32" s="18">
        <v>8240</v>
      </c>
      <c r="G32" s="18">
        <v>2341</v>
      </c>
      <c r="H32" s="18">
        <v>452</v>
      </c>
      <c r="I32" s="18">
        <v>285</v>
      </c>
      <c r="J32" s="18">
        <v>1656</v>
      </c>
      <c r="K32" s="18">
        <v>816</v>
      </c>
      <c r="L32" s="19">
        <v>2605</v>
      </c>
      <c r="M32" s="19">
        <f t="shared" si="0"/>
        <v>16395</v>
      </c>
    </row>
    <row r="33" spans="2:13" s="15" customFormat="1" ht="12.75" customHeight="1">
      <c r="B33" s="51" t="s">
        <v>55</v>
      </c>
      <c r="C33" s="52"/>
      <c r="D33" s="53"/>
      <c r="E33" s="17" t="s">
        <v>76</v>
      </c>
      <c r="F33" s="18">
        <v>565</v>
      </c>
      <c r="G33" s="18">
        <v>2</v>
      </c>
      <c r="H33" s="18">
        <v>37</v>
      </c>
      <c r="I33" s="18" t="s">
        <v>67</v>
      </c>
      <c r="J33" s="18" t="s">
        <v>67</v>
      </c>
      <c r="K33" s="18">
        <v>20</v>
      </c>
      <c r="L33" s="18">
        <v>61</v>
      </c>
      <c r="M33" s="19">
        <f t="shared" si="0"/>
        <v>685</v>
      </c>
    </row>
    <row r="34" spans="2:13" s="15" customFormat="1" ht="12.75" customHeight="1">
      <c r="B34" s="51" t="s">
        <v>56</v>
      </c>
      <c r="C34" s="52"/>
      <c r="D34" s="53"/>
      <c r="E34" s="17" t="s">
        <v>57</v>
      </c>
      <c r="F34" s="18">
        <v>43</v>
      </c>
      <c r="G34" s="18">
        <v>3</v>
      </c>
      <c r="H34" s="18">
        <v>6</v>
      </c>
      <c r="I34" s="18">
        <v>8</v>
      </c>
      <c r="J34" s="18" t="s">
        <v>67</v>
      </c>
      <c r="K34" s="18">
        <v>10</v>
      </c>
      <c r="L34" s="19">
        <v>8</v>
      </c>
      <c r="M34" s="19">
        <f t="shared" si="0"/>
        <v>78</v>
      </c>
    </row>
    <row r="35" spans="2:13" s="15" customFormat="1" ht="12.75" customHeight="1">
      <c r="B35" s="51" t="s">
        <v>58</v>
      </c>
      <c r="C35" s="52"/>
      <c r="D35" s="53"/>
      <c r="E35" s="17" t="s">
        <v>59</v>
      </c>
      <c r="F35" s="18">
        <v>76</v>
      </c>
      <c r="G35" s="18">
        <v>1</v>
      </c>
      <c r="H35" s="18">
        <v>2</v>
      </c>
      <c r="I35" s="19">
        <v>2</v>
      </c>
      <c r="J35" s="19">
        <v>16</v>
      </c>
      <c r="K35" s="18">
        <v>4</v>
      </c>
      <c r="L35" s="19">
        <v>28</v>
      </c>
      <c r="M35" s="19">
        <f t="shared" si="0"/>
        <v>129</v>
      </c>
    </row>
    <row r="36" spans="2:13" s="15" customFormat="1" ht="12.75" customHeight="1">
      <c r="B36" s="51" t="s">
        <v>60</v>
      </c>
      <c r="C36" s="52"/>
      <c r="D36" s="53"/>
      <c r="E36" s="17" t="s">
        <v>61</v>
      </c>
      <c r="F36" s="18">
        <v>235</v>
      </c>
      <c r="G36" s="18">
        <v>20</v>
      </c>
      <c r="H36" s="18">
        <v>14</v>
      </c>
      <c r="I36" s="19">
        <v>2</v>
      </c>
      <c r="J36" s="19">
        <v>85</v>
      </c>
      <c r="K36" s="18">
        <v>24</v>
      </c>
      <c r="L36" s="19">
        <v>170</v>
      </c>
      <c r="M36" s="19">
        <f t="shared" si="0"/>
        <v>550</v>
      </c>
    </row>
    <row r="37" spans="2:13" s="15" customFormat="1" ht="12.75" customHeight="1">
      <c r="B37" s="51" t="s">
        <v>62</v>
      </c>
      <c r="C37" s="52"/>
      <c r="D37" s="53"/>
      <c r="E37" s="17" t="s">
        <v>63</v>
      </c>
      <c r="F37" s="20">
        <v>1058</v>
      </c>
      <c r="G37" s="19">
        <v>211</v>
      </c>
      <c r="H37" s="19">
        <v>457</v>
      </c>
      <c r="I37" s="19">
        <v>88</v>
      </c>
      <c r="J37" s="19">
        <v>13</v>
      </c>
      <c r="K37" s="19">
        <v>133</v>
      </c>
      <c r="L37" s="19">
        <v>67</v>
      </c>
      <c r="M37" s="19">
        <f t="shared" si="0"/>
        <v>2027</v>
      </c>
    </row>
    <row r="38" spans="2:13" s="15" customFormat="1" ht="12.75" customHeight="1">
      <c r="B38" s="51" t="s">
        <v>64</v>
      </c>
      <c r="C38" s="52"/>
      <c r="D38" s="53"/>
      <c r="E38" s="17" t="s">
        <v>77</v>
      </c>
      <c r="F38" s="20">
        <v>3019</v>
      </c>
      <c r="G38" s="19">
        <v>31</v>
      </c>
      <c r="H38" s="19">
        <v>92</v>
      </c>
      <c r="I38" s="19">
        <v>14</v>
      </c>
      <c r="J38" s="19">
        <v>26</v>
      </c>
      <c r="K38" s="19">
        <v>356</v>
      </c>
      <c r="L38" s="19">
        <v>460</v>
      </c>
      <c r="M38" s="19">
        <f t="shared" si="0"/>
        <v>3998</v>
      </c>
    </row>
    <row r="39" spans="2:13" s="15" customFormat="1" ht="12.75" customHeight="1">
      <c r="B39" s="51" t="s">
        <v>65</v>
      </c>
      <c r="C39" s="52"/>
      <c r="D39" s="53"/>
      <c r="E39" s="17" t="s">
        <v>37</v>
      </c>
      <c r="F39" s="19">
        <v>4405</v>
      </c>
      <c r="G39" s="19">
        <v>1785</v>
      </c>
      <c r="H39" s="19">
        <v>1795</v>
      </c>
      <c r="I39" s="19">
        <v>1106</v>
      </c>
      <c r="J39" s="19">
        <v>273</v>
      </c>
      <c r="K39" s="19">
        <v>2890</v>
      </c>
      <c r="L39" s="19">
        <v>1597</v>
      </c>
      <c r="M39" s="19">
        <f t="shared" si="0"/>
        <v>13851</v>
      </c>
    </row>
    <row r="40" spans="2:13" s="15" customFormat="1" ht="12.75" customHeight="1">
      <c r="B40" s="51" t="s">
        <v>38</v>
      </c>
      <c r="C40" s="52"/>
      <c r="D40" s="53"/>
      <c r="E40" s="17" t="s">
        <v>39</v>
      </c>
      <c r="F40" s="19">
        <v>6203</v>
      </c>
      <c r="G40" s="19">
        <v>4955</v>
      </c>
      <c r="H40" s="19">
        <v>1802</v>
      </c>
      <c r="I40" s="19">
        <v>363</v>
      </c>
      <c r="J40" s="19">
        <v>873</v>
      </c>
      <c r="K40" s="19">
        <v>763</v>
      </c>
      <c r="L40" s="19">
        <v>2993</v>
      </c>
      <c r="M40" s="19">
        <f t="shared" si="0"/>
        <v>17952</v>
      </c>
    </row>
    <row r="41" spans="2:13" s="15" customFormat="1" ht="12.75" customHeight="1">
      <c r="B41" s="51" t="s">
        <v>40</v>
      </c>
      <c r="C41" s="52"/>
      <c r="D41" s="53"/>
      <c r="E41" s="17" t="s">
        <v>41</v>
      </c>
      <c r="F41" s="21">
        <v>4665</v>
      </c>
      <c r="G41" s="19">
        <v>673</v>
      </c>
      <c r="H41" s="19">
        <v>54</v>
      </c>
      <c r="I41" s="19">
        <v>37</v>
      </c>
      <c r="J41" s="19">
        <v>887</v>
      </c>
      <c r="K41" s="19">
        <v>89</v>
      </c>
      <c r="L41" s="19">
        <v>672</v>
      </c>
      <c r="M41" s="19">
        <f t="shared" si="0"/>
        <v>7077</v>
      </c>
    </row>
    <row r="42" spans="2:13" s="15" customFormat="1" ht="12.75" customHeight="1">
      <c r="B42" s="51" t="s">
        <v>42</v>
      </c>
      <c r="C42" s="52"/>
      <c r="D42" s="53"/>
      <c r="E42" s="17" t="s">
        <v>43</v>
      </c>
      <c r="F42" s="21">
        <v>765</v>
      </c>
      <c r="G42" s="19">
        <v>135</v>
      </c>
      <c r="H42" s="19">
        <v>26</v>
      </c>
      <c r="I42" s="19">
        <v>4</v>
      </c>
      <c r="J42" s="19">
        <v>14</v>
      </c>
      <c r="K42" s="19">
        <v>36</v>
      </c>
      <c r="L42" s="19">
        <v>374</v>
      </c>
      <c r="M42" s="19">
        <f t="shared" si="0"/>
        <v>1354</v>
      </c>
    </row>
    <row r="43" spans="2:13" s="15" customFormat="1" ht="19.5" customHeight="1">
      <c r="B43" s="51" t="s">
        <v>80</v>
      </c>
      <c r="C43" s="52"/>
      <c r="D43" s="53"/>
      <c r="E43" s="17" t="s">
        <v>78</v>
      </c>
      <c r="F43" s="22">
        <f>SUM((F23+F24+F25+F26)/F19)*100</f>
        <v>18.100919711657966</v>
      </c>
      <c r="G43" s="22">
        <f aca="true" t="shared" si="2" ref="G43:M43">SUM((G23+G24+G25+G26)/G19)*100</f>
        <v>36.777920410783054</v>
      </c>
      <c r="H43" s="22">
        <f t="shared" si="2"/>
        <v>6.034074775201136</v>
      </c>
      <c r="I43" s="22">
        <f t="shared" si="2"/>
        <v>8.933002481389577</v>
      </c>
      <c r="J43" s="22">
        <f t="shared" si="2"/>
        <v>22.24352828379674</v>
      </c>
      <c r="K43" s="22">
        <f t="shared" si="2"/>
        <v>14.295758143895007</v>
      </c>
      <c r="L43" s="22">
        <f t="shared" si="2"/>
        <v>21.255881875709882</v>
      </c>
      <c r="M43" s="22">
        <f t="shared" si="2"/>
        <v>20.080416783761</v>
      </c>
    </row>
    <row r="44" spans="2:13" s="15" customFormat="1" ht="12.75" customHeight="1">
      <c r="B44" s="51" t="s">
        <v>81</v>
      </c>
      <c r="C44" s="52"/>
      <c r="D44" s="53"/>
      <c r="E44" s="17" t="s">
        <v>79</v>
      </c>
      <c r="F44" s="22">
        <f>SUM(F28/F19)*100</f>
        <v>20.273427790206313</v>
      </c>
      <c r="G44" s="22">
        <f aca="true" t="shared" si="3" ref="G44:M44">SUM(G28/G19)*100</f>
        <v>57.073170731707314</v>
      </c>
      <c r="H44" s="22">
        <f t="shared" si="3"/>
        <v>45.929957406530995</v>
      </c>
      <c r="I44" s="22">
        <f t="shared" si="3"/>
        <v>31.327543424317618</v>
      </c>
      <c r="J44" s="22">
        <f t="shared" si="3"/>
        <v>9.395973154362416</v>
      </c>
      <c r="K44" s="22">
        <f t="shared" si="3"/>
        <v>24.865244902741974</v>
      </c>
      <c r="L44" s="22">
        <f t="shared" si="3"/>
        <v>25.117637514197632</v>
      </c>
      <c r="M44" s="22">
        <f t="shared" si="3"/>
        <v>29.777989148057678</v>
      </c>
    </row>
    <row r="45" spans="2:13" s="15" customFormat="1" ht="12.75" customHeight="1">
      <c r="B45" s="51" t="s">
        <v>69</v>
      </c>
      <c r="C45" s="52"/>
      <c r="D45" s="53"/>
      <c r="E45" s="17" t="s">
        <v>66</v>
      </c>
      <c r="F45" s="22">
        <f>SUM((F37+F38)/F19)*100</f>
        <v>20.268456375838927</v>
      </c>
      <c r="G45" s="22">
        <f aca="true" t="shared" si="4" ref="G45:M45">SUM((G37+G38)/G19)*100</f>
        <v>3.1065468549422337</v>
      </c>
      <c r="H45" s="22">
        <f t="shared" si="4"/>
        <v>12.991008045433034</v>
      </c>
      <c r="I45" s="22">
        <f t="shared" si="4"/>
        <v>6.327543424317618</v>
      </c>
      <c r="J45" s="22">
        <f t="shared" si="4"/>
        <v>1.8696069031639502</v>
      </c>
      <c r="K45" s="22">
        <f t="shared" si="4"/>
        <v>11.46004218420436</v>
      </c>
      <c r="L45" s="22">
        <f t="shared" si="4"/>
        <v>8.551030342365731</v>
      </c>
      <c r="M45" s="22">
        <f t="shared" si="4"/>
        <v>13.024492531183121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95" spans="2:17" s="13" customFormat="1" ht="12.75">
      <c r="B95"/>
      <c r="C95"/>
      <c r="D95"/>
      <c r="E95"/>
      <c r="F95"/>
      <c r="G95"/>
      <c r="H95"/>
      <c r="I95"/>
      <c r="J95"/>
      <c r="K95"/>
      <c r="L95"/>
      <c r="M95"/>
      <c r="N95" s="14"/>
      <c r="O95" s="14"/>
      <c r="P95" s="14"/>
      <c r="Q95" s="14"/>
    </row>
  </sheetData>
  <mergeCells count="36">
    <mergeCell ref="B44:D44"/>
    <mergeCell ref="B45:D45"/>
    <mergeCell ref="B42:D42"/>
    <mergeCell ref="B43:D43"/>
    <mergeCell ref="B38:D38"/>
    <mergeCell ref="B39:D39"/>
    <mergeCell ref="B40:D40"/>
    <mergeCell ref="B41:D41"/>
    <mergeCell ref="B34:D34"/>
    <mergeCell ref="B35:D35"/>
    <mergeCell ref="B36:D36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21:D21"/>
    <mergeCell ref="B16:E16"/>
    <mergeCell ref="B17:D17"/>
    <mergeCell ref="B19:D19"/>
    <mergeCell ref="B20:D20"/>
    <mergeCell ref="D10:K10"/>
    <mergeCell ref="D11:K11"/>
    <mergeCell ref="D12:K12"/>
    <mergeCell ref="A6:B6"/>
    <mergeCell ref="D6:E6"/>
    <mergeCell ref="D8:K8"/>
    <mergeCell ref="D9:K9"/>
  </mergeCells>
  <printOptions/>
  <pageMargins left="0.32" right="0.08" top="1" bottom="1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Avanzado</dc:creator>
  <cp:keywords/>
  <dc:description/>
  <cp:lastModifiedBy>Fredy Orlando Son Bal</cp:lastModifiedBy>
  <cp:lastPrinted>2007-07-06T21:03:09Z</cp:lastPrinted>
  <dcterms:created xsi:type="dcterms:W3CDTF">2007-05-22T16:25:35Z</dcterms:created>
  <dcterms:modified xsi:type="dcterms:W3CDTF">2007-07-06T21:03:40Z</dcterms:modified>
  <cp:category/>
  <cp:version/>
  <cp:contentType/>
  <cp:contentStatus/>
</cp:coreProperties>
</file>