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30-16a" sheetId="1" r:id="rId1"/>
    <sheet name="Tabla 30-16b" sheetId="2" r:id="rId2"/>
    <sheet name="Tabla 30-16c" sheetId="3" r:id="rId3"/>
    <sheet name="Tabla 30-16d" sheetId="4" r:id="rId4"/>
  </sheets>
  <definedNames>
    <definedName name="_xlnm.Print_Area" localSheetId="0">'Tabla 30-16a'!$A$1:$U$79</definedName>
    <definedName name="_xlnm.Print_Area" localSheetId="1">'Tabla 30-16b'!$A$1:$AC$43</definedName>
    <definedName name="_xlnm.Print_Area" localSheetId="3">'Tabla 30-16d'!$A$1:$AC$36</definedName>
    <definedName name="_xlnm.Print_Titles" localSheetId="0">'Tabla 30-16a'!$17:$18</definedName>
  </definedNames>
  <calcPr calcMode="manual" fullCalcOnLoad="1"/>
</workbook>
</file>

<file path=xl/sharedStrings.xml><?xml version="1.0" encoding="utf-8"?>
<sst xmlns="http://schemas.openxmlformats.org/spreadsheetml/2006/main" count="430" uniqueCount="235">
  <si>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</si>
  <si>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</si>
  <si>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</si>
  <si>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</si>
  <si>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</si>
  <si>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</si>
  <si>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</si>
  <si>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</si>
  <si>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Fuente</t>
  </si>
  <si>
    <t>Código Departamento y Municipio</t>
  </si>
  <si>
    <t>Código de campo</t>
  </si>
  <si>
    <t>BOV_T_CA</t>
  </si>
  <si>
    <t>BOV_T_FC</t>
  </si>
  <si>
    <t>CAP_T_FC</t>
  </si>
  <si>
    <t>T_AVE_FC</t>
  </si>
  <si>
    <t>T_AVE_CA</t>
  </si>
  <si>
    <t>T_FC_GAN</t>
  </si>
  <si>
    <t>P_FC_BOV</t>
  </si>
  <si>
    <t>P_FC_POR</t>
  </si>
  <si>
    <t>P_FC_CAP</t>
  </si>
  <si>
    <t>P_FC_OVI</t>
  </si>
  <si>
    <t>P_FC_AVE</t>
  </si>
  <si>
    <t>T_GAL_VIV</t>
  </si>
  <si>
    <t>T_GAL</t>
  </si>
  <si>
    <t>T_GAL_HUE</t>
  </si>
  <si>
    <t>T_PAT_VIV</t>
  </si>
  <si>
    <t>T_PAT_HUE</t>
  </si>
  <si>
    <t>T_PAV_VIV</t>
  </si>
  <si>
    <t>T_PAV</t>
  </si>
  <si>
    <t>T_PAV_HUE</t>
  </si>
  <si>
    <t>T_OAVE_VIV</t>
  </si>
  <si>
    <t>T_OAVE</t>
  </si>
  <si>
    <t>T_OAVE_HUE</t>
  </si>
  <si>
    <t>T_AVE_VIV</t>
  </si>
  <si>
    <t>T_AVE</t>
  </si>
  <si>
    <t>T_AVE_HUE</t>
  </si>
  <si>
    <t>Ganado Bovino</t>
  </si>
  <si>
    <t>Número de fincas Ganado Bovino</t>
  </si>
  <si>
    <t>Total Cabezas Ganado Bovino</t>
  </si>
  <si>
    <t>Hembras</t>
  </si>
  <si>
    <t>BOV_HE</t>
  </si>
  <si>
    <t>Machos</t>
  </si>
  <si>
    <t>BOV_MA</t>
  </si>
  <si>
    <t>Total menor de un año</t>
  </si>
  <si>
    <t>BOV_1AÑ</t>
  </si>
  <si>
    <t>Terneras menores de un año</t>
  </si>
  <si>
    <t>Terneros menores de un año</t>
  </si>
  <si>
    <t>Total de un año y más</t>
  </si>
  <si>
    <t>Novillas</t>
  </si>
  <si>
    <t>BOV_HE_MS1</t>
  </si>
  <si>
    <t>Novillos</t>
  </si>
  <si>
    <t>BOV_MA_MS1</t>
  </si>
  <si>
    <t>Vacas</t>
  </si>
  <si>
    <t>BOV_VACAS</t>
  </si>
  <si>
    <t>Toros y toretes</t>
  </si>
  <si>
    <t>BOV_TOROS</t>
  </si>
  <si>
    <t>Bueyes</t>
  </si>
  <si>
    <t>BOV_BUEY</t>
  </si>
  <si>
    <t>Ganado Porcino</t>
  </si>
  <si>
    <t>Número de Fincas Ganado Porcino</t>
  </si>
  <si>
    <t>Total Cabezas Ganado Porcino</t>
  </si>
  <si>
    <t>PORC_T_CA</t>
  </si>
  <si>
    <t>POR_HE</t>
  </si>
  <si>
    <t>POR_MA</t>
  </si>
  <si>
    <t>Ganado Caprino</t>
  </si>
  <si>
    <t>Número de Fincas Ganado Caprino</t>
  </si>
  <si>
    <t>Total Cabezas Ganado Caprino</t>
  </si>
  <si>
    <t>CAP_T_CA</t>
  </si>
  <si>
    <t>CAP_HE</t>
  </si>
  <si>
    <t>CAP_MA</t>
  </si>
  <si>
    <t>Ganado Ovino</t>
  </si>
  <si>
    <t>Total de Fincas Ganado Ovino</t>
  </si>
  <si>
    <t>T_OVI_FC</t>
  </si>
  <si>
    <t xml:space="preserve"> </t>
  </si>
  <si>
    <t>Total Cabezas Ganado Ovino</t>
  </si>
  <si>
    <t>T_OVI_CA</t>
  </si>
  <si>
    <t>De Lana número de fincas</t>
  </si>
  <si>
    <t>OVI_LAN_FC</t>
  </si>
  <si>
    <t>De lana total de cabezas</t>
  </si>
  <si>
    <t>OVI_LAN_CA</t>
  </si>
  <si>
    <t>De lana hembras</t>
  </si>
  <si>
    <t>OVI_LAN_HE</t>
  </si>
  <si>
    <t>De lana machos</t>
  </si>
  <si>
    <t>OVI_LAN_MA</t>
  </si>
  <si>
    <t>De Pelo número de fincas</t>
  </si>
  <si>
    <t>OVI_PEL_FC</t>
  </si>
  <si>
    <t>De pelo total de cabezas</t>
  </si>
  <si>
    <t>OVI_PEL_CA</t>
  </si>
  <si>
    <t>De pelo hembras</t>
  </si>
  <si>
    <t>OVI_PEL_HE</t>
  </si>
  <si>
    <t>De pelo machos</t>
  </si>
  <si>
    <t>OVI_PEL_MA</t>
  </si>
  <si>
    <t>Producción de Aves</t>
  </si>
  <si>
    <t>Total de Fincas de Aves</t>
  </si>
  <si>
    <t>Total Aves</t>
  </si>
  <si>
    <t>Fincas de Gallinas</t>
  </si>
  <si>
    <t>AVE_GAL_FC</t>
  </si>
  <si>
    <t>Total Gallinas, Gallos, Pollas y Pollos</t>
  </si>
  <si>
    <t>AVE_GAL_CA</t>
  </si>
  <si>
    <t>Gallinas Reproductoras</t>
  </si>
  <si>
    <t>AVE_GAL_R</t>
  </si>
  <si>
    <t>Gallinas para Postura</t>
  </si>
  <si>
    <t>AVE_GAL_P</t>
  </si>
  <si>
    <t>Gallos, Pollas y Pollos</t>
  </si>
  <si>
    <t>AVE_POLL</t>
  </si>
  <si>
    <t>Fincas de Codornices</t>
  </si>
  <si>
    <t>AVE_COD_FC</t>
  </si>
  <si>
    <t>Total de Codornines</t>
  </si>
  <si>
    <t>AVE_T_CODO</t>
  </si>
  <si>
    <t>Fincas de Pavos</t>
  </si>
  <si>
    <t>AVE_PAV_FC</t>
  </si>
  <si>
    <t>Total de Pavos</t>
  </si>
  <si>
    <t>AVE_T_PAV</t>
  </si>
  <si>
    <t>Fincas de Patos</t>
  </si>
  <si>
    <t>AVE_PAT_FC</t>
  </si>
  <si>
    <t>Total de Patos</t>
  </si>
  <si>
    <t>AVE_T_PAT</t>
  </si>
  <si>
    <t>Total de Fincas producción de Ganado Bovino, Porcino, Caprino, Ovino y Aves</t>
  </si>
  <si>
    <t>Porcentaje Fincas Producción Ganado Bovino</t>
  </si>
  <si>
    <t>Porcentaje Fincas Producción Ganado Porcino</t>
  </si>
  <si>
    <t>Porcentaje Fincas Producción Ganado Caprino</t>
  </si>
  <si>
    <t>Porcentaje Fincas Producción Ganado Ovino</t>
  </si>
  <si>
    <t>Porcentaje Fincas Producción Aves</t>
  </si>
  <si>
    <t>Producción de Ganado Bovino, Porcino, Caprino, Ovino y Aves</t>
  </si>
  <si>
    <t>Indicador</t>
  </si>
  <si>
    <t>Porcentaje de Fincas de Ganado Bovino, Porcino, Caprino, Ovino y Aves por Municipio</t>
  </si>
  <si>
    <t>Fecha de  Publicación</t>
  </si>
  <si>
    <t>Enero de 2004</t>
  </si>
  <si>
    <t>Número de fincas, Número de cabezas de ganado y aves</t>
  </si>
  <si>
    <t>IV Censo Nacional Agropecuario, Instituto Nacional de Estadística, Mayo 2003</t>
  </si>
  <si>
    <t>PORC_T_FC</t>
  </si>
  <si>
    <t>* Censo Agropecuario no publica datos de estos municipios</t>
  </si>
  <si>
    <t>BOV_HE_1AN</t>
  </si>
  <si>
    <t>BOV_MA_1AN</t>
  </si>
  <si>
    <t>BOV_MAS1AN</t>
  </si>
  <si>
    <t>Animales de Traspatio: Aves</t>
  </si>
  <si>
    <t>Totales por Municipio</t>
  </si>
  <si>
    <t>Número de Viviendas, Aves y Huevos Recogidos</t>
  </si>
  <si>
    <t>Gallinas, Gallo, Pollas y Pollos</t>
  </si>
  <si>
    <t>Viviendas</t>
  </si>
  <si>
    <t>Número de Aves</t>
  </si>
  <si>
    <t>Huevos Recogidos</t>
  </si>
  <si>
    <t>Patos</t>
  </si>
  <si>
    <t>T_PAT</t>
  </si>
  <si>
    <t>Pavos o Chompipes</t>
  </si>
  <si>
    <t>Huevos  Recogidos</t>
  </si>
  <si>
    <t>Otras Aves</t>
  </si>
  <si>
    <t>Total Viviendas con Actividad de Traspatio Agropecuaria: Aves</t>
  </si>
  <si>
    <t>Total de Número de Aves</t>
  </si>
  <si>
    <t>Total de Huevos Recogidos</t>
  </si>
  <si>
    <t>PAIS</t>
  </si>
  <si>
    <t>Animales de Traspatio: bovino, porcino, caprino, ovino, caballos, mulas, asnos conejos</t>
  </si>
  <si>
    <t>Número de Viviendas y animales</t>
  </si>
  <si>
    <t>Bovino</t>
  </si>
  <si>
    <t>T_TBOV_VIV</t>
  </si>
  <si>
    <t>Número de animales</t>
  </si>
  <si>
    <t>T_TBOV_CA</t>
  </si>
  <si>
    <t>Porcino</t>
  </si>
  <si>
    <t>T_TPOR_VIV</t>
  </si>
  <si>
    <t>T_TPOR_CA</t>
  </si>
  <si>
    <t>Caprino</t>
  </si>
  <si>
    <t>T_TCAP_VIV</t>
  </si>
  <si>
    <t>T_TCAP_CA</t>
  </si>
  <si>
    <t>Ovinos</t>
  </si>
  <si>
    <t>T_TOV_VIV</t>
  </si>
  <si>
    <t>T_TOV_CA</t>
  </si>
  <si>
    <t>Caballos, mulas, asnos</t>
  </si>
  <si>
    <t>T_TCAB_VIV</t>
  </si>
  <si>
    <t>T_TCAB_CA</t>
  </si>
  <si>
    <t>Conejos</t>
  </si>
  <si>
    <t>T_TCON_VIV</t>
  </si>
  <si>
    <t>T_TCON_CA</t>
  </si>
  <si>
    <t>Total Viviendas con Animales de Traspatio</t>
  </si>
  <si>
    <t>T_ANI_VIV</t>
  </si>
  <si>
    <t>Total de Número Animales</t>
  </si>
  <si>
    <t>T_ANI_CA</t>
  </si>
  <si>
    <t>Animales de Traspatio: Leche y Miel</t>
  </si>
  <si>
    <t>Número de Viviendas, litros, colmenas</t>
  </si>
  <si>
    <t>Leche de Vaca</t>
  </si>
  <si>
    <t>LE_VAC_VIV</t>
  </si>
  <si>
    <t>Producción de leche de vaca en litros</t>
  </si>
  <si>
    <t>LE_VAC_LTS</t>
  </si>
  <si>
    <t>Leche de Cabra</t>
  </si>
  <si>
    <t>LE_CAB_VIV</t>
  </si>
  <si>
    <t>Producción de leche de cabra en litros</t>
  </si>
  <si>
    <t>LE_CAB_LTS</t>
  </si>
  <si>
    <t>Miel</t>
  </si>
  <si>
    <t>MIEL_VIV</t>
  </si>
  <si>
    <t>Colmenas</t>
  </si>
  <si>
    <t>MIEL_COLM</t>
  </si>
  <si>
    <t>Total Viviendas con Producción de Leche</t>
  </si>
  <si>
    <t>T_VIV_LE</t>
  </si>
  <si>
    <t>Total de Producción de Leche en Litros</t>
  </si>
  <si>
    <t>T_LTS_LE</t>
  </si>
  <si>
    <t>* Censo Agropecuario no publica estos municipios</t>
  </si>
  <si>
    <t xml:space="preserve"> 30 - 16a</t>
  </si>
  <si>
    <t xml:space="preserve"> 30 - 16b</t>
  </si>
  <si>
    <t xml:space="preserve"> 30 - 16c</t>
  </si>
  <si>
    <t xml:space="preserve"> 30 - 16d</t>
  </si>
  <si>
    <t>Cobán</t>
  </si>
  <si>
    <t>Santa Cruz Verapaz</t>
  </si>
  <si>
    <t>San Cristobal Verapaz</t>
  </si>
  <si>
    <t>Tactic</t>
  </si>
  <si>
    <t>Tamahú</t>
  </si>
  <si>
    <t>Tucurú</t>
  </si>
  <si>
    <t>Panzós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</si>
  <si>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</si>
  <si>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</si>
  <si>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</si>
  <si>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</si>
  <si>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</si>
  <si>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</si>
  <si>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</si>
  <si>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Departamento Alta Verapaz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</si>
  <si>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</si>
  <si>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</si>
  <si>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</si>
  <si>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</si>
  <si>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</si>
  <si>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</si>
  <si>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</si>
  <si>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</si>
  <si>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</si>
  <si>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</si>
  <si>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</si>
  <si>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</si>
  <si>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</si>
  <si>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</si>
  <si>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</si>
  <si>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</si>
  <si>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Municipios del Departamento de Alta Verapaz</t>
  </si>
  <si>
    <t>-</t>
  </si>
  <si>
    <t>Fray Bartolomé de las Casas</t>
  </si>
  <si>
    <t>Santa Catarina La Tinta</t>
  </si>
  <si>
    <t>16</t>
  </si>
</sst>
</file>

<file path=xl/styles.xml><?xml version="1.0" encoding="utf-8"?>
<styleSheet xmlns="http://schemas.openxmlformats.org/spreadsheetml/2006/main">
  <numFmts count="2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#,##0;[Red]#,##0"/>
    <numFmt numFmtId="173" formatCode="0.00;[Red]0.00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b/>
      <sz val="10"/>
      <name val="Arial"/>
      <family val="0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 horizontal="right" indent="2"/>
    </xf>
    <xf numFmtId="3" fontId="0" fillId="0" borderId="0" xfId="0" applyNumberFormat="1" applyAlignment="1">
      <alignment horizontal="right" indent="2"/>
    </xf>
    <xf numFmtId="0" fontId="1" fillId="0" borderId="0" xfId="0" applyFont="1" applyFill="1" applyBorder="1" applyAlignment="1">
      <alignment/>
    </xf>
    <xf numFmtId="1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" fontId="2" fillId="0" borderId="0" xfId="0" applyNumberFormat="1" applyFont="1" applyFill="1" applyBorder="1" applyAlignment="1">
      <alignment wrapText="1"/>
    </xf>
    <xf numFmtId="0" fontId="4" fillId="0" borderId="6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 horizontal="right" indent="2"/>
    </xf>
    <xf numFmtId="3" fontId="0" fillId="0" borderId="0" xfId="0" applyNumberFormat="1" applyFont="1" applyAlignment="1">
      <alignment horizontal="right" indent="2"/>
    </xf>
    <xf numFmtId="0" fontId="1" fillId="0" borderId="0" xfId="0" applyFont="1" applyAlignment="1">
      <alignment/>
    </xf>
    <xf numFmtId="16" fontId="6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0" fillId="0" borderId="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 indent="2"/>
    </xf>
    <xf numFmtId="3" fontId="1" fillId="0" borderId="0" xfId="0" applyNumberFormat="1" applyFont="1" applyAlignment="1">
      <alignment horizontal="right" indent="2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readingOrder="1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right" indent="2"/>
    </xf>
    <xf numFmtId="3" fontId="0" fillId="0" borderId="0" xfId="0" applyNumberFormat="1" applyFont="1" applyAlignment="1">
      <alignment horizontal="right" indent="2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3" xfId="0" applyFont="1" applyFill="1" applyBorder="1" applyAlignment="1">
      <alignment/>
    </xf>
    <xf numFmtId="0" fontId="1" fillId="0" borderId="0" xfId="0" applyFont="1" applyAlignment="1">
      <alignment horizontal="center"/>
    </xf>
    <xf numFmtId="17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9" fillId="2" borderId="9" xfId="0" applyFont="1" applyFill="1" applyBorder="1" applyAlignment="1">
      <alignment horizontal="left" vertical="top" readingOrder="1"/>
    </xf>
    <xf numFmtId="0" fontId="6" fillId="2" borderId="10" xfId="0" applyFont="1" applyFill="1" applyBorder="1" applyAlignment="1">
      <alignment horizontal="left" vertical="top" wrapText="1" readingOrder="1"/>
    </xf>
    <xf numFmtId="0" fontId="0" fillId="2" borderId="10" xfId="0" applyFont="1" applyFill="1" applyBorder="1" applyAlignment="1">
      <alignment/>
    </xf>
    <xf numFmtId="0" fontId="0" fillId="2" borderId="9" xfId="0" applyFont="1" applyFill="1" applyBorder="1" applyAlignment="1">
      <alignment horizontal="left" vertical="top" readingOrder="1"/>
    </xf>
    <xf numFmtId="0" fontId="1" fillId="2" borderId="9" xfId="0" applyFont="1" applyFill="1" applyBorder="1" applyAlignment="1">
      <alignment horizontal="left" vertical="top" wrapText="1" readingOrder="1"/>
    </xf>
    <xf numFmtId="176" fontId="0" fillId="2" borderId="9" xfId="15" applyNumberFormat="1" applyFont="1" applyFill="1" applyBorder="1" applyAlignment="1">
      <alignment horizontal="right"/>
    </xf>
    <xf numFmtId="176" fontId="0" fillId="2" borderId="9" xfId="15" applyNumberFormat="1" applyFont="1" applyFill="1" applyBorder="1" applyAlignment="1">
      <alignment/>
    </xf>
    <xf numFmtId="0" fontId="0" fillId="2" borderId="1" xfId="0" applyFont="1" applyFill="1" applyBorder="1" applyAlignment="1">
      <alignment readingOrder="1"/>
    </xf>
    <xf numFmtId="0" fontId="1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 indent="2"/>
    </xf>
    <xf numFmtId="0" fontId="0" fillId="2" borderId="0" xfId="0" applyNumberFormat="1" applyFont="1" applyFill="1" applyAlignment="1">
      <alignment horizontal="right" indent="2"/>
    </xf>
    <xf numFmtId="3" fontId="0" fillId="2" borderId="10" xfId="0" applyNumberFormat="1" applyFont="1" applyFill="1" applyBorder="1" applyAlignment="1">
      <alignment horizontal="right" indent="2"/>
    </xf>
    <xf numFmtId="0" fontId="0" fillId="2" borderId="10" xfId="0" applyNumberFormat="1" applyFont="1" applyFill="1" applyBorder="1" applyAlignment="1">
      <alignment horizontal="right" indent="2"/>
    </xf>
    <xf numFmtId="176" fontId="0" fillId="2" borderId="9" xfId="15" applyNumberFormat="1" applyFont="1" applyFill="1" applyBorder="1" applyAlignment="1">
      <alignment horizontal="left" vertical="top" readingOrder="1"/>
    </xf>
    <xf numFmtId="176" fontId="1" fillId="2" borderId="9" xfId="15" applyNumberFormat="1" applyFont="1" applyFill="1" applyBorder="1" applyAlignment="1">
      <alignment horizontal="left" vertical="top" wrapText="1" readingOrder="1"/>
    </xf>
    <xf numFmtId="1" fontId="0" fillId="2" borderId="9" xfId="0" applyNumberFormat="1" applyFont="1" applyFill="1" applyBorder="1" applyAlignment="1">
      <alignment horizontal="right"/>
    </xf>
    <xf numFmtId="1" fontId="0" fillId="2" borderId="9" xfId="0" applyNumberFormat="1" applyFont="1" applyFill="1" applyBorder="1" applyAlignment="1">
      <alignment/>
    </xf>
    <xf numFmtId="0" fontId="9" fillId="2" borderId="9" xfId="0" applyFont="1" applyFill="1" applyBorder="1" applyAlignment="1">
      <alignment wrapText="1" readingOrder="1"/>
    </xf>
    <xf numFmtId="3" fontId="9" fillId="2" borderId="9" xfId="0" applyNumberFormat="1" applyFont="1" applyFill="1" applyBorder="1" applyAlignment="1">
      <alignment horizontal="right"/>
    </xf>
    <xf numFmtId="1" fontId="9" fillId="2" borderId="9" xfId="0" applyNumberFormat="1" applyFont="1" applyFill="1" applyBorder="1" applyAlignment="1">
      <alignment/>
    </xf>
    <xf numFmtId="0" fontId="12" fillId="2" borderId="9" xfId="0" applyFont="1" applyFill="1" applyBorder="1" applyAlignment="1">
      <alignment readingOrder="1"/>
    </xf>
    <xf numFmtId="2" fontId="12" fillId="2" borderId="9" xfId="0" applyNumberFormat="1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16" fontId="2" fillId="3" borderId="9" xfId="0" applyNumberFormat="1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wrapText="1"/>
    </xf>
    <xf numFmtId="49" fontId="0" fillId="3" borderId="13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1" fillId="3" borderId="11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top" wrapText="1" readingOrder="1"/>
    </xf>
    <xf numFmtId="0" fontId="9" fillId="2" borderId="11" xfId="0" applyFont="1" applyFill="1" applyBorder="1" applyAlignment="1">
      <alignment horizontal="left" vertical="top" wrapText="1" readingOrder="1"/>
    </xf>
    <xf numFmtId="0" fontId="0" fillId="2" borderId="14" xfId="0" applyFont="1" applyFill="1" applyBorder="1" applyAlignment="1">
      <alignment/>
    </xf>
    <xf numFmtId="0" fontId="0" fillId="2" borderId="9" xfId="0" applyFont="1" applyFill="1" applyBorder="1" applyAlignment="1">
      <alignment horizontal="left" vertical="top" wrapText="1" readingOrder="1"/>
    </xf>
    <xf numFmtId="176" fontId="0" fillId="2" borderId="12" xfId="15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3" fontId="0" fillId="2" borderId="14" xfId="0" applyNumberFormat="1" applyFont="1" applyFill="1" applyBorder="1" applyAlignment="1">
      <alignment horizontal="right" indent="2"/>
    </xf>
    <xf numFmtId="0" fontId="9" fillId="2" borderId="9" xfId="0" applyFont="1" applyFill="1" applyBorder="1" applyAlignment="1">
      <alignment wrapText="1"/>
    </xf>
    <xf numFmtId="0" fontId="1" fillId="2" borderId="11" xfId="0" applyFont="1" applyFill="1" applyBorder="1" applyAlignment="1">
      <alignment horizontal="left" vertical="top" wrapText="1" readingOrder="1"/>
    </xf>
    <xf numFmtId="3" fontId="9" fillId="2" borderId="10" xfId="0" applyNumberFormat="1" applyFont="1" applyFill="1" applyBorder="1" applyAlignment="1">
      <alignment horizontal="right"/>
    </xf>
    <xf numFmtId="1" fontId="9" fillId="2" borderId="10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wrapText="1"/>
    </xf>
    <xf numFmtId="0" fontId="6" fillId="2" borderId="9" xfId="0" applyFont="1" applyFill="1" applyBorder="1" applyAlignment="1">
      <alignment horizontal="left" vertical="top" wrapText="1" readingOrder="1"/>
    </xf>
    <xf numFmtId="0" fontId="6" fillId="2" borderId="11" xfId="0" applyFont="1" applyFill="1" applyBorder="1" applyAlignment="1">
      <alignment horizontal="left" vertical="top" wrapText="1" readingOrder="1"/>
    </xf>
    <xf numFmtId="0" fontId="0" fillId="2" borderId="10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9" xfId="0" applyFont="1" applyFill="1" applyBorder="1" applyAlignment="1">
      <alignment horizontal="left" vertical="top" wrapText="1" readingOrder="1"/>
    </xf>
    <xf numFmtId="1" fontId="0" fillId="2" borderId="9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 indent="2"/>
    </xf>
    <xf numFmtId="0" fontId="0" fillId="2" borderId="14" xfId="0" applyFont="1" applyFill="1" applyBorder="1" applyAlignment="1">
      <alignment/>
    </xf>
    <xf numFmtId="1" fontId="0" fillId="2" borderId="9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2" borderId="10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left" vertical="top" wrapText="1" readingOrder="1"/>
    </xf>
    <xf numFmtId="0" fontId="0" fillId="2" borderId="10" xfId="0" applyFont="1" applyFill="1" applyBorder="1" applyAlignment="1">
      <alignment horizontal="left" vertical="top" wrapText="1" readingOrder="1"/>
    </xf>
    <xf numFmtId="0" fontId="0" fillId="2" borderId="14" xfId="0" applyFont="1" applyFill="1" applyBorder="1" applyAlignment="1">
      <alignment horizontal="left" vertical="top" wrapText="1" readingOrder="1"/>
    </xf>
    <xf numFmtId="1" fontId="0" fillId="2" borderId="10" xfId="0" applyNumberFormat="1" applyFont="1" applyFill="1" applyBorder="1" applyAlignment="1">
      <alignment/>
    </xf>
    <xf numFmtId="1" fontId="0" fillId="2" borderId="8" xfId="0" applyNumberFormat="1" applyFont="1" applyFill="1" applyBorder="1" applyAlignment="1">
      <alignment/>
    </xf>
    <xf numFmtId="1" fontId="0" fillId="2" borderId="14" xfId="0" applyNumberFormat="1" applyFont="1" applyFill="1" applyBorder="1" applyAlignment="1">
      <alignment/>
    </xf>
    <xf numFmtId="0" fontId="9" fillId="2" borderId="11" xfId="0" applyFont="1" applyFill="1" applyBorder="1" applyAlignment="1">
      <alignment wrapText="1"/>
    </xf>
    <xf numFmtId="0" fontId="9" fillId="2" borderId="10" xfId="0" applyFont="1" applyFill="1" applyBorder="1" applyAlignment="1">
      <alignment wrapText="1"/>
    </xf>
    <xf numFmtId="0" fontId="9" fillId="2" borderId="14" xfId="0" applyFont="1" applyFill="1" applyBorder="1" applyAlignment="1">
      <alignment wrapText="1"/>
    </xf>
    <xf numFmtId="3" fontId="9" fillId="2" borderId="10" xfId="0" applyNumberFormat="1" applyFont="1" applyFill="1" applyBorder="1" applyAlignment="1">
      <alignment/>
    </xf>
    <xf numFmtId="1" fontId="9" fillId="2" borderId="10" xfId="0" applyNumberFormat="1" applyFont="1" applyFill="1" applyBorder="1" applyAlignment="1">
      <alignment/>
    </xf>
    <xf numFmtId="1" fontId="9" fillId="2" borderId="14" xfId="0" applyNumberFormat="1" applyFont="1" applyFill="1" applyBorder="1" applyAlignment="1">
      <alignment/>
    </xf>
    <xf numFmtId="0" fontId="0" fillId="2" borderId="11" xfId="0" applyFont="1" applyFill="1" applyBorder="1" applyAlignment="1">
      <alignment wrapText="1"/>
    </xf>
    <xf numFmtId="0" fontId="0" fillId="2" borderId="10" xfId="0" applyFont="1" applyFill="1" applyBorder="1" applyAlignment="1">
      <alignment wrapText="1"/>
    </xf>
    <xf numFmtId="0" fontId="0" fillId="2" borderId="14" xfId="0" applyFont="1" applyFill="1" applyBorder="1" applyAlignment="1">
      <alignment wrapText="1"/>
    </xf>
    <xf numFmtId="0" fontId="3" fillId="3" borderId="13" xfId="0" applyFont="1" applyFill="1" applyBorder="1" applyAlignment="1">
      <alignment horizont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left" vertical="top" readingOrder="1"/>
    </xf>
    <xf numFmtId="0" fontId="0" fillId="2" borderId="10" xfId="0" applyFont="1" applyFill="1" applyBorder="1" applyAlignment="1">
      <alignment horizontal="left" vertical="top" readingOrder="1"/>
    </xf>
    <xf numFmtId="0" fontId="1" fillId="2" borderId="10" xfId="0" applyFont="1" applyFill="1" applyBorder="1" applyAlignment="1">
      <alignment horizontal="left" vertical="top" readingOrder="1"/>
    </xf>
    <xf numFmtId="1" fontId="0" fillId="2" borderId="10" xfId="0" applyNumberFormat="1" applyFont="1" applyFill="1" applyBorder="1" applyAlignment="1">
      <alignment horizontal="center" readingOrder="1"/>
    </xf>
    <xf numFmtId="1" fontId="0" fillId="2" borderId="10" xfId="0" applyNumberFormat="1" applyFont="1" applyFill="1" applyBorder="1" applyAlignment="1">
      <alignment readingOrder="1"/>
    </xf>
    <xf numFmtId="0" fontId="0" fillId="2" borderId="14" xfId="0" applyFont="1" applyFill="1" applyBorder="1" applyAlignment="1">
      <alignment readingOrder="1"/>
    </xf>
  </cellXfs>
  <cellStyles count="7">
    <cellStyle name="Normal" xfId="0"/>
    <cellStyle name="RowLevel_0" xfId="1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0</xdr:rowOff>
    </xdr:from>
    <xdr:to>
      <xdr:col>9</xdr:col>
      <xdr:colOff>228600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1943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4"/>
  <sheetViews>
    <sheetView showGridLines="0" tabSelected="1" zoomScale="40" zoomScaleNormal="40" workbookViewId="0" topLeftCell="A1">
      <selection activeCell="U17" activeCellId="3" sqref="A6:B6 D6 B18:U18 D17:U17"/>
    </sheetView>
  </sheetViews>
  <sheetFormatPr defaultColWidth="11.421875" defaultRowHeight="12.75"/>
  <cols>
    <col min="1" max="1" width="3.140625" style="0" customWidth="1"/>
    <col min="2" max="2" width="35.7109375" style="0" customWidth="1"/>
    <col min="3" max="3" width="13.57421875" style="48" customWidth="1"/>
    <col min="4" max="7" width="9.28125" style="0" customWidth="1"/>
    <col min="8" max="8" width="11.00390625" style="0" customWidth="1"/>
    <col min="9" max="17" width="9.28125" style="0" customWidth="1"/>
    <col min="18" max="18" width="11.140625" style="0" customWidth="1"/>
    <col min="19" max="19" width="9.28125" style="0" customWidth="1"/>
    <col min="20" max="20" width="10.57421875" style="0" customWidth="1"/>
    <col min="21" max="21" width="10.8515625" style="0" customWidth="1"/>
    <col min="22" max="22" width="17.28125" style="0" customWidth="1"/>
  </cols>
  <sheetData>
    <row r="1" spans="2:20" ht="12.75">
      <c r="B1" s="1" t="s">
        <v>0</v>
      </c>
      <c r="C1" s="73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ht="12.75">
      <c r="B2" s="1" t="s">
        <v>1</v>
      </c>
      <c r="C2" s="73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.75">
      <c r="B3" s="1" t="s">
        <v>2</v>
      </c>
      <c r="C3" s="73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ht="12.75">
      <c r="B4" s="1" t="s">
        <v>3</v>
      </c>
      <c r="C4" s="7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2">
      <c r="B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1" s="3" customFormat="1" ht="12.75" customHeight="1">
      <c r="A6" s="101" t="s">
        <v>4</v>
      </c>
      <c r="B6" s="102"/>
      <c r="C6" s="74"/>
      <c r="D6" s="103" t="s">
        <v>195</v>
      </c>
      <c r="E6" s="33"/>
      <c r="F6" s="20"/>
      <c r="H6" s="21"/>
      <c r="I6" s="22"/>
      <c r="K6" s="23"/>
      <c r="L6" s="23"/>
      <c r="M6" s="22"/>
      <c r="N6" s="22"/>
      <c r="O6" s="22"/>
      <c r="P6" s="22"/>
      <c r="Q6" s="22"/>
      <c r="R6" s="22"/>
      <c r="S6" s="22"/>
      <c r="T6" s="22"/>
      <c r="U6" s="22"/>
    </row>
    <row r="7" spans="1:21" s="3" customFormat="1" ht="12">
      <c r="A7" s="22"/>
      <c r="B7" s="22"/>
      <c r="C7" s="5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17" s="3" customFormat="1" ht="12">
      <c r="A8" s="22" t="s">
        <v>73</v>
      </c>
      <c r="B8" s="4" t="s">
        <v>5</v>
      </c>
      <c r="C8" s="51" t="s">
        <v>123</v>
      </c>
      <c r="D8" s="5"/>
      <c r="E8" s="5"/>
      <c r="F8" s="5"/>
      <c r="G8" s="5"/>
      <c r="H8" s="24"/>
      <c r="I8" s="7"/>
      <c r="J8" s="7"/>
      <c r="K8" s="22"/>
      <c r="L8" s="22"/>
      <c r="M8" s="22"/>
      <c r="N8" s="22"/>
      <c r="O8" s="22"/>
      <c r="P8" s="22"/>
      <c r="Q8" s="22"/>
    </row>
    <row r="9" spans="1:17" s="29" customFormat="1" ht="12">
      <c r="A9" s="25"/>
      <c r="B9" s="26" t="s">
        <v>124</v>
      </c>
      <c r="C9" s="52" t="s">
        <v>125</v>
      </c>
      <c r="D9" s="27"/>
      <c r="E9" s="27"/>
      <c r="F9" s="27"/>
      <c r="G9" s="27"/>
      <c r="H9" s="28"/>
      <c r="I9" s="27"/>
      <c r="J9" s="27"/>
      <c r="K9" s="25"/>
      <c r="L9" s="25"/>
      <c r="M9" s="25"/>
      <c r="N9" s="25"/>
      <c r="O9" s="25"/>
      <c r="P9" s="25"/>
      <c r="Q9" s="25"/>
    </row>
    <row r="10" spans="1:17" s="3" customFormat="1" ht="12">
      <c r="A10" s="22"/>
      <c r="B10" s="6" t="s">
        <v>6</v>
      </c>
      <c r="C10" s="53" t="s">
        <v>230</v>
      </c>
      <c r="D10" s="7"/>
      <c r="E10" s="7"/>
      <c r="F10" s="7"/>
      <c r="G10" s="7"/>
      <c r="H10" s="30"/>
      <c r="I10" s="7"/>
      <c r="J10" s="7"/>
      <c r="K10" s="22"/>
      <c r="L10" s="22"/>
      <c r="M10" s="22"/>
      <c r="N10" s="22"/>
      <c r="O10" s="22"/>
      <c r="P10" s="22"/>
      <c r="Q10" s="22"/>
    </row>
    <row r="11" spans="1:17" s="3" customFormat="1" ht="12">
      <c r="A11" s="22"/>
      <c r="B11" s="6" t="s">
        <v>126</v>
      </c>
      <c r="C11" s="76" t="s">
        <v>127</v>
      </c>
      <c r="D11" s="77"/>
      <c r="E11" s="77"/>
      <c r="F11" s="7"/>
      <c r="G11" s="7"/>
      <c r="H11" s="30"/>
      <c r="I11" s="7"/>
      <c r="J11" s="7"/>
      <c r="K11" s="22"/>
      <c r="L11" s="22"/>
      <c r="M11" s="22"/>
      <c r="N11" s="22"/>
      <c r="O11" s="22"/>
      <c r="P11" s="22"/>
      <c r="Q11" s="22"/>
    </row>
    <row r="12" spans="1:17" s="3" customFormat="1" ht="12">
      <c r="A12" s="22"/>
      <c r="B12" s="6" t="s">
        <v>7</v>
      </c>
      <c r="C12" s="53" t="s">
        <v>128</v>
      </c>
      <c r="D12" s="7"/>
      <c r="E12" s="7"/>
      <c r="F12" s="7"/>
      <c r="G12" s="7"/>
      <c r="H12" s="30"/>
      <c r="I12" s="7"/>
      <c r="J12" s="7"/>
      <c r="K12" s="22"/>
      <c r="L12" s="22"/>
      <c r="M12" s="22"/>
      <c r="N12" s="22"/>
      <c r="O12" s="22"/>
      <c r="P12" s="22"/>
      <c r="Q12" s="22"/>
    </row>
    <row r="13" spans="1:17" s="3" customFormat="1" ht="12">
      <c r="A13" s="22"/>
      <c r="B13" s="8" t="s">
        <v>8</v>
      </c>
      <c r="C13" s="54" t="s">
        <v>129</v>
      </c>
      <c r="D13" s="9"/>
      <c r="E13" s="9"/>
      <c r="F13" s="9"/>
      <c r="G13" s="9"/>
      <c r="H13" s="31"/>
      <c r="I13" s="7"/>
      <c r="J13" s="7"/>
      <c r="K13" s="22"/>
      <c r="L13" s="22"/>
      <c r="M13" s="22"/>
      <c r="N13" s="22"/>
      <c r="O13" s="22"/>
      <c r="P13" s="22"/>
      <c r="Q13" s="22"/>
    </row>
    <row r="14" spans="1:21" ht="12.75">
      <c r="A14" s="13"/>
      <c r="B14" s="13"/>
      <c r="C14" s="50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2:20" ht="12.75">
      <c r="B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2:20" ht="12.75">
      <c r="B16" s="10"/>
      <c r="C16" s="75"/>
      <c r="D16" s="10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1" s="43" customFormat="1" ht="27" customHeight="1">
      <c r="A17" s="41"/>
      <c r="B17" s="42"/>
      <c r="C17" s="55"/>
      <c r="D17" s="108" t="s">
        <v>199</v>
      </c>
      <c r="E17" s="108" t="s">
        <v>200</v>
      </c>
      <c r="F17" s="108" t="s">
        <v>201</v>
      </c>
      <c r="G17" s="108" t="s">
        <v>202</v>
      </c>
      <c r="H17" s="108" t="s">
        <v>203</v>
      </c>
      <c r="I17" s="108" t="s">
        <v>204</v>
      </c>
      <c r="J17" s="108" t="s">
        <v>205</v>
      </c>
      <c r="K17" s="108" t="s">
        <v>206</v>
      </c>
      <c r="L17" s="108" t="s">
        <v>207</v>
      </c>
      <c r="M17" s="108" t="s">
        <v>208</v>
      </c>
      <c r="N17" s="108" t="s">
        <v>209</v>
      </c>
      <c r="O17" s="108" t="s">
        <v>210</v>
      </c>
      <c r="P17" s="108" t="s">
        <v>211</v>
      </c>
      <c r="Q17" s="108" t="s">
        <v>212</v>
      </c>
      <c r="R17" s="108" t="s">
        <v>232</v>
      </c>
      <c r="S17" s="108" t="s">
        <v>233</v>
      </c>
      <c r="T17" s="108" t="s">
        <v>213</v>
      </c>
      <c r="U17" s="109" t="s">
        <v>150</v>
      </c>
    </row>
    <row r="18" spans="2:21" ht="12.75" customHeight="1">
      <c r="B18" s="104" t="s">
        <v>9</v>
      </c>
      <c r="C18" s="105" t="s">
        <v>10</v>
      </c>
      <c r="D18" s="106" t="s">
        <v>214</v>
      </c>
      <c r="E18" s="106" t="s">
        <v>215</v>
      </c>
      <c r="F18" s="106" t="s">
        <v>216</v>
      </c>
      <c r="G18" s="106" t="s">
        <v>217</v>
      </c>
      <c r="H18" s="106" t="s">
        <v>218</v>
      </c>
      <c r="I18" s="106" t="s">
        <v>219</v>
      </c>
      <c r="J18" s="106" t="s">
        <v>220</v>
      </c>
      <c r="K18" s="106" t="s">
        <v>221</v>
      </c>
      <c r="L18" s="106" t="s">
        <v>222</v>
      </c>
      <c r="M18" s="106" t="s">
        <v>223</v>
      </c>
      <c r="N18" s="106" t="s">
        <v>224</v>
      </c>
      <c r="O18" s="106" t="s">
        <v>225</v>
      </c>
      <c r="P18" s="106" t="s">
        <v>226</v>
      </c>
      <c r="Q18" s="106" t="s">
        <v>227</v>
      </c>
      <c r="R18" s="106" t="s">
        <v>228</v>
      </c>
      <c r="S18" s="106" t="s">
        <v>229</v>
      </c>
      <c r="T18" s="106" t="s">
        <v>234</v>
      </c>
      <c r="U18" s="107"/>
    </row>
    <row r="20" spans="1:21" s="40" customFormat="1" ht="12.75" customHeight="1">
      <c r="A20" s="14"/>
      <c r="B20" s="79" t="s">
        <v>36</v>
      </c>
      <c r="C20" s="80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1" spans="1:21" s="40" customFormat="1" ht="12.75" customHeight="1">
      <c r="A21" s="44"/>
      <c r="B21" s="82" t="s">
        <v>37</v>
      </c>
      <c r="C21" s="83" t="s">
        <v>12</v>
      </c>
      <c r="D21" s="84">
        <v>962</v>
      </c>
      <c r="E21" s="84">
        <v>67</v>
      </c>
      <c r="F21" s="84">
        <v>83</v>
      </c>
      <c r="G21" s="84">
        <v>84</v>
      </c>
      <c r="H21" s="84">
        <v>36</v>
      </c>
      <c r="I21" s="84">
        <v>137</v>
      </c>
      <c r="J21" s="84">
        <v>162</v>
      </c>
      <c r="K21" s="84">
        <v>138</v>
      </c>
      <c r="L21" s="84">
        <v>1201</v>
      </c>
      <c r="M21" s="84">
        <v>363</v>
      </c>
      <c r="N21" s="84">
        <v>76</v>
      </c>
      <c r="O21" s="84">
        <v>103</v>
      </c>
      <c r="P21" s="84">
        <v>1663</v>
      </c>
      <c r="Q21" s="84">
        <v>386</v>
      </c>
      <c r="R21" s="84">
        <v>1060</v>
      </c>
      <c r="S21" s="84">
        <v>203</v>
      </c>
      <c r="T21" s="84">
        <f>SUM(D21:S21)</f>
        <v>6724</v>
      </c>
      <c r="U21" s="85">
        <v>106789</v>
      </c>
    </row>
    <row r="22" spans="1:21" s="40" customFormat="1" ht="12.75" customHeight="1">
      <c r="A22" s="44"/>
      <c r="B22" s="82" t="s">
        <v>38</v>
      </c>
      <c r="C22" s="83" t="s">
        <v>11</v>
      </c>
      <c r="D22" s="84">
        <v>9310</v>
      </c>
      <c r="E22" s="84">
        <v>839</v>
      </c>
      <c r="F22" s="84">
        <v>432</v>
      </c>
      <c r="G22" s="84">
        <v>1644</v>
      </c>
      <c r="H22" s="84">
        <v>523</v>
      </c>
      <c r="I22" s="84">
        <v>977</v>
      </c>
      <c r="J22" s="84">
        <v>7720</v>
      </c>
      <c r="K22" s="84">
        <v>2187</v>
      </c>
      <c r="L22" s="84">
        <v>3835</v>
      </c>
      <c r="M22" s="84">
        <v>837</v>
      </c>
      <c r="N22" s="84">
        <v>1308</v>
      </c>
      <c r="O22" s="84">
        <v>1411</v>
      </c>
      <c r="P22" s="84">
        <v>22488</v>
      </c>
      <c r="Q22" s="84">
        <v>5092</v>
      </c>
      <c r="R22" s="84">
        <v>17354</v>
      </c>
      <c r="S22" s="84">
        <v>1000</v>
      </c>
      <c r="T22" s="84">
        <f aca="true" t="shared" si="0" ref="T22:T33">SUM(D22:S22)</f>
        <v>76957</v>
      </c>
      <c r="U22" s="85">
        <v>1627522</v>
      </c>
    </row>
    <row r="23" spans="1:21" s="40" customFormat="1" ht="12.75" customHeight="1">
      <c r="A23" s="44"/>
      <c r="B23" s="82" t="s">
        <v>39</v>
      </c>
      <c r="C23" s="83" t="s">
        <v>40</v>
      </c>
      <c r="D23" s="84">
        <v>3820</v>
      </c>
      <c r="E23" s="84">
        <v>703</v>
      </c>
      <c r="F23" s="84">
        <v>258</v>
      </c>
      <c r="G23" s="84">
        <v>1497</v>
      </c>
      <c r="H23" s="84">
        <v>341</v>
      </c>
      <c r="I23" s="84">
        <v>576</v>
      </c>
      <c r="J23" s="84">
        <v>4970</v>
      </c>
      <c r="K23" s="84">
        <v>1458</v>
      </c>
      <c r="L23" s="84">
        <v>1187</v>
      </c>
      <c r="M23" s="84">
        <v>203</v>
      </c>
      <c r="N23" s="84">
        <v>847</v>
      </c>
      <c r="O23" s="84">
        <v>616</v>
      </c>
      <c r="P23" s="84">
        <v>11698</v>
      </c>
      <c r="Q23" s="84">
        <v>1796</v>
      </c>
      <c r="R23" s="84">
        <v>12139</v>
      </c>
      <c r="S23" s="84">
        <v>511</v>
      </c>
      <c r="T23" s="84">
        <f t="shared" si="0"/>
        <v>42620</v>
      </c>
      <c r="U23" s="85">
        <v>1097033</v>
      </c>
    </row>
    <row r="24" spans="1:21" s="40" customFormat="1" ht="12.75" customHeight="1">
      <c r="A24" s="44"/>
      <c r="B24" s="82" t="s">
        <v>41</v>
      </c>
      <c r="C24" s="83" t="s">
        <v>42</v>
      </c>
      <c r="D24" s="84">
        <v>5490</v>
      </c>
      <c r="E24" s="84">
        <v>136</v>
      </c>
      <c r="F24" s="84">
        <v>174</v>
      </c>
      <c r="G24" s="84">
        <v>147</v>
      </c>
      <c r="H24" s="84">
        <v>182</v>
      </c>
      <c r="I24" s="84">
        <v>401</v>
      </c>
      <c r="J24" s="84">
        <v>2750</v>
      </c>
      <c r="K24" s="84">
        <v>729</v>
      </c>
      <c r="L24" s="84">
        <v>2648</v>
      </c>
      <c r="M24" s="84">
        <v>634</v>
      </c>
      <c r="N24" s="84">
        <v>461</v>
      </c>
      <c r="O24" s="84">
        <v>795</v>
      </c>
      <c r="P24" s="84">
        <v>10790</v>
      </c>
      <c r="Q24" s="84">
        <v>3296</v>
      </c>
      <c r="R24" s="84">
        <v>5215</v>
      </c>
      <c r="S24" s="84">
        <v>489</v>
      </c>
      <c r="T24" s="84">
        <f t="shared" si="0"/>
        <v>34337</v>
      </c>
      <c r="U24" s="85">
        <v>530489</v>
      </c>
    </row>
    <row r="25" spans="1:21" s="40" customFormat="1" ht="12.75" customHeight="1">
      <c r="A25" s="44"/>
      <c r="B25" s="82" t="s">
        <v>43</v>
      </c>
      <c r="C25" s="83" t="s">
        <v>44</v>
      </c>
      <c r="D25" s="84">
        <v>1365</v>
      </c>
      <c r="E25" s="84">
        <v>164</v>
      </c>
      <c r="F25" s="84">
        <v>203</v>
      </c>
      <c r="G25" s="84">
        <v>375</v>
      </c>
      <c r="H25" s="84">
        <v>143</v>
      </c>
      <c r="I25" s="84">
        <v>261</v>
      </c>
      <c r="J25" s="84">
        <v>2951</v>
      </c>
      <c r="K25" s="84">
        <v>421</v>
      </c>
      <c r="L25" s="84">
        <v>838</v>
      </c>
      <c r="M25" s="84">
        <v>263</v>
      </c>
      <c r="N25" s="84">
        <v>127</v>
      </c>
      <c r="O25" s="84">
        <v>256</v>
      </c>
      <c r="P25" s="84">
        <v>4304</v>
      </c>
      <c r="Q25" s="84">
        <v>657</v>
      </c>
      <c r="R25" s="84">
        <v>3681</v>
      </c>
      <c r="S25" s="84">
        <v>258</v>
      </c>
      <c r="T25" s="84">
        <f t="shared" si="0"/>
        <v>16267</v>
      </c>
      <c r="U25" s="85">
        <v>372739</v>
      </c>
    </row>
    <row r="26" spans="1:21" s="40" customFormat="1" ht="12.75" customHeight="1">
      <c r="A26" s="44"/>
      <c r="B26" s="82" t="s">
        <v>45</v>
      </c>
      <c r="C26" s="83" t="s">
        <v>132</v>
      </c>
      <c r="D26" s="84">
        <v>631</v>
      </c>
      <c r="E26" s="84">
        <v>112</v>
      </c>
      <c r="F26" s="84">
        <v>83</v>
      </c>
      <c r="G26" s="84">
        <v>305</v>
      </c>
      <c r="H26" s="84">
        <v>83</v>
      </c>
      <c r="I26" s="84">
        <v>136</v>
      </c>
      <c r="J26" s="84">
        <v>1555</v>
      </c>
      <c r="K26" s="84">
        <v>247</v>
      </c>
      <c r="L26" s="84">
        <v>332</v>
      </c>
      <c r="M26" s="84">
        <v>68</v>
      </c>
      <c r="N26" s="84">
        <v>65</v>
      </c>
      <c r="O26" s="84">
        <v>146</v>
      </c>
      <c r="P26" s="84">
        <v>2219</v>
      </c>
      <c r="Q26" s="84">
        <v>256</v>
      </c>
      <c r="R26" s="84">
        <v>1968</v>
      </c>
      <c r="S26" s="84">
        <v>172</v>
      </c>
      <c r="T26" s="84">
        <f t="shared" si="0"/>
        <v>8378</v>
      </c>
      <c r="U26" s="85">
        <v>206575</v>
      </c>
    </row>
    <row r="27" spans="1:21" s="40" customFormat="1" ht="12.75" customHeight="1">
      <c r="A27" s="44"/>
      <c r="B27" s="82" t="s">
        <v>46</v>
      </c>
      <c r="C27" s="83" t="s">
        <v>133</v>
      </c>
      <c r="D27" s="84">
        <v>734</v>
      </c>
      <c r="E27" s="84">
        <v>52</v>
      </c>
      <c r="F27" s="84">
        <v>120</v>
      </c>
      <c r="G27" s="84">
        <v>70</v>
      </c>
      <c r="H27" s="84">
        <v>60</v>
      </c>
      <c r="I27" s="84">
        <v>125</v>
      </c>
      <c r="J27" s="84">
        <v>1396</v>
      </c>
      <c r="K27" s="84">
        <v>174</v>
      </c>
      <c r="L27" s="84">
        <v>506</v>
      </c>
      <c r="M27" s="84">
        <v>195</v>
      </c>
      <c r="N27" s="84">
        <v>62</v>
      </c>
      <c r="O27" s="84">
        <v>110</v>
      </c>
      <c r="P27" s="84">
        <v>2085</v>
      </c>
      <c r="Q27" s="84">
        <v>401</v>
      </c>
      <c r="R27" s="84">
        <v>1713</v>
      </c>
      <c r="S27" s="84">
        <v>86</v>
      </c>
      <c r="T27" s="84">
        <f t="shared" si="0"/>
        <v>7889</v>
      </c>
      <c r="U27" s="85">
        <v>166164</v>
      </c>
    </row>
    <row r="28" spans="1:21" s="40" customFormat="1" ht="12.75" customHeight="1">
      <c r="A28" s="44"/>
      <c r="B28" s="82" t="s">
        <v>47</v>
      </c>
      <c r="C28" s="83" t="s">
        <v>134</v>
      </c>
      <c r="D28" s="84">
        <v>1170</v>
      </c>
      <c r="E28" s="84">
        <v>159</v>
      </c>
      <c r="F28" s="84">
        <v>58</v>
      </c>
      <c r="G28" s="84">
        <v>228</v>
      </c>
      <c r="H28" s="84">
        <v>91</v>
      </c>
      <c r="I28" s="84">
        <v>142</v>
      </c>
      <c r="J28" s="84">
        <v>977</v>
      </c>
      <c r="K28" s="84">
        <v>413</v>
      </c>
      <c r="L28" s="84">
        <v>318</v>
      </c>
      <c r="M28" s="84">
        <v>29</v>
      </c>
      <c r="N28" s="84">
        <v>94</v>
      </c>
      <c r="O28" s="84">
        <v>138</v>
      </c>
      <c r="P28" s="84">
        <v>1972</v>
      </c>
      <c r="Q28" s="84">
        <v>346</v>
      </c>
      <c r="R28" s="84">
        <v>2538</v>
      </c>
      <c r="S28" s="84">
        <v>68</v>
      </c>
      <c r="T28" s="84">
        <f t="shared" si="0"/>
        <v>8741</v>
      </c>
      <c r="U28" s="85">
        <v>1254783</v>
      </c>
    </row>
    <row r="29" spans="1:21" s="40" customFormat="1" ht="12.75" customHeight="1">
      <c r="A29" s="44"/>
      <c r="B29" s="82" t="s">
        <v>48</v>
      </c>
      <c r="C29" s="83" t="s">
        <v>49</v>
      </c>
      <c r="D29" s="84">
        <v>1170</v>
      </c>
      <c r="E29" s="84">
        <v>159</v>
      </c>
      <c r="F29" s="84">
        <v>58</v>
      </c>
      <c r="G29" s="84">
        <v>228</v>
      </c>
      <c r="H29" s="84">
        <v>91</v>
      </c>
      <c r="I29" s="84">
        <v>142</v>
      </c>
      <c r="J29" s="84">
        <v>977</v>
      </c>
      <c r="K29" s="84">
        <v>413</v>
      </c>
      <c r="L29" s="84">
        <v>318</v>
      </c>
      <c r="M29" s="84">
        <v>29</v>
      </c>
      <c r="N29" s="84">
        <v>94</v>
      </c>
      <c r="O29" s="84">
        <v>138</v>
      </c>
      <c r="P29" s="84">
        <v>1972</v>
      </c>
      <c r="Q29" s="84">
        <v>346</v>
      </c>
      <c r="R29" s="84">
        <v>2538</v>
      </c>
      <c r="S29" s="84">
        <v>68</v>
      </c>
      <c r="T29" s="84">
        <f t="shared" si="0"/>
        <v>8741</v>
      </c>
      <c r="U29" s="85">
        <v>242459</v>
      </c>
    </row>
    <row r="30" spans="1:21" s="40" customFormat="1" ht="12.75" customHeight="1">
      <c r="A30" s="44"/>
      <c r="B30" s="82" t="s">
        <v>50</v>
      </c>
      <c r="C30" s="83" t="s">
        <v>51</v>
      </c>
      <c r="D30" s="84">
        <v>2421</v>
      </c>
      <c r="E30" s="84">
        <v>49</v>
      </c>
      <c r="F30" s="84">
        <v>3</v>
      </c>
      <c r="G30" s="84">
        <v>26</v>
      </c>
      <c r="H30" s="84">
        <v>63</v>
      </c>
      <c r="I30" s="84">
        <v>161</v>
      </c>
      <c r="J30" s="84">
        <v>1069</v>
      </c>
      <c r="K30" s="84">
        <v>275</v>
      </c>
      <c r="L30" s="84">
        <v>487</v>
      </c>
      <c r="M30" s="84">
        <v>123</v>
      </c>
      <c r="N30" s="84">
        <v>209</v>
      </c>
      <c r="O30" s="84">
        <v>286</v>
      </c>
      <c r="P30" s="84">
        <v>5691</v>
      </c>
      <c r="Q30" s="84">
        <v>1273</v>
      </c>
      <c r="R30" s="84">
        <v>1625</v>
      </c>
      <c r="S30" s="84">
        <v>142</v>
      </c>
      <c r="T30" s="84">
        <f t="shared" si="0"/>
        <v>13903</v>
      </c>
      <c r="U30" s="85">
        <v>255081</v>
      </c>
    </row>
    <row r="31" spans="1:21" s="40" customFormat="1" ht="12.75" customHeight="1">
      <c r="A31" s="44"/>
      <c r="B31" s="82" t="s">
        <v>52</v>
      </c>
      <c r="C31" s="83" t="s">
        <v>53</v>
      </c>
      <c r="D31" s="84">
        <v>2019</v>
      </c>
      <c r="E31" s="84">
        <v>432</v>
      </c>
      <c r="F31" s="84">
        <v>117</v>
      </c>
      <c r="G31" s="84">
        <v>964</v>
      </c>
      <c r="H31" s="84">
        <v>167</v>
      </c>
      <c r="I31" s="84">
        <v>298</v>
      </c>
      <c r="J31" s="84">
        <v>2438</v>
      </c>
      <c r="K31" s="84">
        <v>798</v>
      </c>
      <c r="L31" s="84">
        <v>537</v>
      </c>
      <c r="M31" s="84">
        <v>106</v>
      </c>
      <c r="N31" s="84">
        <v>688</v>
      </c>
      <c r="O31" s="84">
        <v>332</v>
      </c>
      <c r="P31" s="84">
        <v>7507</v>
      </c>
      <c r="Q31" s="84">
        <v>1194</v>
      </c>
      <c r="R31" s="84">
        <v>7633</v>
      </c>
      <c r="S31" s="84">
        <v>271</v>
      </c>
      <c r="T31" s="84">
        <f t="shared" si="0"/>
        <v>25501</v>
      </c>
      <c r="U31" s="85">
        <v>647999</v>
      </c>
    </row>
    <row r="32" spans="1:21" s="40" customFormat="1" ht="12.75" customHeight="1">
      <c r="A32" s="44"/>
      <c r="B32" s="82" t="s">
        <v>54</v>
      </c>
      <c r="C32" s="83" t="s">
        <v>55</v>
      </c>
      <c r="D32" s="84">
        <v>2323</v>
      </c>
      <c r="E32" s="84">
        <v>35</v>
      </c>
      <c r="F32" s="84">
        <v>48</v>
      </c>
      <c r="G32" s="84">
        <v>49</v>
      </c>
      <c r="H32" s="84">
        <v>52</v>
      </c>
      <c r="I32" s="84">
        <v>115</v>
      </c>
      <c r="J32" s="84">
        <v>283</v>
      </c>
      <c r="K32" s="84">
        <v>272</v>
      </c>
      <c r="L32" s="84">
        <v>1632</v>
      </c>
      <c r="M32" s="84">
        <v>316</v>
      </c>
      <c r="N32" s="84">
        <v>190</v>
      </c>
      <c r="O32" s="84">
        <v>399</v>
      </c>
      <c r="P32" s="84">
        <v>2963</v>
      </c>
      <c r="Q32" s="84">
        <v>1611</v>
      </c>
      <c r="R32" s="84">
        <v>1873</v>
      </c>
      <c r="S32" s="84">
        <v>261</v>
      </c>
      <c r="T32" s="84">
        <f t="shared" si="0"/>
        <v>12422</v>
      </c>
      <c r="U32" s="85">
        <v>97322</v>
      </c>
    </row>
    <row r="33" spans="1:21" s="40" customFormat="1" ht="12.75" customHeight="1">
      <c r="A33" s="44"/>
      <c r="B33" s="82" t="s">
        <v>56</v>
      </c>
      <c r="C33" s="83" t="s">
        <v>57</v>
      </c>
      <c r="D33" s="84">
        <v>12</v>
      </c>
      <c r="E33" s="84" t="s">
        <v>231</v>
      </c>
      <c r="F33" s="84">
        <v>3</v>
      </c>
      <c r="G33" s="84">
        <v>2</v>
      </c>
      <c r="H33" s="84">
        <v>7</v>
      </c>
      <c r="I33" s="84" t="s">
        <v>231</v>
      </c>
      <c r="J33" s="84">
        <v>2</v>
      </c>
      <c r="K33" s="84">
        <v>8</v>
      </c>
      <c r="L33" s="84">
        <v>23</v>
      </c>
      <c r="M33" s="84" t="s">
        <v>231</v>
      </c>
      <c r="N33" s="84" t="s">
        <v>231</v>
      </c>
      <c r="O33" s="84" t="s">
        <v>231</v>
      </c>
      <c r="P33" s="84">
        <v>51</v>
      </c>
      <c r="Q33" s="84">
        <v>11</v>
      </c>
      <c r="R33" s="84">
        <v>4</v>
      </c>
      <c r="S33" s="84" t="s">
        <v>231</v>
      </c>
      <c r="T33" s="84">
        <f t="shared" si="0"/>
        <v>123</v>
      </c>
      <c r="U33" s="85">
        <v>11922</v>
      </c>
    </row>
    <row r="34" spans="1:21" s="40" customFormat="1" ht="12.75">
      <c r="A34" s="44"/>
      <c r="B34" s="86"/>
      <c r="C34" s="87"/>
      <c r="D34" s="88"/>
      <c r="E34" s="88"/>
      <c r="F34" s="88"/>
      <c r="G34" s="88"/>
      <c r="H34" s="88"/>
      <c r="I34" s="88"/>
      <c r="J34" s="88"/>
      <c r="K34" s="89"/>
      <c r="L34" s="88"/>
      <c r="M34" s="88"/>
      <c r="N34" s="88"/>
      <c r="O34" s="88"/>
      <c r="P34" s="88"/>
      <c r="Q34" s="88"/>
      <c r="R34" s="88"/>
      <c r="S34" s="88"/>
      <c r="T34" s="88"/>
      <c r="U34" s="90"/>
    </row>
    <row r="35" spans="1:21" s="40" customFormat="1" ht="12.75">
      <c r="A35" s="44"/>
      <c r="B35" s="79" t="s">
        <v>58</v>
      </c>
      <c r="C35" s="80"/>
      <c r="D35" s="90"/>
      <c r="E35" s="90"/>
      <c r="F35" s="90"/>
      <c r="G35" s="90"/>
      <c r="H35" s="90"/>
      <c r="I35" s="90"/>
      <c r="J35" s="90"/>
      <c r="K35" s="91"/>
      <c r="L35" s="90"/>
      <c r="M35" s="90"/>
      <c r="N35" s="90"/>
      <c r="O35" s="90"/>
      <c r="P35" s="90"/>
      <c r="Q35" s="90"/>
      <c r="R35" s="90"/>
      <c r="S35" s="90"/>
      <c r="T35" s="90"/>
      <c r="U35" s="90"/>
    </row>
    <row r="36" spans="1:21" s="40" customFormat="1" ht="12.75" customHeight="1">
      <c r="A36" s="44"/>
      <c r="B36" s="92" t="s">
        <v>59</v>
      </c>
      <c r="C36" s="93" t="s">
        <v>130</v>
      </c>
      <c r="D36" s="84">
        <v>437</v>
      </c>
      <c r="E36" s="84">
        <v>114</v>
      </c>
      <c r="F36" s="84">
        <v>80</v>
      </c>
      <c r="G36" s="84">
        <v>38</v>
      </c>
      <c r="H36" s="84">
        <v>62</v>
      </c>
      <c r="I36" s="84">
        <v>477</v>
      </c>
      <c r="J36" s="84">
        <v>497</v>
      </c>
      <c r="K36" s="84">
        <v>156</v>
      </c>
      <c r="L36" s="84">
        <v>2327</v>
      </c>
      <c r="M36" s="84">
        <v>192</v>
      </c>
      <c r="N36" s="84">
        <v>309</v>
      </c>
      <c r="O36" s="84">
        <v>16</v>
      </c>
      <c r="P36" s="84">
        <v>1613</v>
      </c>
      <c r="Q36" s="84">
        <v>209</v>
      </c>
      <c r="R36" s="84">
        <v>489</v>
      </c>
      <c r="S36" s="84">
        <v>627</v>
      </c>
      <c r="T36" s="84">
        <f>SUM(D36:S36)</f>
        <v>7643</v>
      </c>
      <c r="U36" s="85">
        <v>110861</v>
      </c>
    </row>
    <row r="37" spans="1:21" s="40" customFormat="1" ht="12.75" customHeight="1">
      <c r="A37" s="44"/>
      <c r="B37" s="92" t="s">
        <v>60</v>
      </c>
      <c r="C37" s="93" t="s">
        <v>61</v>
      </c>
      <c r="D37" s="84">
        <v>1120</v>
      </c>
      <c r="E37" s="84">
        <v>724</v>
      </c>
      <c r="F37" s="84">
        <v>215</v>
      </c>
      <c r="G37" s="84">
        <v>317</v>
      </c>
      <c r="H37" s="84">
        <v>85</v>
      </c>
      <c r="I37" s="84">
        <v>881</v>
      </c>
      <c r="J37" s="84">
        <v>1026</v>
      </c>
      <c r="K37" s="84">
        <v>283</v>
      </c>
      <c r="L37" s="84">
        <v>4732</v>
      </c>
      <c r="M37" s="84">
        <v>299</v>
      </c>
      <c r="N37" s="84">
        <v>529</v>
      </c>
      <c r="O37" s="84">
        <v>63</v>
      </c>
      <c r="P37" s="84">
        <v>3622</v>
      </c>
      <c r="Q37" s="84">
        <v>672</v>
      </c>
      <c r="R37" s="84">
        <v>1298</v>
      </c>
      <c r="S37" s="84">
        <v>1117</v>
      </c>
      <c r="T37" s="84">
        <f>SUM(D37:S37)</f>
        <v>16983</v>
      </c>
      <c r="U37" s="85">
        <v>419170</v>
      </c>
    </row>
    <row r="38" spans="1:21" s="40" customFormat="1" ht="12.75" customHeight="1">
      <c r="A38" s="44"/>
      <c r="B38" s="92" t="s">
        <v>39</v>
      </c>
      <c r="C38" s="93" t="s">
        <v>62</v>
      </c>
      <c r="D38" s="84">
        <v>512</v>
      </c>
      <c r="E38" s="84">
        <v>490</v>
      </c>
      <c r="F38" s="84">
        <v>101</v>
      </c>
      <c r="G38" s="84">
        <v>68</v>
      </c>
      <c r="H38" s="84">
        <v>52</v>
      </c>
      <c r="I38" s="84">
        <v>433</v>
      </c>
      <c r="J38" s="84">
        <v>459</v>
      </c>
      <c r="K38" s="84">
        <v>146</v>
      </c>
      <c r="L38" s="84">
        <v>2328</v>
      </c>
      <c r="M38" s="84">
        <v>183</v>
      </c>
      <c r="N38" s="84">
        <v>280</v>
      </c>
      <c r="O38" s="84">
        <v>23</v>
      </c>
      <c r="P38" s="84">
        <v>1798</v>
      </c>
      <c r="Q38" s="84">
        <v>442</v>
      </c>
      <c r="R38" s="84">
        <v>573</v>
      </c>
      <c r="S38" s="84">
        <v>552</v>
      </c>
      <c r="T38" s="84">
        <f>SUM(D38:S38)</f>
        <v>8440</v>
      </c>
      <c r="U38" s="85">
        <v>249691</v>
      </c>
    </row>
    <row r="39" spans="1:21" s="40" customFormat="1" ht="12.75" customHeight="1">
      <c r="A39" s="44"/>
      <c r="B39" s="92" t="s">
        <v>41</v>
      </c>
      <c r="C39" s="93" t="s">
        <v>63</v>
      </c>
      <c r="D39" s="84">
        <v>608</v>
      </c>
      <c r="E39" s="84">
        <v>234</v>
      </c>
      <c r="F39" s="84">
        <v>114</v>
      </c>
      <c r="G39" s="84">
        <v>249</v>
      </c>
      <c r="H39" s="84">
        <v>33</v>
      </c>
      <c r="I39" s="84">
        <v>448</v>
      </c>
      <c r="J39" s="84">
        <v>567</v>
      </c>
      <c r="K39" s="84">
        <v>137</v>
      </c>
      <c r="L39" s="84">
        <v>2404</v>
      </c>
      <c r="M39" s="84">
        <v>116</v>
      </c>
      <c r="N39" s="84">
        <v>249</v>
      </c>
      <c r="O39" s="84">
        <v>40</v>
      </c>
      <c r="P39" s="84">
        <v>1824</v>
      </c>
      <c r="Q39" s="84">
        <v>230</v>
      </c>
      <c r="R39" s="84">
        <v>725</v>
      </c>
      <c r="S39" s="84">
        <v>565</v>
      </c>
      <c r="T39" s="84">
        <f>SUM(D39:S39)</f>
        <v>8543</v>
      </c>
      <c r="U39" s="85">
        <v>169479</v>
      </c>
    </row>
    <row r="40" spans="1:21" s="40" customFormat="1" ht="12.75">
      <c r="A40" s="44"/>
      <c r="B40" s="86"/>
      <c r="C40" s="87"/>
      <c r="D40" s="88"/>
      <c r="E40" s="88"/>
      <c r="F40" s="88"/>
      <c r="G40" s="88"/>
      <c r="H40" s="88"/>
      <c r="I40" s="88"/>
      <c r="J40" s="88"/>
      <c r="K40" s="89"/>
      <c r="L40" s="88"/>
      <c r="M40" s="88"/>
      <c r="N40" s="88"/>
      <c r="O40" s="88"/>
      <c r="P40" s="88"/>
      <c r="Q40" s="88"/>
      <c r="R40" s="88"/>
      <c r="S40" s="88"/>
      <c r="T40" s="88"/>
      <c r="U40" s="90"/>
    </row>
    <row r="41" spans="1:21" s="40" customFormat="1" ht="12.75">
      <c r="A41" s="44"/>
      <c r="B41" s="79" t="s">
        <v>64</v>
      </c>
      <c r="C41" s="80"/>
      <c r="D41" s="90"/>
      <c r="E41" s="90"/>
      <c r="F41" s="90"/>
      <c r="G41" s="90"/>
      <c r="H41" s="90"/>
      <c r="I41" s="90"/>
      <c r="J41" s="90"/>
      <c r="K41" s="91"/>
      <c r="L41" s="90"/>
      <c r="M41" s="90"/>
      <c r="N41" s="90"/>
      <c r="O41" s="90"/>
      <c r="P41" s="90"/>
      <c r="Q41" s="90"/>
      <c r="R41" s="90"/>
      <c r="S41" s="90"/>
      <c r="T41" s="90"/>
      <c r="U41" s="90"/>
    </row>
    <row r="42" spans="1:21" s="40" customFormat="1" ht="12.75" customHeight="1">
      <c r="A42" s="44"/>
      <c r="B42" s="82" t="s">
        <v>65</v>
      </c>
      <c r="C42" s="83" t="s">
        <v>13</v>
      </c>
      <c r="D42" s="84">
        <v>22</v>
      </c>
      <c r="E42" s="84">
        <v>8</v>
      </c>
      <c r="F42" s="84">
        <v>4</v>
      </c>
      <c r="G42" s="84">
        <v>5</v>
      </c>
      <c r="H42" s="84">
        <v>1</v>
      </c>
      <c r="I42" s="84">
        <v>5</v>
      </c>
      <c r="J42" s="84">
        <v>12</v>
      </c>
      <c r="K42" s="84">
        <v>12</v>
      </c>
      <c r="L42" s="84">
        <v>14</v>
      </c>
      <c r="M42" s="84">
        <v>3</v>
      </c>
      <c r="N42" s="84">
        <v>1</v>
      </c>
      <c r="O42" s="84">
        <v>12</v>
      </c>
      <c r="P42" s="84">
        <v>65</v>
      </c>
      <c r="Q42" s="84">
        <v>3</v>
      </c>
      <c r="R42" s="84">
        <v>11</v>
      </c>
      <c r="S42" s="84">
        <v>6</v>
      </c>
      <c r="T42" s="84">
        <f>SUM(D42:S42)</f>
        <v>184</v>
      </c>
      <c r="U42" s="85">
        <v>9673</v>
      </c>
    </row>
    <row r="43" spans="1:21" s="40" customFormat="1" ht="12.75" customHeight="1">
      <c r="A43" s="44"/>
      <c r="B43" s="82" t="s">
        <v>66</v>
      </c>
      <c r="C43" s="83" t="s">
        <v>67</v>
      </c>
      <c r="D43" s="84">
        <v>72</v>
      </c>
      <c r="E43" s="84">
        <v>50</v>
      </c>
      <c r="F43" s="84">
        <v>14</v>
      </c>
      <c r="G43" s="84">
        <v>13</v>
      </c>
      <c r="H43" s="84">
        <v>3</v>
      </c>
      <c r="I43" s="84">
        <v>31</v>
      </c>
      <c r="J43" s="84">
        <v>50</v>
      </c>
      <c r="K43" s="84">
        <v>48</v>
      </c>
      <c r="L43" s="84">
        <v>45</v>
      </c>
      <c r="M43" s="84">
        <v>8</v>
      </c>
      <c r="N43" s="84">
        <v>3</v>
      </c>
      <c r="O43" s="84">
        <v>46</v>
      </c>
      <c r="P43" s="84">
        <v>166</v>
      </c>
      <c r="Q43" s="84">
        <v>6</v>
      </c>
      <c r="R43" s="84">
        <v>23</v>
      </c>
      <c r="S43" s="84">
        <v>20</v>
      </c>
      <c r="T43" s="84">
        <f>SUM(D43:S43)</f>
        <v>598</v>
      </c>
      <c r="U43" s="85">
        <v>50152</v>
      </c>
    </row>
    <row r="44" spans="1:21" s="40" customFormat="1" ht="12.75" customHeight="1">
      <c r="A44" s="44"/>
      <c r="B44" s="82" t="s">
        <v>39</v>
      </c>
      <c r="C44" s="83" t="s">
        <v>68</v>
      </c>
      <c r="D44" s="84">
        <v>17</v>
      </c>
      <c r="E44" s="84">
        <v>15</v>
      </c>
      <c r="F44" s="84">
        <v>10</v>
      </c>
      <c r="G44" s="84">
        <v>2</v>
      </c>
      <c r="H44" s="84" t="s">
        <v>231</v>
      </c>
      <c r="I44" s="84">
        <v>14</v>
      </c>
      <c r="J44" s="84">
        <v>19</v>
      </c>
      <c r="K44" s="84">
        <v>9</v>
      </c>
      <c r="L44" s="84">
        <v>12</v>
      </c>
      <c r="M44" s="84">
        <v>3</v>
      </c>
      <c r="N44" s="84">
        <v>1</v>
      </c>
      <c r="O44" s="84">
        <v>15</v>
      </c>
      <c r="P44" s="84">
        <v>68</v>
      </c>
      <c r="Q44" s="84" t="s">
        <v>231</v>
      </c>
      <c r="R44" s="84">
        <v>8</v>
      </c>
      <c r="S44" s="84">
        <v>6</v>
      </c>
      <c r="T44" s="84">
        <v>399</v>
      </c>
      <c r="U44" s="85">
        <v>35119</v>
      </c>
    </row>
    <row r="45" spans="1:21" s="40" customFormat="1" ht="12.75" customHeight="1">
      <c r="A45" s="44"/>
      <c r="B45" s="82" t="s">
        <v>41</v>
      </c>
      <c r="C45" s="83" t="s">
        <v>69</v>
      </c>
      <c r="D45" s="84">
        <v>55</v>
      </c>
      <c r="E45" s="84">
        <v>35</v>
      </c>
      <c r="F45" s="84">
        <v>4</v>
      </c>
      <c r="G45" s="84">
        <v>11</v>
      </c>
      <c r="H45" s="84">
        <v>3</v>
      </c>
      <c r="I45" s="84">
        <v>17</v>
      </c>
      <c r="J45" s="84">
        <v>31</v>
      </c>
      <c r="K45" s="84">
        <v>39</v>
      </c>
      <c r="L45" s="84">
        <v>33</v>
      </c>
      <c r="M45" s="84">
        <v>5</v>
      </c>
      <c r="N45" s="84">
        <v>2</v>
      </c>
      <c r="O45" s="84">
        <v>31</v>
      </c>
      <c r="P45" s="84">
        <v>98</v>
      </c>
      <c r="Q45" s="84">
        <v>6</v>
      </c>
      <c r="R45" s="84">
        <v>15</v>
      </c>
      <c r="S45" s="84">
        <v>14</v>
      </c>
      <c r="T45" s="84">
        <v>199</v>
      </c>
      <c r="U45" s="85">
        <v>15033</v>
      </c>
    </row>
    <row r="46" spans="1:21" s="40" customFormat="1" ht="12.75">
      <c r="A46" s="44"/>
      <c r="B46" s="86"/>
      <c r="C46" s="87"/>
      <c r="D46" s="88"/>
      <c r="E46" s="88"/>
      <c r="F46" s="88"/>
      <c r="G46" s="88"/>
      <c r="H46" s="88"/>
      <c r="I46" s="88"/>
      <c r="J46" s="88"/>
      <c r="K46" s="89"/>
      <c r="L46" s="88"/>
      <c r="M46" s="88"/>
      <c r="N46" s="88"/>
      <c r="O46" s="88"/>
      <c r="P46" s="88"/>
      <c r="Q46" s="88"/>
      <c r="R46" s="88"/>
      <c r="S46" s="88"/>
      <c r="T46" s="88"/>
      <c r="U46" s="90"/>
    </row>
    <row r="47" spans="1:21" s="40" customFormat="1" ht="12.75">
      <c r="A47" s="44"/>
      <c r="B47" s="79" t="s">
        <v>70</v>
      </c>
      <c r="C47" s="80"/>
      <c r="D47" s="90"/>
      <c r="E47" s="90"/>
      <c r="F47" s="90"/>
      <c r="G47" s="90"/>
      <c r="H47" s="90"/>
      <c r="I47" s="90"/>
      <c r="J47" s="90"/>
      <c r="K47" s="91"/>
      <c r="L47" s="90"/>
      <c r="M47" s="90"/>
      <c r="N47" s="90"/>
      <c r="O47" s="90"/>
      <c r="P47" s="90"/>
      <c r="Q47" s="90"/>
      <c r="R47" s="90"/>
      <c r="S47" s="90"/>
      <c r="T47" s="90"/>
      <c r="U47" s="90"/>
    </row>
    <row r="48" spans="1:21" s="40" customFormat="1" ht="12.75">
      <c r="A48" s="44"/>
      <c r="B48" s="82" t="s">
        <v>71</v>
      </c>
      <c r="C48" s="83" t="s">
        <v>72</v>
      </c>
      <c r="D48" s="94">
        <f>SUM(D50+D54)</f>
        <v>26</v>
      </c>
      <c r="E48" s="94">
        <f aca="true" t="shared" si="1" ref="E48:R48">SUM(E50+E54)</f>
        <v>8</v>
      </c>
      <c r="F48" s="94">
        <f t="shared" si="1"/>
        <v>10</v>
      </c>
      <c r="G48" s="94">
        <f t="shared" si="1"/>
        <v>3</v>
      </c>
      <c r="H48" s="94">
        <f t="shared" si="1"/>
        <v>2</v>
      </c>
      <c r="I48" s="94">
        <f t="shared" si="1"/>
        <v>5</v>
      </c>
      <c r="J48" s="94">
        <f t="shared" si="1"/>
        <v>11</v>
      </c>
      <c r="K48" s="94">
        <f t="shared" si="1"/>
        <v>11</v>
      </c>
      <c r="L48" s="94">
        <f t="shared" si="1"/>
        <v>13</v>
      </c>
      <c r="M48" s="94">
        <f>SUM(M50+M54)</f>
        <v>5</v>
      </c>
      <c r="N48" s="94">
        <f t="shared" si="1"/>
        <v>2</v>
      </c>
      <c r="O48" s="94">
        <f t="shared" si="1"/>
        <v>2</v>
      </c>
      <c r="P48" s="94">
        <f t="shared" si="1"/>
        <v>52</v>
      </c>
      <c r="Q48" s="94">
        <f t="shared" si="1"/>
        <v>11</v>
      </c>
      <c r="R48" s="94">
        <f t="shared" si="1"/>
        <v>30</v>
      </c>
      <c r="S48" s="94">
        <f>SUM(S50+S54)</f>
        <v>1</v>
      </c>
      <c r="T48" s="94">
        <f>SUM(T50+T54)</f>
        <v>192</v>
      </c>
      <c r="U48" s="95">
        <f>SUM(U50+U54)</f>
        <v>42311</v>
      </c>
    </row>
    <row r="49" spans="1:21" s="40" customFormat="1" ht="12.75">
      <c r="A49" s="44"/>
      <c r="B49" s="82" t="s">
        <v>74</v>
      </c>
      <c r="C49" s="83" t="s">
        <v>75</v>
      </c>
      <c r="D49" s="94">
        <f>SUM(D51+D55)</f>
        <v>157</v>
      </c>
      <c r="E49" s="94">
        <f aca="true" t="shared" si="2" ref="E49:R49">SUM(E51+E55)</f>
        <v>195</v>
      </c>
      <c r="F49" s="94">
        <f t="shared" si="2"/>
        <v>118</v>
      </c>
      <c r="G49" s="94">
        <f t="shared" si="2"/>
        <v>13</v>
      </c>
      <c r="H49" s="94">
        <f t="shared" si="2"/>
        <v>40</v>
      </c>
      <c r="I49" s="94">
        <f t="shared" si="2"/>
        <v>53</v>
      </c>
      <c r="J49" s="94">
        <f t="shared" si="2"/>
        <v>62</v>
      </c>
      <c r="K49" s="94">
        <f t="shared" si="2"/>
        <v>34</v>
      </c>
      <c r="L49" s="94">
        <f t="shared" si="2"/>
        <v>49</v>
      </c>
      <c r="M49" s="94">
        <f>SUM(M51+M55)</f>
        <v>7</v>
      </c>
      <c r="N49" s="94">
        <f t="shared" si="2"/>
        <v>407</v>
      </c>
      <c r="O49" s="94">
        <f t="shared" si="2"/>
        <v>19</v>
      </c>
      <c r="P49" s="94">
        <f t="shared" si="2"/>
        <v>438</v>
      </c>
      <c r="Q49" s="94">
        <f t="shared" si="2"/>
        <v>41</v>
      </c>
      <c r="R49" s="94">
        <f t="shared" si="2"/>
        <v>681</v>
      </c>
      <c r="S49" s="94">
        <f>SUM(S51+S55)</f>
        <v>1</v>
      </c>
      <c r="T49" s="94">
        <f>SUM(T51+T55)</f>
        <v>2315</v>
      </c>
      <c r="U49" s="95">
        <f>SUM(U55+U51)</f>
        <v>340102</v>
      </c>
    </row>
    <row r="50" spans="1:21" s="40" customFormat="1" ht="12.75" customHeight="1">
      <c r="A50" s="44"/>
      <c r="B50" s="82" t="s">
        <v>76</v>
      </c>
      <c r="C50" s="83" t="s">
        <v>77</v>
      </c>
      <c r="D50" s="94">
        <v>15</v>
      </c>
      <c r="E50" s="94">
        <v>2</v>
      </c>
      <c r="F50" s="94">
        <v>7</v>
      </c>
      <c r="G50" s="94">
        <v>2</v>
      </c>
      <c r="H50" s="94"/>
      <c r="I50" s="94"/>
      <c r="J50" s="94">
        <v>6</v>
      </c>
      <c r="K50" s="94">
        <v>7</v>
      </c>
      <c r="L50" s="94">
        <v>10</v>
      </c>
      <c r="M50" s="94">
        <v>5</v>
      </c>
      <c r="N50" s="94"/>
      <c r="O50" s="94"/>
      <c r="P50" s="94"/>
      <c r="Q50" s="94"/>
      <c r="R50" s="94"/>
      <c r="S50" s="94"/>
      <c r="T50" s="94">
        <f>SUM(D50:S50)</f>
        <v>54</v>
      </c>
      <c r="U50" s="95">
        <v>39080</v>
      </c>
    </row>
    <row r="51" spans="1:21" s="40" customFormat="1" ht="12.75" customHeight="1">
      <c r="A51" s="44"/>
      <c r="B51" s="82" t="s">
        <v>78</v>
      </c>
      <c r="C51" s="83" t="s">
        <v>79</v>
      </c>
      <c r="D51" s="94">
        <v>74</v>
      </c>
      <c r="E51" s="94">
        <v>13</v>
      </c>
      <c r="F51" s="94">
        <v>28</v>
      </c>
      <c r="G51" s="94">
        <v>4</v>
      </c>
      <c r="H51" s="94"/>
      <c r="I51" s="94"/>
      <c r="J51" s="94">
        <v>7</v>
      </c>
      <c r="K51" s="94">
        <v>30</v>
      </c>
      <c r="L51" s="94">
        <v>41</v>
      </c>
      <c r="M51" s="94">
        <v>7</v>
      </c>
      <c r="N51" s="94"/>
      <c r="O51" s="94"/>
      <c r="P51" s="94"/>
      <c r="Q51" s="94"/>
      <c r="R51" s="94"/>
      <c r="S51" s="94"/>
      <c r="T51" s="94">
        <f aca="true" t="shared" si="3" ref="T51:T57">SUM(D51:S51)</f>
        <v>204</v>
      </c>
      <c r="U51" s="95">
        <v>313504</v>
      </c>
    </row>
    <row r="52" spans="1:21" s="40" customFormat="1" ht="12.75" customHeight="1">
      <c r="A52" s="44"/>
      <c r="B52" s="82" t="s">
        <v>80</v>
      </c>
      <c r="C52" s="83" t="s">
        <v>81</v>
      </c>
      <c r="D52" s="94">
        <v>16</v>
      </c>
      <c r="E52" s="94">
        <v>5</v>
      </c>
      <c r="F52" s="94">
        <v>6</v>
      </c>
      <c r="G52" s="94" t="s">
        <v>231</v>
      </c>
      <c r="H52" s="94"/>
      <c r="I52" s="94"/>
      <c r="J52" s="94" t="s">
        <v>231</v>
      </c>
      <c r="K52" s="94">
        <v>6</v>
      </c>
      <c r="L52" s="94">
        <v>24</v>
      </c>
      <c r="M52" s="94">
        <v>1</v>
      </c>
      <c r="N52" s="94"/>
      <c r="O52" s="94"/>
      <c r="P52" s="94"/>
      <c r="Q52" s="94"/>
      <c r="R52" s="94"/>
      <c r="S52" s="94"/>
      <c r="T52" s="94">
        <f t="shared" si="3"/>
        <v>58</v>
      </c>
      <c r="U52" s="95">
        <v>224887</v>
      </c>
    </row>
    <row r="53" spans="1:21" s="40" customFormat="1" ht="12.75" customHeight="1">
      <c r="A53" s="44"/>
      <c r="B53" s="82" t="s">
        <v>82</v>
      </c>
      <c r="C53" s="83" t="s">
        <v>83</v>
      </c>
      <c r="D53" s="94">
        <v>58</v>
      </c>
      <c r="E53" s="94">
        <v>8</v>
      </c>
      <c r="F53" s="94">
        <v>22</v>
      </c>
      <c r="G53" s="94">
        <v>4</v>
      </c>
      <c r="H53" s="94"/>
      <c r="I53" s="94"/>
      <c r="J53" s="94">
        <v>7</v>
      </c>
      <c r="K53" s="94">
        <v>24</v>
      </c>
      <c r="L53" s="94">
        <v>17</v>
      </c>
      <c r="M53" s="94">
        <v>6</v>
      </c>
      <c r="N53" s="94"/>
      <c r="O53" s="94"/>
      <c r="P53" s="94"/>
      <c r="Q53" s="94"/>
      <c r="R53" s="94"/>
      <c r="S53" s="94"/>
      <c r="T53" s="94">
        <f t="shared" si="3"/>
        <v>146</v>
      </c>
      <c r="U53" s="95">
        <v>88617</v>
      </c>
    </row>
    <row r="54" spans="1:21" s="40" customFormat="1" ht="12.75">
      <c r="A54" s="44"/>
      <c r="B54" s="82" t="s">
        <v>84</v>
      </c>
      <c r="C54" s="83" t="s">
        <v>85</v>
      </c>
      <c r="D54" s="94">
        <v>11</v>
      </c>
      <c r="E54" s="94">
        <v>6</v>
      </c>
      <c r="F54" s="94">
        <v>3</v>
      </c>
      <c r="G54" s="94">
        <v>1</v>
      </c>
      <c r="H54" s="94">
        <v>2</v>
      </c>
      <c r="I54" s="94">
        <v>5</v>
      </c>
      <c r="J54" s="94">
        <v>5</v>
      </c>
      <c r="K54" s="94">
        <v>4</v>
      </c>
      <c r="L54" s="94">
        <v>3</v>
      </c>
      <c r="M54" s="94"/>
      <c r="N54" s="94">
        <v>2</v>
      </c>
      <c r="O54" s="94">
        <v>2</v>
      </c>
      <c r="P54" s="94">
        <v>52</v>
      </c>
      <c r="Q54" s="94">
        <v>11</v>
      </c>
      <c r="R54" s="94">
        <v>30</v>
      </c>
      <c r="S54" s="94">
        <v>1</v>
      </c>
      <c r="T54" s="94">
        <f t="shared" si="3"/>
        <v>138</v>
      </c>
      <c r="U54" s="95">
        <v>3231</v>
      </c>
    </row>
    <row r="55" spans="1:21" s="40" customFormat="1" ht="12.75">
      <c r="A55" s="44"/>
      <c r="B55" s="82" t="s">
        <v>86</v>
      </c>
      <c r="C55" s="83" t="s">
        <v>87</v>
      </c>
      <c r="D55" s="94">
        <v>83</v>
      </c>
      <c r="E55" s="94">
        <v>182</v>
      </c>
      <c r="F55" s="94">
        <v>90</v>
      </c>
      <c r="G55" s="94">
        <v>9</v>
      </c>
      <c r="H55" s="94">
        <v>40</v>
      </c>
      <c r="I55" s="94">
        <v>53</v>
      </c>
      <c r="J55" s="94">
        <v>55</v>
      </c>
      <c r="K55" s="94">
        <v>4</v>
      </c>
      <c r="L55" s="94">
        <v>8</v>
      </c>
      <c r="M55" s="94"/>
      <c r="N55" s="94">
        <v>407</v>
      </c>
      <c r="O55" s="94">
        <v>19</v>
      </c>
      <c r="P55" s="94">
        <v>438</v>
      </c>
      <c r="Q55" s="94">
        <v>41</v>
      </c>
      <c r="R55" s="94">
        <v>681</v>
      </c>
      <c r="S55" s="94">
        <v>1</v>
      </c>
      <c r="T55" s="94">
        <f t="shared" si="3"/>
        <v>2111</v>
      </c>
      <c r="U55" s="95">
        <v>26598</v>
      </c>
    </row>
    <row r="56" spans="1:21" s="40" customFormat="1" ht="12.75">
      <c r="A56" s="44"/>
      <c r="B56" s="82" t="s">
        <v>88</v>
      </c>
      <c r="C56" s="83" t="s">
        <v>89</v>
      </c>
      <c r="D56" s="94">
        <v>28</v>
      </c>
      <c r="E56" s="94">
        <v>36</v>
      </c>
      <c r="F56" s="94">
        <v>16</v>
      </c>
      <c r="G56" s="94">
        <v>2</v>
      </c>
      <c r="H56" s="94">
        <v>5</v>
      </c>
      <c r="I56" s="94">
        <v>22</v>
      </c>
      <c r="J56" s="94">
        <v>24</v>
      </c>
      <c r="K56" s="94" t="s">
        <v>231</v>
      </c>
      <c r="L56" s="94">
        <v>4</v>
      </c>
      <c r="M56" s="94"/>
      <c r="N56" s="94">
        <v>147</v>
      </c>
      <c r="O56" s="94">
        <v>3</v>
      </c>
      <c r="P56" s="94">
        <v>143</v>
      </c>
      <c r="Q56" s="94">
        <v>15</v>
      </c>
      <c r="R56" s="94">
        <v>237</v>
      </c>
      <c r="S56" s="94" t="s">
        <v>231</v>
      </c>
      <c r="T56" s="94">
        <f t="shared" si="3"/>
        <v>682</v>
      </c>
      <c r="U56" s="95">
        <v>17233</v>
      </c>
    </row>
    <row r="57" spans="1:21" s="40" customFormat="1" ht="12.75">
      <c r="A57" s="44"/>
      <c r="B57" s="82" t="s">
        <v>90</v>
      </c>
      <c r="C57" s="83" t="s">
        <v>91</v>
      </c>
      <c r="D57" s="94">
        <v>55</v>
      </c>
      <c r="E57" s="94">
        <v>146</v>
      </c>
      <c r="F57" s="94">
        <v>74</v>
      </c>
      <c r="G57" s="94">
        <v>7</v>
      </c>
      <c r="H57" s="94">
        <v>35</v>
      </c>
      <c r="I57" s="94">
        <v>31</v>
      </c>
      <c r="J57" s="94">
        <v>31</v>
      </c>
      <c r="K57" s="94">
        <v>4</v>
      </c>
      <c r="L57" s="94">
        <v>4</v>
      </c>
      <c r="M57" s="94"/>
      <c r="N57" s="94">
        <v>260</v>
      </c>
      <c r="O57" s="94">
        <v>16</v>
      </c>
      <c r="P57" s="94">
        <v>295</v>
      </c>
      <c r="Q57" s="94">
        <v>26</v>
      </c>
      <c r="R57" s="94">
        <v>444</v>
      </c>
      <c r="S57" s="94">
        <v>1</v>
      </c>
      <c r="T57" s="94">
        <f t="shared" si="3"/>
        <v>1429</v>
      </c>
      <c r="U57" s="95">
        <v>9365</v>
      </c>
    </row>
    <row r="58" spans="1:21" s="40" customFormat="1" ht="12.75">
      <c r="A58" s="44"/>
      <c r="B58" s="86"/>
      <c r="C58" s="87"/>
      <c r="D58" s="88"/>
      <c r="E58" s="88"/>
      <c r="F58" s="88"/>
      <c r="G58" s="88"/>
      <c r="H58" s="88"/>
      <c r="I58" s="88"/>
      <c r="J58" s="88"/>
      <c r="K58" s="94"/>
      <c r="L58" s="88"/>
      <c r="M58" s="88"/>
      <c r="N58" s="88"/>
      <c r="O58" s="88"/>
      <c r="P58" s="88"/>
      <c r="Q58" s="88"/>
      <c r="R58" s="88"/>
      <c r="S58" s="88"/>
      <c r="T58" s="88"/>
      <c r="U58" s="90"/>
    </row>
    <row r="59" spans="1:21" s="40" customFormat="1" ht="12.75">
      <c r="A59" s="44"/>
      <c r="B59" s="79" t="s">
        <v>92</v>
      </c>
      <c r="C59" s="80"/>
      <c r="D59" s="90"/>
      <c r="E59" s="90"/>
      <c r="F59" s="90"/>
      <c r="G59" s="90"/>
      <c r="H59" s="90"/>
      <c r="I59" s="90"/>
      <c r="J59" s="90"/>
      <c r="K59" s="91"/>
      <c r="L59" s="90"/>
      <c r="M59" s="90"/>
      <c r="N59" s="90"/>
      <c r="O59" s="90"/>
      <c r="P59" s="90"/>
      <c r="Q59" s="90"/>
      <c r="R59" s="90"/>
      <c r="S59" s="90"/>
      <c r="T59" s="90"/>
      <c r="U59" s="90"/>
    </row>
    <row r="60" spans="1:21" s="40" customFormat="1" ht="12.75" customHeight="1">
      <c r="A60" s="44"/>
      <c r="B60" s="92" t="s">
        <v>93</v>
      </c>
      <c r="C60" s="93" t="s">
        <v>14</v>
      </c>
      <c r="D60" s="84">
        <f>SUM(D62+D67+D69+D71)</f>
        <v>3450</v>
      </c>
      <c r="E60" s="84">
        <f aca="true" t="shared" si="4" ref="E60:T60">SUM(E62+E67+E69+E71)</f>
        <v>586</v>
      </c>
      <c r="F60" s="84">
        <f t="shared" si="4"/>
        <v>381</v>
      </c>
      <c r="G60" s="84">
        <f t="shared" si="4"/>
        <v>249</v>
      </c>
      <c r="H60" s="84">
        <f t="shared" si="4"/>
        <v>915</v>
      </c>
      <c r="I60" s="84">
        <f t="shared" si="4"/>
        <v>3170</v>
      </c>
      <c r="J60" s="84">
        <f t="shared" si="4"/>
        <v>2934</v>
      </c>
      <c r="K60" s="84">
        <f t="shared" si="4"/>
        <v>1058</v>
      </c>
      <c r="L60" s="84">
        <f t="shared" si="4"/>
        <v>9854</v>
      </c>
      <c r="M60" s="84">
        <f t="shared" si="4"/>
        <v>958</v>
      </c>
      <c r="N60" s="84">
        <f t="shared" si="4"/>
        <v>1244</v>
      </c>
      <c r="O60" s="84">
        <f t="shared" si="4"/>
        <v>78</v>
      </c>
      <c r="P60" s="84">
        <f t="shared" si="4"/>
        <v>5019</v>
      </c>
      <c r="Q60" s="84">
        <f t="shared" si="4"/>
        <v>1152</v>
      </c>
      <c r="R60" s="84">
        <f t="shared" si="4"/>
        <v>1357</v>
      </c>
      <c r="S60" s="84">
        <f t="shared" si="4"/>
        <v>2669</v>
      </c>
      <c r="T60" s="84">
        <f t="shared" si="4"/>
        <v>35074</v>
      </c>
      <c r="U60" s="85">
        <f>SUM(U62+U67+U69)</f>
        <v>314154</v>
      </c>
    </row>
    <row r="61" spans="1:21" s="40" customFormat="1" ht="12.75" customHeight="1">
      <c r="A61" s="44"/>
      <c r="B61" s="92" t="s">
        <v>94</v>
      </c>
      <c r="C61" s="93" t="s">
        <v>15</v>
      </c>
      <c r="D61" s="84">
        <f>SUM(D63+D68+D70+D72)</f>
        <v>68742</v>
      </c>
      <c r="E61" s="84">
        <f aca="true" t="shared" si="5" ref="E61:T61">SUM(E63+E68+E70+E72)</f>
        <v>8772</v>
      </c>
      <c r="F61" s="84">
        <f t="shared" si="5"/>
        <v>4579</v>
      </c>
      <c r="G61" s="84">
        <f t="shared" si="5"/>
        <v>75955</v>
      </c>
      <c r="H61" s="84">
        <f t="shared" si="5"/>
        <v>11354</v>
      </c>
      <c r="I61" s="84">
        <f t="shared" si="5"/>
        <v>28238</v>
      </c>
      <c r="J61" s="84">
        <f t="shared" si="5"/>
        <v>34481</v>
      </c>
      <c r="K61" s="84">
        <f t="shared" si="5"/>
        <v>10954</v>
      </c>
      <c r="L61" s="84">
        <f t="shared" si="5"/>
        <v>130375</v>
      </c>
      <c r="M61" s="84">
        <f t="shared" si="5"/>
        <v>13174</v>
      </c>
      <c r="N61" s="84">
        <f t="shared" si="5"/>
        <v>15622</v>
      </c>
      <c r="O61" s="84">
        <f t="shared" si="5"/>
        <v>1813</v>
      </c>
      <c r="P61" s="84">
        <f t="shared" si="5"/>
        <v>70231</v>
      </c>
      <c r="Q61" s="84">
        <f t="shared" si="5"/>
        <v>14049</v>
      </c>
      <c r="R61" s="84">
        <f t="shared" si="5"/>
        <v>25021</v>
      </c>
      <c r="S61" s="84">
        <f t="shared" si="5"/>
        <v>27483</v>
      </c>
      <c r="T61" s="84">
        <f t="shared" si="5"/>
        <v>540843</v>
      </c>
      <c r="U61" s="85">
        <f>SUM(U63+U68+U70+U72)</f>
        <v>22244804</v>
      </c>
    </row>
    <row r="62" spans="1:21" s="40" customFormat="1" ht="12.75" customHeight="1">
      <c r="A62" s="44"/>
      <c r="B62" s="92" t="s">
        <v>95</v>
      </c>
      <c r="C62" s="93" t="s">
        <v>96</v>
      </c>
      <c r="D62" s="84">
        <v>2130</v>
      </c>
      <c r="E62" s="84">
        <v>422</v>
      </c>
      <c r="F62" s="84">
        <v>230</v>
      </c>
      <c r="G62" s="84">
        <v>166</v>
      </c>
      <c r="H62" s="84">
        <v>545</v>
      </c>
      <c r="I62" s="84">
        <v>1835</v>
      </c>
      <c r="J62" s="84">
        <v>1682</v>
      </c>
      <c r="K62" s="84">
        <v>587</v>
      </c>
      <c r="L62" s="84">
        <v>5966</v>
      </c>
      <c r="M62" s="84">
        <v>697</v>
      </c>
      <c r="N62" s="84">
        <v>621</v>
      </c>
      <c r="O62" s="84">
        <v>66</v>
      </c>
      <c r="P62" s="84">
        <v>3044</v>
      </c>
      <c r="Q62" s="84">
        <v>543</v>
      </c>
      <c r="R62" s="84">
        <v>880</v>
      </c>
      <c r="S62" s="84">
        <v>1524</v>
      </c>
      <c r="T62" s="84">
        <f aca="true" t="shared" si="6" ref="T62:T72">SUM(D62:S62)</f>
        <v>20938</v>
      </c>
      <c r="U62" s="85">
        <v>229379</v>
      </c>
    </row>
    <row r="63" spans="1:21" s="40" customFormat="1" ht="12.75" customHeight="1">
      <c r="A63" s="44"/>
      <c r="B63" s="92" t="s">
        <v>97</v>
      </c>
      <c r="C63" s="93" t="s">
        <v>98</v>
      </c>
      <c r="D63" s="84">
        <v>61344</v>
      </c>
      <c r="E63" s="84">
        <v>8058</v>
      </c>
      <c r="F63" s="84">
        <v>3973</v>
      </c>
      <c r="G63" s="84">
        <v>75485</v>
      </c>
      <c r="H63" s="84">
        <v>9487</v>
      </c>
      <c r="I63" s="84">
        <v>21594</v>
      </c>
      <c r="J63" s="84">
        <v>26076</v>
      </c>
      <c r="K63" s="84">
        <v>8358</v>
      </c>
      <c r="L63" s="84">
        <v>109073</v>
      </c>
      <c r="M63" s="84">
        <v>11939</v>
      </c>
      <c r="N63" s="84">
        <v>11740</v>
      </c>
      <c r="O63" s="84">
        <v>1701</v>
      </c>
      <c r="P63" s="84">
        <v>59090</v>
      </c>
      <c r="Q63" s="84">
        <v>10264</v>
      </c>
      <c r="R63" s="84">
        <v>22204</v>
      </c>
      <c r="S63" s="84">
        <v>21455</v>
      </c>
      <c r="T63" s="84">
        <f t="shared" si="6"/>
        <v>461841</v>
      </c>
      <c r="U63" s="85">
        <v>21518212</v>
      </c>
    </row>
    <row r="64" spans="1:21" s="40" customFormat="1" ht="12.75" customHeight="1">
      <c r="A64" s="44"/>
      <c r="B64" s="92" t="s">
        <v>99</v>
      </c>
      <c r="C64" s="93" t="s">
        <v>100</v>
      </c>
      <c r="D64" s="84">
        <v>8080</v>
      </c>
      <c r="E64" s="84">
        <v>1954</v>
      </c>
      <c r="F64" s="84">
        <v>752</v>
      </c>
      <c r="G64" s="84">
        <v>2666</v>
      </c>
      <c r="H64" s="84">
        <v>773</v>
      </c>
      <c r="I64" s="84">
        <v>4952</v>
      </c>
      <c r="J64" s="84">
        <v>4754</v>
      </c>
      <c r="K64" s="84">
        <v>2762</v>
      </c>
      <c r="L64" s="84">
        <v>17376</v>
      </c>
      <c r="M64" s="84">
        <v>1495</v>
      </c>
      <c r="N64" s="84">
        <v>2268</v>
      </c>
      <c r="O64" s="84">
        <v>694</v>
      </c>
      <c r="P64" s="84">
        <v>13987</v>
      </c>
      <c r="Q64" s="84">
        <v>957</v>
      </c>
      <c r="R64" s="84">
        <v>2519</v>
      </c>
      <c r="S64" s="84">
        <v>4146</v>
      </c>
      <c r="T64" s="84">
        <f t="shared" si="6"/>
        <v>70135</v>
      </c>
      <c r="U64" s="85">
        <v>1682767</v>
      </c>
    </row>
    <row r="65" spans="1:21" s="40" customFormat="1" ht="12.75" customHeight="1">
      <c r="A65" s="44"/>
      <c r="B65" s="92" t="s">
        <v>101</v>
      </c>
      <c r="C65" s="93" t="s">
        <v>102</v>
      </c>
      <c r="D65" s="84">
        <v>2635</v>
      </c>
      <c r="E65" s="84">
        <v>1030</v>
      </c>
      <c r="F65" s="84">
        <v>1502</v>
      </c>
      <c r="G65" s="84">
        <v>49072</v>
      </c>
      <c r="H65" s="84">
        <v>741</v>
      </c>
      <c r="I65" s="84">
        <v>683</v>
      </c>
      <c r="J65" s="84">
        <v>1169</v>
      </c>
      <c r="K65" s="84">
        <v>352</v>
      </c>
      <c r="L65" s="84">
        <v>2974</v>
      </c>
      <c r="M65" s="84">
        <v>1635</v>
      </c>
      <c r="N65" s="84">
        <v>75</v>
      </c>
      <c r="O65" s="84">
        <v>494</v>
      </c>
      <c r="P65" s="84">
        <v>3841</v>
      </c>
      <c r="Q65" s="84">
        <v>63</v>
      </c>
      <c r="R65" s="84">
        <v>1891</v>
      </c>
      <c r="S65" s="84">
        <v>241</v>
      </c>
      <c r="T65" s="84">
        <f t="shared" si="6"/>
        <v>68398</v>
      </c>
      <c r="U65" s="85">
        <v>5080813</v>
      </c>
    </row>
    <row r="66" spans="1:21" s="40" customFormat="1" ht="12.75" customHeight="1">
      <c r="A66" s="44"/>
      <c r="B66" s="92" t="s">
        <v>103</v>
      </c>
      <c r="C66" s="93" t="s">
        <v>104</v>
      </c>
      <c r="D66" s="84">
        <v>50629</v>
      </c>
      <c r="E66" s="84">
        <v>5074</v>
      </c>
      <c r="F66" s="84">
        <v>1719</v>
      </c>
      <c r="G66" s="84">
        <v>23747</v>
      </c>
      <c r="H66" s="84">
        <v>7973</v>
      </c>
      <c r="I66" s="84">
        <v>15959</v>
      </c>
      <c r="J66" s="84">
        <v>20153</v>
      </c>
      <c r="K66" s="84">
        <v>5244</v>
      </c>
      <c r="L66" s="84">
        <v>88723</v>
      </c>
      <c r="M66" s="84">
        <v>8809</v>
      </c>
      <c r="N66" s="84">
        <v>9397</v>
      </c>
      <c r="O66" s="84">
        <v>513</v>
      </c>
      <c r="P66" s="84">
        <v>41262</v>
      </c>
      <c r="Q66" s="84">
        <v>9244</v>
      </c>
      <c r="R66" s="84">
        <v>17794</v>
      </c>
      <c r="S66" s="84">
        <v>17068</v>
      </c>
      <c r="T66" s="84">
        <f t="shared" si="6"/>
        <v>323308</v>
      </c>
      <c r="U66" s="85">
        <v>14754632</v>
      </c>
    </row>
    <row r="67" spans="1:21" s="40" customFormat="1" ht="12.75" customHeight="1">
      <c r="A67" s="44"/>
      <c r="B67" s="92" t="s">
        <v>105</v>
      </c>
      <c r="C67" s="93" t="s">
        <v>106</v>
      </c>
      <c r="D67" s="84">
        <v>4</v>
      </c>
      <c r="E67" s="84">
        <v>1</v>
      </c>
      <c r="F67" s="84">
        <v>1</v>
      </c>
      <c r="G67" s="84">
        <v>0</v>
      </c>
      <c r="H67" s="84">
        <v>1</v>
      </c>
      <c r="I67" s="84">
        <v>1</v>
      </c>
      <c r="J67" s="84">
        <v>22</v>
      </c>
      <c r="K67" s="84">
        <v>2</v>
      </c>
      <c r="L67" s="84">
        <v>7</v>
      </c>
      <c r="M67" s="84">
        <v>5</v>
      </c>
      <c r="N67" s="84">
        <v>1</v>
      </c>
      <c r="O67" s="94"/>
      <c r="P67" s="84">
        <v>13</v>
      </c>
      <c r="Q67" s="84">
        <v>11</v>
      </c>
      <c r="R67" s="84">
        <v>4</v>
      </c>
      <c r="S67" s="84">
        <v>3</v>
      </c>
      <c r="T67" s="84">
        <f t="shared" si="6"/>
        <v>76</v>
      </c>
      <c r="U67" s="85">
        <v>1203</v>
      </c>
    </row>
    <row r="68" spans="1:21" s="40" customFormat="1" ht="12.75" customHeight="1">
      <c r="A68" s="44"/>
      <c r="B68" s="92" t="s">
        <v>107</v>
      </c>
      <c r="C68" s="93" t="s">
        <v>108</v>
      </c>
      <c r="D68" s="84">
        <v>14</v>
      </c>
      <c r="E68" s="84">
        <v>2</v>
      </c>
      <c r="F68" s="84">
        <v>10</v>
      </c>
      <c r="G68" s="84">
        <v>0</v>
      </c>
      <c r="H68" s="84">
        <v>2</v>
      </c>
      <c r="I68" s="84">
        <v>8</v>
      </c>
      <c r="J68" s="84">
        <v>223</v>
      </c>
      <c r="K68" s="84">
        <v>3</v>
      </c>
      <c r="L68" s="84">
        <v>24</v>
      </c>
      <c r="M68" s="84">
        <v>28</v>
      </c>
      <c r="N68" s="84">
        <v>3</v>
      </c>
      <c r="O68" s="94"/>
      <c r="P68" s="84">
        <v>59</v>
      </c>
      <c r="Q68" s="84">
        <v>51</v>
      </c>
      <c r="R68" s="84">
        <v>10</v>
      </c>
      <c r="S68" s="84">
        <v>20</v>
      </c>
      <c r="T68" s="84">
        <f t="shared" si="6"/>
        <v>457</v>
      </c>
      <c r="U68" s="85">
        <v>91701</v>
      </c>
    </row>
    <row r="69" spans="1:21" s="40" customFormat="1" ht="12.75" customHeight="1">
      <c r="A69" s="44"/>
      <c r="B69" s="92" t="s">
        <v>109</v>
      </c>
      <c r="C69" s="93" t="s">
        <v>110</v>
      </c>
      <c r="D69" s="84">
        <v>789</v>
      </c>
      <c r="E69" s="84">
        <v>103</v>
      </c>
      <c r="F69" s="84">
        <v>141</v>
      </c>
      <c r="G69" s="84">
        <v>42</v>
      </c>
      <c r="H69" s="84">
        <v>261</v>
      </c>
      <c r="I69" s="84">
        <v>740</v>
      </c>
      <c r="J69" s="84">
        <v>412</v>
      </c>
      <c r="K69" s="84">
        <v>254</v>
      </c>
      <c r="L69" s="84">
        <v>2717</v>
      </c>
      <c r="M69" s="84">
        <v>221</v>
      </c>
      <c r="N69" s="84">
        <v>483</v>
      </c>
      <c r="O69" s="84">
        <v>3</v>
      </c>
      <c r="P69" s="84">
        <v>856</v>
      </c>
      <c r="Q69" s="84">
        <v>293</v>
      </c>
      <c r="R69" s="84">
        <v>237</v>
      </c>
      <c r="S69" s="84">
        <v>536</v>
      </c>
      <c r="T69" s="84">
        <f t="shared" si="6"/>
        <v>8088</v>
      </c>
      <c r="U69" s="85">
        <v>83572</v>
      </c>
    </row>
    <row r="70" spans="1:21" s="40" customFormat="1" ht="12.75" customHeight="1">
      <c r="A70" s="44"/>
      <c r="B70" s="92" t="s">
        <v>111</v>
      </c>
      <c r="C70" s="93" t="s">
        <v>112</v>
      </c>
      <c r="D70" s="84">
        <v>3905</v>
      </c>
      <c r="E70" s="84">
        <v>372</v>
      </c>
      <c r="F70" s="84">
        <v>534</v>
      </c>
      <c r="G70" s="84">
        <v>154</v>
      </c>
      <c r="H70" s="84">
        <v>1106</v>
      </c>
      <c r="I70" s="84">
        <v>2760</v>
      </c>
      <c r="J70" s="84">
        <v>1931</v>
      </c>
      <c r="K70" s="84">
        <v>1343</v>
      </c>
      <c r="L70" s="84">
        <v>15008</v>
      </c>
      <c r="M70" s="84">
        <v>1101</v>
      </c>
      <c r="N70" s="84">
        <v>3104</v>
      </c>
      <c r="O70" s="84">
        <v>6</v>
      </c>
      <c r="P70" s="84">
        <v>3900</v>
      </c>
      <c r="Q70" s="84">
        <v>1666</v>
      </c>
      <c r="R70" s="84">
        <v>1161</v>
      </c>
      <c r="S70" s="84">
        <v>2232</v>
      </c>
      <c r="T70" s="84">
        <f t="shared" si="6"/>
        <v>40283</v>
      </c>
      <c r="U70" s="85">
        <v>338743</v>
      </c>
    </row>
    <row r="71" spans="1:21" s="40" customFormat="1" ht="12.75" customHeight="1">
      <c r="A71" s="44"/>
      <c r="B71" s="92" t="s">
        <v>113</v>
      </c>
      <c r="C71" s="93" t="s">
        <v>114</v>
      </c>
      <c r="D71" s="84">
        <v>527</v>
      </c>
      <c r="E71" s="84">
        <v>60</v>
      </c>
      <c r="F71" s="84">
        <v>9</v>
      </c>
      <c r="G71" s="84">
        <v>41</v>
      </c>
      <c r="H71" s="84">
        <v>108</v>
      </c>
      <c r="I71" s="84">
        <v>594</v>
      </c>
      <c r="J71" s="84">
        <v>818</v>
      </c>
      <c r="K71" s="84">
        <v>215</v>
      </c>
      <c r="L71" s="84">
        <v>1164</v>
      </c>
      <c r="M71" s="84">
        <v>35</v>
      </c>
      <c r="N71" s="84">
        <v>139</v>
      </c>
      <c r="O71" s="84">
        <v>9</v>
      </c>
      <c r="P71" s="84">
        <v>1106</v>
      </c>
      <c r="Q71" s="84">
        <v>305</v>
      </c>
      <c r="R71" s="84">
        <v>236</v>
      </c>
      <c r="S71" s="84">
        <v>606</v>
      </c>
      <c r="T71" s="84">
        <f t="shared" si="6"/>
        <v>5972</v>
      </c>
      <c r="U71" s="85">
        <v>54428</v>
      </c>
    </row>
    <row r="72" spans="1:21" s="40" customFormat="1" ht="12.75" customHeight="1">
      <c r="A72" s="44"/>
      <c r="B72" s="92" t="s">
        <v>115</v>
      </c>
      <c r="C72" s="93" t="s">
        <v>116</v>
      </c>
      <c r="D72" s="84">
        <v>3479</v>
      </c>
      <c r="E72" s="84">
        <v>340</v>
      </c>
      <c r="F72" s="84">
        <v>62</v>
      </c>
      <c r="G72" s="84">
        <v>316</v>
      </c>
      <c r="H72" s="84">
        <v>759</v>
      </c>
      <c r="I72" s="84">
        <v>3876</v>
      </c>
      <c r="J72" s="84">
        <v>6251</v>
      </c>
      <c r="K72" s="84">
        <v>1250</v>
      </c>
      <c r="L72" s="84">
        <v>6270</v>
      </c>
      <c r="M72" s="84">
        <v>106</v>
      </c>
      <c r="N72" s="84">
        <v>775</v>
      </c>
      <c r="O72" s="84">
        <v>106</v>
      </c>
      <c r="P72" s="84">
        <v>7182</v>
      </c>
      <c r="Q72" s="84">
        <v>2068</v>
      </c>
      <c r="R72" s="84">
        <v>1646</v>
      </c>
      <c r="S72" s="84">
        <v>3776</v>
      </c>
      <c r="T72" s="84">
        <f t="shared" si="6"/>
        <v>38262</v>
      </c>
      <c r="U72" s="85">
        <v>296148</v>
      </c>
    </row>
    <row r="73" spans="1:21" s="40" customFormat="1" ht="12.75">
      <c r="A73" s="44"/>
      <c r="B73" s="64"/>
      <c r="C73" s="5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7"/>
      <c r="R73" s="47"/>
      <c r="S73" s="47"/>
      <c r="T73" s="47"/>
      <c r="U73" s="47"/>
    </row>
    <row r="74" spans="1:21" s="40" customFormat="1" ht="26.25" customHeight="1">
      <c r="A74" s="44"/>
      <c r="B74" s="96" t="s">
        <v>117</v>
      </c>
      <c r="C74" s="83" t="s">
        <v>16</v>
      </c>
      <c r="D74" s="97">
        <f>SUM(D21+D36+D42+D48+D60)</f>
        <v>4897</v>
      </c>
      <c r="E74" s="97">
        <f aca="true" t="shared" si="7" ref="E74:T74">SUM(E21+E36+E42+E48+E60)</f>
        <v>783</v>
      </c>
      <c r="F74" s="97">
        <f t="shared" si="7"/>
        <v>558</v>
      </c>
      <c r="G74" s="97">
        <f t="shared" si="7"/>
        <v>379</v>
      </c>
      <c r="H74" s="97">
        <f t="shared" si="7"/>
        <v>1016</v>
      </c>
      <c r="I74" s="97">
        <f t="shared" si="7"/>
        <v>3794</v>
      </c>
      <c r="J74" s="97">
        <f t="shared" si="7"/>
        <v>3616</v>
      </c>
      <c r="K74" s="97">
        <f t="shared" si="7"/>
        <v>1375</v>
      </c>
      <c r="L74" s="97">
        <f t="shared" si="7"/>
        <v>13409</v>
      </c>
      <c r="M74" s="97">
        <f t="shared" si="7"/>
        <v>1521</v>
      </c>
      <c r="N74" s="97">
        <f t="shared" si="7"/>
        <v>1632</v>
      </c>
      <c r="O74" s="97">
        <f t="shared" si="7"/>
        <v>211</v>
      </c>
      <c r="P74" s="97">
        <f t="shared" si="7"/>
        <v>8412</v>
      </c>
      <c r="Q74" s="97">
        <f t="shared" si="7"/>
        <v>1761</v>
      </c>
      <c r="R74" s="97">
        <f t="shared" si="7"/>
        <v>2947</v>
      </c>
      <c r="S74" s="97">
        <f t="shared" si="7"/>
        <v>3506</v>
      </c>
      <c r="T74" s="97">
        <f t="shared" si="7"/>
        <v>49817</v>
      </c>
      <c r="U74" s="98">
        <f>SUM(U21+U36+U42+U48+U60)</f>
        <v>583788</v>
      </c>
    </row>
    <row r="75" spans="1:21" s="66" customFormat="1" ht="24" customHeight="1">
      <c r="A75" s="65"/>
      <c r="B75" s="99" t="s">
        <v>118</v>
      </c>
      <c r="C75" s="83" t="s">
        <v>17</v>
      </c>
      <c r="D75" s="100">
        <f>SUM(D21/D74)*100</f>
        <v>19.64468041658158</v>
      </c>
      <c r="E75" s="100">
        <f aca="true" t="shared" si="8" ref="E75:U75">SUM(E21/E74)*100</f>
        <v>8.55683269476373</v>
      </c>
      <c r="F75" s="100">
        <f t="shared" si="8"/>
        <v>14.874551971326163</v>
      </c>
      <c r="G75" s="100">
        <f t="shared" si="8"/>
        <v>22.163588390501317</v>
      </c>
      <c r="H75" s="100">
        <f t="shared" si="8"/>
        <v>3.543307086614173</v>
      </c>
      <c r="I75" s="100">
        <f t="shared" si="8"/>
        <v>3.610964681075382</v>
      </c>
      <c r="J75" s="100">
        <f t="shared" si="8"/>
        <v>4.480088495575221</v>
      </c>
      <c r="K75" s="100">
        <f t="shared" si="8"/>
        <v>10.036363636363637</v>
      </c>
      <c r="L75" s="100">
        <f t="shared" si="8"/>
        <v>8.956670892684018</v>
      </c>
      <c r="M75" s="100">
        <f t="shared" si="8"/>
        <v>23.86587771203156</v>
      </c>
      <c r="N75" s="100">
        <f t="shared" si="8"/>
        <v>4.6568627450980395</v>
      </c>
      <c r="O75" s="100">
        <f t="shared" si="8"/>
        <v>48.81516587677725</v>
      </c>
      <c r="P75" s="100">
        <f t="shared" si="8"/>
        <v>19.769377080361387</v>
      </c>
      <c r="Q75" s="100">
        <f t="shared" si="8"/>
        <v>21.919363997728563</v>
      </c>
      <c r="R75" s="100">
        <f t="shared" si="8"/>
        <v>35.96878181201222</v>
      </c>
      <c r="S75" s="100">
        <f t="shared" si="8"/>
        <v>5.790074158585282</v>
      </c>
      <c r="T75" s="100">
        <f t="shared" si="8"/>
        <v>13.497400485777947</v>
      </c>
      <c r="U75" s="100">
        <f t="shared" si="8"/>
        <v>18.292428073204654</v>
      </c>
    </row>
    <row r="76" spans="1:21" s="66" customFormat="1" ht="25.5" customHeight="1">
      <c r="A76" s="65"/>
      <c r="B76" s="99" t="s">
        <v>119</v>
      </c>
      <c r="C76" s="83" t="s">
        <v>18</v>
      </c>
      <c r="D76" s="100">
        <f>SUM(D36/D74)*100</f>
        <v>8.92383091688789</v>
      </c>
      <c r="E76" s="100">
        <f aca="true" t="shared" si="9" ref="E76:U76">SUM(E36/E74)*100</f>
        <v>14.559386973180077</v>
      </c>
      <c r="F76" s="100">
        <f t="shared" si="9"/>
        <v>14.336917562724013</v>
      </c>
      <c r="G76" s="100">
        <f t="shared" si="9"/>
        <v>10.026385224274406</v>
      </c>
      <c r="H76" s="100">
        <f t="shared" si="9"/>
        <v>6.102362204724409</v>
      </c>
      <c r="I76" s="100">
        <f t="shared" si="9"/>
        <v>12.57248286768582</v>
      </c>
      <c r="J76" s="100">
        <f t="shared" si="9"/>
        <v>13.744469026548673</v>
      </c>
      <c r="K76" s="100">
        <f t="shared" si="9"/>
        <v>11.345454545454546</v>
      </c>
      <c r="L76" s="100">
        <f t="shared" si="9"/>
        <v>17.35401595943023</v>
      </c>
      <c r="M76" s="100">
        <f t="shared" si="9"/>
        <v>12.6232741617357</v>
      </c>
      <c r="N76" s="100">
        <f t="shared" si="9"/>
        <v>18.933823529411764</v>
      </c>
      <c r="O76" s="100">
        <f t="shared" si="9"/>
        <v>7.5829383886255926</v>
      </c>
      <c r="P76" s="100">
        <f t="shared" si="9"/>
        <v>19.174988112220635</v>
      </c>
      <c r="Q76" s="100">
        <f t="shared" si="9"/>
        <v>11.868256672345257</v>
      </c>
      <c r="R76" s="100">
        <f t="shared" si="9"/>
        <v>16.593145571767902</v>
      </c>
      <c r="S76" s="100">
        <f t="shared" si="9"/>
        <v>17.883628066172278</v>
      </c>
      <c r="T76" s="100">
        <f t="shared" si="9"/>
        <v>15.342152277335048</v>
      </c>
      <c r="U76" s="100">
        <f t="shared" si="9"/>
        <v>18.989941554125814</v>
      </c>
    </row>
    <row r="77" spans="1:21" s="66" customFormat="1" ht="27" customHeight="1">
      <c r="A77" s="65"/>
      <c r="B77" s="99" t="s">
        <v>120</v>
      </c>
      <c r="C77" s="83" t="s">
        <v>19</v>
      </c>
      <c r="D77" s="100">
        <f>SUM(D42/D74)*100</f>
        <v>0.44925464570144985</v>
      </c>
      <c r="E77" s="100">
        <f aca="true" t="shared" si="10" ref="E77:U77">SUM(E42/E74)*100</f>
        <v>1.0217113665389528</v>
      </c>
      <c r="F77" s="100">
        <f t="shared" si="10"/>
        <v>0.7168458781362007</v>
      </c>
      <c r="G77" s="100">
        <f t="shared" si="10"/>
        <v>1.3192612137203166</v>
      </c>
      <c r="H77" s="100">
        <f t="shared" si="10"/>
        <v>0.09842519685039369</v>
      </c>
      <c r="I77" s="100">
        <f t="shared" si="10"/>
        <v>0.13178703215603585</v>
      </c>
      <c r="J77" s="100">
        <f t="shared" si="10"/>
        <v>0.33185840707964603</v>
      </c>
      <c r="K77" s="100">
        <f t="shared" si="10"/>
        <v>0.8727272727272728</v>
      </c>
      <c r="L77" s="100">
        <f t="shared" si="10"/>
        <v>0.10440748750838989</v>
      </c>
      <c r="M77" s="100">
        <f t="shared" si="10"/>
        <v>0.19723865877712032</v>
      </c>
      <c r="N77" s="100">
        <f t="shared" si="10"/>
        <v>0.061274509803921566</v>
      </c>
      <c r="O77" s="100">
        <f t="shared" si="10"/>
        <v>5.687203791469194</v>
      </c>
      <c r="P77" s="100">
        <f t="shared" si="10"/>
        <v>0.7727056585829767</v>
      </c>
      <c r="Q77" s="100">
        <f t="shared" si="10"/>
        <v>0.17035775127768313</v>
      </c>
      <c r="R77" s="100">
        <f t="shared" si="10"/>
        <v>0.3732609433322022</v>
      </c>
      <c r="S77" s="100">
        <f t="shared" si="10"/>
        <v>0.17113519680547634</v>
      </c>
      <c r="T77" s="100">
        <f t="shared" si="10"/>
        <v>0.369351827689343</v>
      </c>
      <c r="U77" s="100">
        <f t="shared" si="10"/>
        <v>1.6569371073060768</v>
      </c>
    </row>
    <row r="78" spans="1:21" s="66" customFormat="1" ht="27" customHeight="1">
      <c r="A78" s="65"/>
      <c r="B78" s="99" t="s">
        <v>121</v>
      </c>
      <c r="C78" s="83" t="s">
        <v>20</v>
      </c>
      <c r="D78" s="100">
        <f>SUM(D48/D74)*100</f>
        <v>0.5309373085562589</v>
      </c>
      <c r="E78" s="100">
        <f aca="true" t="shared" si="11" ref="E78:U78">SUM(E48/E74)*100</f>
        <v>1.0217113665389528</v>
      </c>
      <c r="F78" s="100">
        <f t="shared" si="11"/>
        <v>1.7921146953405016</v>
      </c>
      <c r="G78" s="100">
        <f t="shared" si="11"/>
        <v>0.79155672823219</v>
      </c>
      <c r="H78" s="100">
        <f t="shared" si="11"/>
        <v>0.19685039370078738</v>
      </c>
      <c r="I78" s="100">
        <f t="shared" si="11"/>
        <v>0.13178703215603585</v>
      </c>
      <c r="J78" s="100">
        <f t="shared" si="11"/>
        <v>0.30420353982300885</v>
      </c>
      <c r="K78" s="100">
        <f t="shared" si="11"/>
        <v>0.8</v>
      </c>
      <c r="L78" s="100">
        <f t="shared" si="11"/>
        <v>0.09694980982921918</v>
      </c>
      <c r="M78" s="100">
        <f t="shared" si="11"/>
        <v>0.3287310979618672</v>
      </c>
      <c r="N78" s="100">
        <f t="shared" si="11"/>
        <v>0.12254901960784313</v>
      </c>
      <c r="O78" s="100">
        <f t="shared" si="11"/>
        <v>0.9478672985781991</v>
      </c>
      <c r="P78" s="100">
        <f t="shared" si="11"/>
        <v>0.6181645268663813</v>
      </c>
      <c r="Q78" s="100">
        <f t="shared" si="11"/>
        <v>0.6246450880181714</v>
      </c>
      <c r="R78" s="100">
        <f t="shared" si="11"/>
        <v>1.017984390906006</v>
      </c>
      <c r="S78" s="100">
        <f t="shared" si="11"/>
        <v>0.028522532800912718</v>
      </c>
      <c r="T78" s="100">
        <f t="shared" si="11"/>
        <v>0.385410602806271</v>
      </c>
      <c r="U78" s="100">
        <f t="shared" si="11"/>
        <v>7.247665248343576</v>
      </c>
    </row>
    <row r="79" spans="1:21" s="66" customFormat="1" ht="26.25" customHeight="1">
      <c r="A79" s="65"/>
      <c r="B79" s="99" t="s">
        <v>122</v>
      </c>
      <c r="C79" s="83" t="s">
        <v>21</v>
      </c>
      <c r="D79" s="100">
        <f>SUM(D60/D74)*100</f>
        <v>70.45129671227282</v>
      </c>
      <c r="E79" s="100">
        <f aca="true" t="shared" si="12" ref="E79:U79">SUM(E60/E74)*100</f>
        <v>74.84035759897829</v>
      </c>
      <c r="F79" s="100">
        <f t="shared" si="12"/>
        <v>68.27956989247312</v>
      </c>
      <c r="G79" s="100">
        <f t="shared" si="12"/>
        <v>65.69920844327177</v>
      </c>
      <c r="H79" s="100">
        <f t="shared" si="12"/>
        <v>90.05905511811024</v>
      </c>
      <c r="I79" s="100">
        <f t="shared" si="12"/>
        <v>83.55297838692672</v>
      </c>
      <c r="J79" s="100">
        <f t="shared" si="12"/>
        <v>81.13938053097345</v>
      </c>
      <c r="K79" s="100">
        <f t="shared" si="12"/>
        <v>76.94545454545455</v>
      </c>
      <c r="L79" s="100">
        <f t="shared" si="12"/>
        <v>73.48795585054813</v>
      </c>
      <c r="M79" s="100">
        <f t="shared" si="12"/>
        <v>62.98487836949376</v>
      </c>
      <c r="N79" s="100">
        <f t="shared" si="12"/>
        <v>76.22549019607843</v>
      </c>
      <c r="O79" s="100">
        <f t="shared" si="12"/>
        <v>36.96682464454976</v>
      </c>
      <c r="P79" s="100">
        <f t="shared" si="12"/>
        <v>59.664764621968615</v>
      </c>
      <c r="Q79" s="100">
        <f t="shared" si="12"/>
        <v>65.41737649063032</v>
      </c>
      <c r="R79" s="100">
        <f t="shared" si="12"/>
        <v>46.04682728198168</v>
      </c>
      <c r="S79" s="100">
        <f t="shared" si="12"/>
        <v>76.12664004563605</v>
      </c>
      <c r="T79" s="100">
        <f t="shared" si="12"/>
        <v>70.40568480639139</v>
      </c>
      <c r="U79" s="100">
        <f t="shared" si="12"/>
        <v>53.81302801701988</v>
      </c>
    </row>
    <row r="80" spans="1:28" s="72" customFormat="1" ht="12.75">
      <c r="A80" s="67"/>
      <c r="B80" s="68"/>
      <c r="C80" s="56"/>
      <c r="D80" s="69"/>
      <c r="E80" s="68"/>
      <c r="F80" s="68"/>
      <c r="G80" s="68"/>
      <c r="H80" s="68"/>
      <c r="I80" s="68"/>
      <c r="J80" s="68"/>
      <c r="K80" s="68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1"/>
      <c r="W80" s="71"/>
      <c r="X80" s="71"/>
      <c r="Y80" s="71"/>
      <c r="Z80" s="71"/>
      <c r="AB80" s="71"/>
    </row>
    <row r="81" spans="1:28" ht="12.75">
      <c r="A81" s="13"/>
      <c r="B81" s="19" t="s">
        <v>131</v>
      </c>
      <c r="C81" s="56"/>
      <c r="D81" s="16"/>
      <c r="E81" s="16"/>
      <c r="F81" s="16"/>
      <c r="G81" s="16"/>
      <c r="H81" s="16"/>
      <c r="I81" s="16"/>
      <c r="J81" s="16"/>
      <c r="K81" s="16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8"/>
      <c r="W81" s="18"/>
      <c r="X81" s="18"/>
      <c r="Y81" s="18"/>
      <c r="Z81" s="18"/>
      <c r="AB81" s="18"/>
    </row>
    <row r="82" spans="1:28" ht="12.75">
      <c r="A82" s="13"/>
      <c r="B82" s="16"/>
      <c r="C82" s="56"/>
      <c r="D82" s="16"/>
      <c r="E82" s="16"/>
      <c r="F82" s="16"/>
      <c r="G82" s="16"/>
      <c r="H82" s="16"/>
      <c r="I82" s="16"/>
      <c r="J82" s="16"/>
      <c r="K82" s="16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8"/>
      <c r="W82" s="18"/>
      <c r="X82" s="18"/>
      <c r="Y82" s="18"/>
      <c r="Z82" s="18"/>
      <c r="AB82" s="18"/>
    </row>
    <row r="83" spans="1:28" ht="12.75">
      <c r="A83" s="13"/>
      <c r="B83" s="16"/>
      <c r="C83" s="56"/>
      <c r="D83" s="16"/>
      <c r="E83" s="16"/>
      <c r="F83" s="16"/>
      <c r="G83" s="16"/>
      <c r="H83" s="16"/>
      <c r="I83" s="16"/>
      <c r="J83" s="16"/>
      <c r="K83" s="16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8"/>
      <c r="W83" s="18"/>
      <c r="X83" s="18"/>
      <c r="Y83" s="18"/>
      <c r="Z83" s="18"/>
      <c r="AB83" s="18"/>
    </row>
    <row r="84" spans="1:28" ht="12.75">
      <c r="A84" s="13"/>
      <c r="B84" s="16"/>
      <c r="C84" s="56"/>
      <c r="D84" s="16"/>
      <c r="E84" s="16"/>
      <c r="F84" s="16"/>
      <c r="G84" s="16"/>
      <c r="H84" s="16"/>
      <c r="I84" s="16"/>
      <c r="J84" s="16"/>
      <c r="K84" s="16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8"/>
      <c r="W84" s="18"/>
      <c r="X84" s="18"/>
      <c r="Y84" s="18"/>
      <c r="Z84" s="18"/>
      <c r="AB84" s="18"/>
    </row>
    <row r="85" spans="1:28" ht="12.75">
      <c r="A85" s="13"/>
      <c r="B85" s="16"/>
      <c r="C85" s="56"/>
      <c r="D85" s="16"/>
      <c r="E85" s="16"/>
      <c r="F85" s="16"/>
      <c r="G85" s="16"/>
      <c r="H85" s="16"/>
      <c r="I85" s="16"/>
      <c r="J85" s="16"/>
      <c r="K85" s="16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8"/>
      <c r="W85" s="18"/>
      <c r="X85" s="18"/>
      <c r="Y85" s="18"/>
      <c r="Z85" s="18"/>
      <c r="AB85" s="18"/>
    </row>
    <row r="86" spans="1:28" ht="12.75">
      <c r="A86" s="13"/>
      <c r="B86" s="16"/>
      <c r="C86" s="56"/>
      <c r="D86" s="16"/>
      <c r="E86" s="16"/>
      <c r="F86" s="16"/>
      <c r="G86" s="16"/>
      <c r="H86" s="16"/>
      <c r="I86" s="16"/>
      <c r="J86" s="16"/>
      <c r="K86" s="16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8"/>
      <c r="W86" s="18"/>
      <c r="X86" s="18"/>
      <c r="Y86" s="18"/>
      <c r="Z86" s="18"/>
      <c r="AB86" s="18"/>
    </row>
    <row r="87" spans="1:28" ht="12.75">
      <c r="A87" s="13"/>
      <c r="B87" s="16"/>
      <c r="C87" s="56"/>
      <c r="D87" s="16"/>
      <c r="E87" s="16"/>
      <c r="F87" s="16"/>
      <c r="G87" s="16"/>
      <c r="H87" s="16"/>
      <c r="I87" s="16"/>
      <c r="J87" s="16"/>
      <c r="K87" s="16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8"/>
      <c r="W87" s="18"/>
      <c r="X87" s="18"/>
      <c r="Y87" s="18"/>
      <c r="Z87" s="18"/>
      <c r="AB87" s="18"/>
    </row>
    <row r="88" spans="1:28" ht="12.75">
      <c r="A88" s="13"/>
      <c r="B88" s="16"/>
      <c r="C88" s="56"/>
      <c r="D88" s="16"/>
      <c r="E88" s="16"/>
      <c r="F88" s="16"/>
      <c r="G88" s="16"/>
      <c r="H88" s="16"/>
      <c r="I88" s="16"/>
      <c r="J88" s="16"/>
      <c r="K88" s="16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8"/>
      <c r="W88" s="18"/>
      <c r="X88" s="18"/>
      <c r="Y88" s="18"/>
      <c r="Z88" s="18"/>
      <c r="AB88" s="18"/>
    </row>
    <row r="89" spans="1:28" ht="12.75">
      <c r="A89" s="13"/>
      <c r="B89" s="16"/>
      <c r="C89" s="56"/>
      <c r="D89" s="16"/>
      <c r="E89" s="16"/>
      <c r="F89" s="16"/>
      <c r="G89" s="16"/>
      <c r="H89" s="16"/>
      <c r="I89" s="16"/>
      <c r="J89" s="16"/>
      <c r="K89" s="16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8"/>
      <c r="W89" s="18"/>
      <c r="X89" s="18"/>
      <c r="Y89" s="18"/>
      <c r="Z89" s="18"/>
      <c r="AB89" s="18"/>
    </row>
    <row r="90" spans="1:28" ht="12.75">
      <c r="A90" s="13"/>
      <c r="B90" s="16"/>
      <c r="C90" s="56"/>
      <c r="D90" s="16"/>
      <c r="E90" s="16"/>
      <c r="F90" s="16"/>
      <c r="G90" s="16"/>
      <c r="H90" s="16"/>
      <c r="I90" s="16"/>
      <c r="J90" s="16"/>
      <c r="K90" s="16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8"/>
      <c r="W90" s="18"/>
      <c r="X90" s="18"/>
      <c r="Y90" s="18"/>
      <c r="Z90" s="18"/>
      <c r="AB90" s="18"/>
    </row>
    <row r="91" spans="1:28" ht="12.75">
      <c r="A91" s="13"/>
      <c r="B91" s="16"/>
      <c r="C91" s="56"/>
      <c r="D91" s="16"/>
      <c r="E91" s="16"/>
      <c r="F91" s="16"/>
      <c r="G91" s="16"/>
      <c r="H91" s="16"/>
      <c r="I91" s="16"/>
      <c r="J91" s="16"/>
      <c r="K91" s="16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8"/>
      <c r="W91" s="18"/>
      <c r="X91" s="18"/>
      <c r="Y91" s="18"/>
      <c r="Z91" s="18"/>
      <c r="AB91" s="18"/>
    </row>
    <row r="92" spans="1:28" ht="12.75">
      <c r="A92" s="13"/>
      <c r="B92" s="16"/>
      <c r="C92" s="56"/>
      <c r="D92" s="16"/>
      <c r="E92" s="16"/>
      <c r="F92" s="16"/>
      <c r="G92" s="16"/>
      <c r="H92" s="16"/>
      <c r="I92" s="16"/>
      <c r="J92" s="16"/>
      <c r="K92" s="16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8"/>
      <c r="W92" s="18"/>
      <c r="X92" s="18"/>
      <c r="Y92" s="18"/>
      <c r="Z92" s="18"/>
      <c r="AB92" s="18"/>
    </row>
    <row r="93" spans="1:28" ht="12.75">
      <c r="A93" s="13"/>
      <c r="B93" s="16"/>
      <c r="C93" s="56"/>
      <c r="D93" s="16"/>
      <c r="E93" s="16"/>
      <c r="F93" s="16"/>
      <c r="G93" s="16"/>
      <c r="H93" s="16"/>
      <c r="I93" s="16"/>
      <c r="J93" s="16"/>
      <c r="K93" s="16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8"/>
      <c r="W93" s="18"/>
      <c r="X93" s="18"/>
      <c r="Y93" s="18"/>
      <c r="Z93" s="18"/>
      <c r="AB93" s="18"/>
    </row>
    <row r="94" spans="1:28" ht="12.75">
      <c r="A94" s="13"/>
      <c r="B94" s="16"/>
      <c r="C94" s="56"/>
      <c r="D94" s="16"/>
      <c r="E94" s="16"/>
      <c r="F94" s="16"/>
      <c r="G94" s="16"/>
      <c r="H94" s="16"/>
      <c r="I94" s="16"/>
      <c r="J94" s="16"/>
      <c r="K94" s="16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8"/>
      <c r="W94" s="18"/>
      <c r="X94" s="18"/>
      <c r="Y94" s="18"/>
      <c r="Z94" s="18"/>
      <c r="AB94" s="18"/>
    </row>
  </sheetData>
  <mergeCells count="1">
    <mergeCell ref="C11:E11"/>
  </mergeCells>
  <printOptions/>
  <pageMargins left="0.75" right="0.75" top="1" bottom="1" header="0" footer="0"/>
  <pageSetup fitToHeight="2" fitToWidth="1" horizontalDpi="600" verticalDpi="600" orientation="landscape" paperSize="11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1"/>
  <sheetViews>
    <sheetView tabSelected="1" zoomScale="55" zoomScaleNormal="55" workbookViewId="0" topLeftCell="A1">
      <selection activeCell="U17" activeCellId="3" sqref="A6:B6 D6 B18:U18 D17:U17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48" customWidth="1"/>
    <col min="12" max="12" width="13.57421875" style="0" customWidth="1"/>
    <col min="13" max="21" width="12.00390625" style="0" customWidth="1"/>
    <col min="22" max="22" width="12.00390625" style="0" bestFit="1" customWidth="1"/>
    <col min="23" max="29" width="12.00390625" style="0" customWidth="1"/>
    <col min="30" max="16384" width="2.7109375" style="0" customWidth="1"/>
  </cols>
  <sheetData>
    <row r="1" spans="1:16" s="3" customFormat="1" ht="12.7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s="3" customFormat="1" ht="12.7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s="3" customFormat="1" ht="12.75" customHeight="1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s="3" customFormat="1" ht="12.75" customHeight="1">
      <c r="A4" s="78" t="s">
        <v>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="3" customFormat="1" ht="12">
      <c r="K5" s="48"/>
    </row>
    <row r="6" spans="1:24" s="3" customFormat="1" ht="12.75" customHeight="1">
      <c r="A6" s="110" t="s">
        <v>4</v>
      </c>
      <c r="B6" s="111"/>
      <c r="C6" s="111"/>
      <c r="D6" s="111"/>
      <c r="E6" s="112"/>
      <c r="F6" s="20"/>
      <c r="G6" s="21"/>
      <c r="H6" s="21"/>
      <c r="I6" s="22"/>
      <c r="J6" s="103" t="s">
        <v>196</v>
      </c>
      <c r="K6" s="49"/>
      <c r="L6" s="23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s="3" customFormat="1" ht="12">
      <c r="A7" s="22"/>
      <c r="B7" s="22"/>
      <c r="C7" s="22"/>
      <c r="D7" s="22"/>
      <c r="E7" s="22"/>
      <c r="F7" s="22"/>
      <c r="G7" s="22"/>
      <c r="H7" s="22"/>
      <c r="I7" s="22"/>
      <c r="J7" s="22"/>
      <c r="K7" s="50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s="3" customFormat="1" ht="12">
      <c r="A8" s="22" t="s">
        <v>73</v>
      </c>
      <c r="B8" s="4" t="s">
        <v>5</v>
      </c>
      <c r="C8" s="5"/>
      <c r="D8" s="5"/>
      <c r="E8" s="5"/>
      <c r="F8" s="5"/>
      <c r="G8" s="5"/>
      <c r="H8" s="5"/>
      <c r="I8" s="5"/>
      <c r="J8" s="5" t="s">
        <v>135</v>
      </c>
      <c r="K8" s="51"/>
      <c r="L8" s="5"/>
      <c r="M8" s="5"/>
      <c r="N8" s="5"/>
      <c r="O8" s="5"/>
      <c r="P8" s="5"/>
      <c r="Q8" s="24"/>
      <c r="R8" s="22"/>
      <c r="S8" s="22"/>
      <c r="T8" s="22"/>
      <c r="U8" s="22"/>
      <c r="V8" s="22"/>
      <c r="W8" s="22"/>
      <c r="X8" s="22"/>
    </row>
    <row r="9" spans="1:24" s="29" customFormat="1" ht="12">
      <c r="A9" s="25"/>
      <c r="B9" s="26" t="s">
        <v>124</v>
      </c>
      <c r="C9" s="27"/>
      <c r="D9" s="27"/>
      <c r="E9" s="27"/>
      <c r="F9" s="27"/>
      <c r="G9" s="27"/>
      <c r="H9" s="27"/>
      <c r="I9" s="27"/>
      <c r="J9" s="27" t="s">
        <v>136</v>
      </c>
      <c r="K9" s="52"/>
      <c r="L9" s="27"/>
      <c r="M9" s="27"/>
      <c r="N9" s="27"/>
      <c r="O9" s="27"/>
      <c r="P9" s="27"/>
      <c r="Q9" s="28"/>
      <c r="R9" s="25"/>
      <c r="S9" s="25"/>
      <c r="T9" s="25"/>
      <c r="U9" s="25"/>
      <c r="V9" s="25"/>
      <c r="W9" s="25"/>
      <c r="X9" s="25"/>
    </row>
    <row r="10" spans="1:24" s="3" customFormat="1" ht="12">
      <c r="A10" s="22"/>
      <c r="B10" s="6" t="s">
        <v>6</v>
      </c>
      <c r="C10" s="7"/>
      <c r="D10" s="7"/>
      <c r="E10" s="7"/>
      <c r="F10" s="7"/>
      <c r="G10" s="7"/>
      <c r="H10" s="7"/>
      <c r="I10" s="7"/>
      <c r="J10" s="7" t="s">
        <v>230</v>
      </c>
      <c r="K10" s="53"/>
      <c r="L10" s="7"/>
      <c r="M10" s="7"/>
      <c r="N10" s="7"/>
      <c r="O10" s="7"/>
      <c r="P10" s="7"/>
      <c r="Q10" s="30"/>
      <c r="R10" s="22"/>
      <c r="S10" s="22"/>
      <c r="T10" s="22"/>
      <c r="U10" s="22"/>
      <c r="V10" s="22"/>
      <c r="W10" s="22"/>
      <c r="X10" s="22"/>
    </row>
    <row r="11" spans="1:24" s="3" customFormat="1" ht="12">
      <c r="A11" s="22"/>
      <c r="B11" s="6" t="s">
        <v>126</v>
      </c>
      <c r="C11" s="7"/>
      <c r="D11" s="7"/>
      <c r="E11" s="7"/>
      <c r="F11" s="7"/>
      <c r="G11" s="7"/>
      <c r="H11" s="7"/>
      <c r="I11" s="7"/>
      <c r="J11" s="76" t="s">
        <v>127</v>
      </c>
      <c r="K11" s="77"/>
      <c r="L11" s="77"/>
      <c r="M11" s="7"/>
      <c r="N11" s="7"/>
      <c r="O11" s="7"/>
      <c r="P11" s="7"/>
      <c r="Q11" s="30"/>
      <c r="R11" s="22"/>
      <c r="S11" s="22"/>
      <c r="T11" s="22"/>
      <c r="U11" s="22"/>
      <c r="V11" s="22"/>
      <c r="W11" s="22"/>
      <c r="X11" s="22"/>
    </row>
    <row r="12" spans="1:24" s="3" customFormat="1" ht="12">
      <c r="A12" s="22"/>
      <c r="B12" s="6" t="s">
        <v>7</v>
      </c>
      <c r="C12" s="7"/>
      <c r="D12" s="7"/>
      <c r="E12" s="7"/>
      <c r="F12" s="7"/>
      <c r="G12" s="7"/>
      <c r="H12" s="7"/>
      <c r="I12" s="7"/>
      <c r="J12" s="7" t="s">
        <v>137</v>
      </c>
      <c r="K12" s="53"/>
      <c r="L12" s="7"/>
      <c r="M12" s="7"/>
      <c r="N12" s="7"/>
      <c r="O12" s="7"/>
      <c r="P12" s="7"/>
      <c r="Q12" s="30"/>
      <c r="R12" s="22"/>
      <c r="S12" s="22"/>
      <c r="T12" s="22"/>
      <c r="U12" s="22"/>
      <c r="V12" s="22"/>
      <c r="W12" s="22"/>
      <c r="X12" s="22"/>
    </row>
    <row r="13" spans="1:24" s="3" customFormat="1" ht="12">
      <c r="A13" s="22"/>
      <c r="B13" s="8" t="s">
        <v>8</v>
      </c>
      <c r="C13" s="9"/>
      <c r="D13" s="9"/>
      <c r="E13" s="9"/>
      <c r="F13" s="9"/>
      <c r="G13" s="9"/>
      <c r="H13" s="9"/>
      <c r="I13" s="9"/>
      <c r="J13" s="9" t="s">
        <v>129</v>
      </c>
      <c r="K13" s="54"/>
      <c r="L13" s="9"/>
      <c r="M13" s="9"/>
      <c r="N13" s="9"/>
      <c r="O13" s="9"/>
      <c r="P13" s="9"/>
      <c r="Q13" s="31"/>
      <c r="R13" s="22"/>
      <c r="S13" s="22"/>
      <c r="T13" s="22"/>
      <c r="U13" s="22"/>
      <c r="V13" s="22"/>
      <c r="W13" s="22"/>
      <c r="X13" s="22"/>
    </row>
    <row r="14" spans="1:24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50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32"/>
      <c r="W14" s="32"/>
      <c r="X14" s="32"/>
    </row>
    <row r="15" spans="1:24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50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32"/>
      <c r="W15" s="13"/>
      <c r="X15" s="13"/>
    </row>
    <row r="16" spans="1:24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50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9" s="43" customFormat="1" ht="27" customHeigh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108" t="s">
        <v>199</v>
      </c>
      <c r="M17" s="108" t="s">
        <v>200</v>
      </c>
      <c r="N17" s="108" t="s">
        <v>201</v>
      </c>
      <c r="O17" s="108" t="s">
        <v>202</v>
      </c>
      <c r="P17" s="108" t="s">
        <v>203</v>
      </c>
      <c r="Q17" s="108" t="s">
        <v>204</v>
      </c>
      <c r="R17" s="108" t="s">
        <v>205</v>
      </c>
      <c r="S17" s="108" t="s">
        <v>206</v>
      </c>
      <c r="T17" s="108" t="s">
        <v>207</v>
      </c>
      <c r="U17" s="108" t="s">
        <v>208</v>
      </c>
      <c r="V17" s="108" t="s">
        <v>209</v>
      </c>
      <c r="W17" s="108" t="s">
        <v>210</v>
      </c>
      <c r="X17" s="108" t="s">
        <v>211</v>
      </c>
      <c r="Y17" s="108" t="s">
        <v>212</v>
      </c>
      <c r="Z17" s="108" t="s">
        <v>232</v>
      </c>
      <c r="AA17" s="108" t="s">
        <v>233</v>
      </c>
      <c r="AB17" s="108" t="s">
        <v>213</v>
      </c>
      <c r="AC17" s="109" t="s">
        <v>150</v>
      </c>
    </row>
    <row r="18" spans="2:29" ht="12.75" customHeight="1">
      <c r="B18" s="113" t="s">
        <v>9</v>
      </c>
      <c r="C18" s="114"/>
      <c r="D18" s="114"/>
      <c r="E18" s="114"/>
      <c r="F18" s="114"/>
      <c r="G18" s="114"/>
      <c r="H18" s="114"/>
      <c r="I18" s="114"/>
      <c r="J18" s="114"/>
      <c r="K18" s="115"/>
      <c r="L18" s="106" t="s">
        <v>214</v>
      </c>
      <c r="M18" s="106" t="s">
        <v>215</v>
      </c>
      <c r="N18" s="106" t="s">
        <v>216</v>
      </c>
      <c r="O18" s="106" t="s">
        <v>217</v>
      </c>
      <c r="P18" s="106" t="s">
        <v>218</v>
      </c>
      <c r="Q18" s="106" t="s">
        <v>219</v>
      </c>
      <c r="R18" s="106" t="s">
        <v>220</v>
      </c>
      <c r="S18" s="106" t="s">
        <v>221</v>
      </c>
      <c r="T18" s="106" t="s">
        <v>222</v>
      </c>
      <c r="U18" s="106" t="s">
        <v>223</v>
      </c>
      <c r="V18" s="106" t="s">
        <v>224</v>
      </c>
      <c r="W18" s="106" t="s">
        <v>225</v>
      </c>
      <c r="X18" s="106" t="s">
        <v>226</v>
      </c>
      <c r="Y18" s="106" t="s">
        <v>227</v>
      </c>
      <c r="Z18" s="106" t="s">
        <v>228</v>
      </c>
      <c r="AA18" s="106" t="s">
        <v>229</v>
      </c>
      <c r="AB18" s="106" t="s">
        <v>234</v>
      </c>
      <c r="AC18" s="107"/>
    </row>
    <row r="19" spans="1:29" ht="12.75" customHeight="1">
      <c r="A19" s="13"/>
      <c r="B19" s="34"/>
      <c r="C19" s="16"/>
      <c r="D19" s="16"/>
      <c r="E19" s="16"/>
      <c r="F19" s="16"/>
      <c r="G19" s="16"/>
      <c r="H19" s="16"/>
      <c r="I19" s="16"/>
      <c r="J19" s="16"/>
      <c r="K19" s="56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36"/>
    </row>
    <row r="20" spans="1:29" s="40" customFormat="1" ht="12.75" customHeight="1">
      <c r="A20" s="14"/>
      <c r="B20" s="116" t="s">
        <v>138</v>
      </c>
      <c r="C20" s="116"/>
      <c r="D20" s="116"/>
      <c r="E20" s="116"/>
      <c r="F20" s="116"/>
      <c r="G20" s="116"/>
      <c r="H20" s="116"/>
      <c r="I20" s="116"/>
      <c r="J20" s="117"/>
      <c r="K20" s="80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118"/>
    </row>
    <row r="21" spans="1:29" s="40" customFormat="1" ht="12.75">
      <c r="A21" s="44"/>
      <c r="B21" s="119" t="s">
        <v>139</v>
      </c>
      <c r="C21" s="119"/>
      <c r="D21" s="119"/>
      <c r="E21" s="119"/>
      <c r="F21" s="119"/>
      <c r="G21" s="119"/>
      <c r="H21" s="119"/>
      <c r="I21" s="119"/>
      <c r="J21" s="119"/>
      <c r="K21" s="83" t="s">
        <v>22</v>
      </c>
      <c r="L21" s="94">
        <v>11729</v>
      </c>
      <c r="M21" s="94">
        <v>1230</v>
      </c>
      <c r="N21" s="94">
        <v>3553</v>
      </c>
      <c r="O21" s="94">
        <v>1328</v>
      </c>
      <c r="P21" s="94">
        <v>1024</v>
      </c>
      <c r="Q21" s="94">
        <v>650</v>
      </c>
      <c r="R21" s="94">
        <v>2576</v>
      </c>
      <c r="S21" s="94">
        <v>6556</v>
      </c>
      <c r="T21" s="94">
        <v>13480</v>
      </c>
      <c r="U21" s="94">
        <v>2693</v>
      </c>
      <c r="V21" s="94">
        <v>2171</v>
      </c>
      <c r="W21" s="94">
        <v>5376</v>
      </c>
      <c r="X21" s="94">
        <v>4288</v>
      </c>
      <c r="Y21" s="94">
        <v>1556</v>
      </c>
      <c r="Z21" s="94">
        <v>4868</v>
      </c>
      <c r="AA21" s="94">
        <v>1093</v>
      </c>
      <c r="AB21" s="84">
        <f>SUM(L21:AA21)</f>
        <v>64171</v>
      </c>
      <c r="AC21" s="120">
        <v>610288</v>
      </c>
    </row>
    <row r="22" spans="1:29" s="40" customFormat="1" ht="12.75">
      <c r="A22" s="44"/>
      <c r="B22" s="119" t="s">
        <v>140</v>
      </c>
      <c r="C22" s="119"/>
      <c r="D22" s="119"/>
      <c r="E22" s="119"/>
      <c r="F22" s="119"/>
      <c r="G22" s="119"/>
      <c r="H22" s="119"/>
      <c r="I22" s="119"/>
      <c r="J22" s="119"/>
      <c r="K22" s="83" t="s">
        <v>23</v>
      </c>
      <c r="L22" s="94">
        <v>155723</v>
      </c>
      <c r="M22" s="94">
        <v>11478</v>
      </c>
      <c r="N22" s="94">
        <v>33232</v>
      </c>
      <c r="O22" s="94">
        <v>16330</v>
      </c>
      <c r="P22" s="94">
        <v>10377</v>
      </c>
      <c r="Q22" s="94">
        <v>6171</v>
      </c>
      <c r="R22" s="94">
        <v>32025</v>
      </c>
      <c r="S22" s="94">
        <v>68713</v>
      </c>
      <c r="T22" s="94">
        <v>200649</v>
      </c>
      <c r="U22" s="94">
        <v>33627</v>
      </c>
      <c r="V22" s="94">
        <v>33614</v>
      </c>
      <c r="W22" s="94">
        <v>64209</v>
      </c>
      <c r="X22" s="94">
        <v>63371</v>
      </c>
      <c r="Y22" s="94">
        <v>31075</v>
      </c>
      <c r="Z22" s="94">
        <v>80402</v>
      </c>
      <c r="AA22" s="94">
        <v>9652</v>
      </c>
      <c r="AB22" s="84">
        <f>SUM(L22:AA22)</f>
        <v>850648</v>
      </c>
      <c r="AC22" s="120">
        <v>8187035</v>
      </c>
    </row>
    <row r="23" spans="1:29" s="40" customFormat="1" ht="12.75">
      <c r="A23" s="44"/>
      <c r="B23" s="119" t="s">
        <v>141</v>
      </c>
      <c r="C23" s="119"/>
      <c r="D23" s="119"/>
      <c r="E23" s="119"/>
      <c r="F23" s="119"/>
      <c r="G23" s="119"/>
      <c r="H23" s="119"/>
      <c r="I23" s="119"/>
      <c r="J23" s="119"/>
      <c r="K23" s="83" t="s">
        <v>24</v>
      </c>
      <c r="L23" s="94">
        <v>19972</v>
      </c>
      <c r="M23" s="94">
        <v>1181</v>
      </c>
      <c r="N23" s="94">
        <v>4322</v>
      </c>
      <c r="O23" s="94">
        <v>3006</v>
      </c>
      <c r="P23" s="94">
        <v>976</v>
      </c>
      <c r="Q23" s="94">
        <v>1307</v>
      </c>
      <c r="R23" s="94">
        <v>3967</v>
      </c>
      <c r="S23" s="94">
        <v>10041</v>
      </c>
      <c r="T23" s="94">
        <v>23837</v>
      </c>
      <c r="U23" s="94">
        <v>3623</v>
      </c>
      <c r="V23" s="94">
        <v>3483</v>
      </c>
      <c r="W23" s="94">
        <v>9136</v>
      </c>
      <c r="X23" s="94">
        <v>7846</v>
      </c>
      <c r="Y23" s="94">
        <v>1723</v>
      </c>
      <c r="Z23" s="94">
        <v>8737</v>
      </c>
      <c r="AA23" s="94">
        <v>1278</v>
      </c>
      <c r="AB23" s="84">
        <f>SUM(L23:AA23)</f>
        <v>104435</v>
      </c>
      <c r="AC23" s="120">
        <v>1160225</v>
      </c>
    </row>
    <row r="24" spans="1:29" s="40" customFormat="1" ht="12.75">
      <c r="A24" s="44"/>
      <c r="B24" s="121"/>
      <c r="C24" s="122"/>
      <c r="D24" s="122"/>
      <c r="E24" s="122"/>
      <c r="F24" s="122"/>
      <c r="G24" s="122"/>
      <c r="H24" s="122"/>
      <c r="I24" s="122"/>
      <c r="J24" s="122"/>
      <c r="K24" s="87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123"/>
    </row>
    <row r="25" spans="1:29" s="40" customFormat="1" ht="12.75">
      <c r="A25" s="44"/>
      <c r="B25" s="116" t="s">
        <v>142</v>
      </c>
      <c r="C25" s="116"/>
      <c r="D25" s="116"/>
      <c r="E25" s="116"/>
      <c r="F25" s="116"/>
      <c r="G25" s="116"/>
      <c r="H25" s="116"/>
      <c r="I25" s="116"/>
      <c r="J25" s="117"/>
      <c r="K25" s="8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123"/>
    </row>
    <row r="26" spans="1:29" s="40" customFormat="1" ht="12.75">
      <c r="A26" s="44"/>
      <c r="B26" s="119" t="s">
        <v>139</v>
      </c>
      <c r="C26" s="119"/>
      <c r="D26" s="119"/>
      <c r="E26" s="119"/>
      <c r="F26" s="119"/>
      <c r="G26" s="119"/>
      <c r="H26" s="119"/>
      <c r="I26" s="119"/>
      <c r="J26" s="119"/>
      <c r="K26" s="83" t="s">
        <v>25</v>
      </c>
      <c r="L26" s="94">
        <v>3848</v>
      </c>
      <c r="M26" s="94">
        <v>241</v>
      </c>
      <c r="N26" s="94">
        <v>941</v>
      </c>
      <c r="O26" s="94">
        <v>401</v>
      </c>
      <c r="P26" s="94">
        <v>263</v>
      </c>
      <c r="Q26" s="94">
        <v>387</v>
      </c>
      <c r="R26" s="94">
        <v>1556</v>
      </c>
      <c r="S26" s="94">
        <v>3844</v>
      </c>
      <c r="T26" s="94">
        <v>3224</v>
      </c>
      <c r="U26" s="94">
        <v>458</v>
      </c>
      <c r="V26" s="94">
        <v>633</v>
      </c>
      <c r="W26" s="94">
        <v>3724</v>
      </c>
      <c r="X26" s="94">
        <v>1929</v>
      </c>
      <c r="Y26" s="94">
        <v>770</v>
      </c>
      <c r="Z26" s="94">
        <v>1863</v>
      </c>
      <c r="AA26" s="94">
        <v>731</v>
      </c>
      <c r="AB26" s="94">
        <f>SUM(L26:AA26)</f>
        <v>24813</v>
      </c>
      <c r="AC26" s="124">
        <v>223097</v>
      </c>
    </row>
    <row r="27" spans="1:29" s="40" customFormat="1" ht="12.75">
      <c r="A27" s="44"/>
      <c r="B27" s="119" t="s">
        <v>140</v>
      </c>
      <c r="C27" s="119"/>
      <c r="D27" s="119"/>
      <c r="E27" s="119"/>
      <c r="F27" s="119"/>
      <c r="G27" s="119"/>
      <c r="H27" s="119"/>
      <c r="I27" s="119"/>
      <c r="J27" s="119"/>
      <c r="K27" s="83" t="s">
        <v>143</v>
      </c>
      <c r="L27" s="94">
        <v>21159</v>
      </c>
      <c r="M27" s="94">
        <v>1251</v>
      </c>
      <c r="N27" s="94">
        <v>3489</v>
      </c>
      <c r="O27" s="94">
        <v>1941</v>
      </c>
      <c r="P27" s="94">
        <v>1514</v>
      </c>
      <c r="Q27" s="94">
        <v>2155</v>
      </c>
      <c r="R27" s="94">
        <v>12945</v>
      </c>
      <c r="S27" s="94">
        <v>18670</v>
      </c>
      <c r="T27" s="94">
        <v>14914</v>
      </c>
      <c r="U27" s="94">
        <v>1525</v>
      </c>
      <c r="V27" s="94">
        <v>3082</v>
      </c>
      <c r="W27" s="94">
        <v>23153</v>
      </c>
      <c r="X27" s="94">
        <v>13025</v>
      </c>
      <c r="Y27" s="94">
        <v>4651</v>
      </c>
      <c r="Z27" s="94">
        <v>10964</v>
      </c>
      <c r="AA27" s="94">
        <v>5163</v>
      </c>
      <c r="AB27" s="94">
        <f>SUM(L27:AA27)</f>
        <v>139601</v>
      </c>
      <c r="AC27" s="124">
        <v>1263485</v>
      </c>
    </row>
    <row r="28" spans="1:29" s="63" customFormat="1" ht="12.75">
      <c r="A28" s="45"/>
      <c r="B28" s="119" t="s">
        <v>141</v>
      </c>
      <c r="C28" s="119"/>
      <c r="D28" s="119"/>
      <c r="E28" s="119"/>
      <c r="F28" s="119"/>
      <c r="G28" s="119"/>
      <c r="H28" s="119"/>
      <c r="I28" s="119"/>
      <c r="J28" s="119"/>
      <c r="K28" s="83" t="s">
        <v>26</v>
      </c>
      <c r="L28" s="94">
        <v>1670</v>
      </c>
      <c r="M28" s="94">
        <v>123</v>
      </c>
      <c r="N28" s="94">
        <v>192</v>
      </c>
      <c r="O28" s="94">
        <v>210</v>
      </c>
      <c r="P28" s="94">
        <v>55</v>
      </c>
      <c r="Q28" s="94">
        <v>420</v>
      </c>
      <c r="R28" s="94">
        <v>1151</v>
      </c>
      <c r="S28" s="94">
        <v>1920</v>
      </c>
      <c r="T28" s="94">
        <v>1022</v>
      </c>
      <c r="U28" s="94">
        <v>143</v>
      </c>
      <c r="V28" s="94">
        <v>387</v>
      </c>
      <c r="W28" s="94">
        <v>1408</v>
      </c>
      <c r="X28" s="94">
        <v>927</v>
      </c>
      <c r="Y28" s="94">
        <v>146</v>
      </c>
      <c r="Z28" s="94">
        <v>643</v>
      </c>
      <c r="AA28" s="94">
        <v>426</v>
      </c>
      <c r="AB28" s="94">
        <f>SUM(L28:AA28)</f>
        <v>10843</v>
      </c>
      <c r="AC28" s="124">
        <v>100414</v>
      </c>
    </row>
    <row r="29" spans="1:29" s="40" customFormat="1" ht="12.75">
      <c r="A29" s="44"/>
      <c r="B29" s="121"/>
      <c r="C29" s="122"/>
      <c r="D29" s="122"/>
      <c r="E29" s="122"/>
      <c r="F29" s="122"/>
      <c r="G29" s="122"/>
      <c r="H29" s="122"/>
      <c r="I29" s="122"/>
      <c r="J29" s="122"/>
      <c r="K29" s="87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123"/>
    </row>
    <row r="30" spans="1:29" s="40" customFormat="1" ht="12.75">
      <c r="A30" s="44"/>
      <c r="B30" s="116" t="s">
        <v>144</v>
      </c>
      <c r="C30" s="116"/>
      <c r="D30" s="116"/>
      <c r="E30" s="116"/>
      <c r="F30" s="116"/>
      <c r="G30" s="116"/>
      <c r="H30" s="116"/>
      <c r="I30" s="116"/>
      <c r="J30" s="117"/>
      <c r="K30" s="8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123"/>
    </row>
    <row r="31" spans="1:29" s="40" customFormat="1" ht="12.75">
      <c r="A31" s="44"/>
      <c r="B31" s="119" t="s">
        <v>139</v>
      </c>
      <c r="C31" s="119"/>
      <c r="D31" s="119"/>
      <c r="E31" s="119"/>
      <c r="F31" s="119"/>
      <c r="G31" s="119"/>
      <c r="H31" s="119"/>
      <c r="I31" s="119"/>
      <c r="J31" s="119"/>
      <c r="K31" s="83" t="s">
        <v>27</v>
      </c>
      <c r="L31" s="94">
        <v>4199</v>
      </c>
      <c r="M31" s="94">
        <v>297</v>
      </c>
      <c r="N31" s="94">
        <v>1488</v>
      </c>
      <c r="O31" s="94">
        <v>349</v>
      </c>
      <c r="P31" s="94">
        <v>477</v>
      </c>
      <c r="Q31" s="94">
        <v>184</v>
      </c>
      <c r="R31" s="94">
        <v>613</v>
      </c>
      <c r="S31" s="94">
        <v>4106</v>
      </c>
      <c r="T31" s="94">
        <v>7189</v>
      </c>
      <c r="U31" s="94">
        <v>1460</v>
      </c>
      <c r="V31" s="94">
        <v>1437</v>
      </c>
      <c r="W31" s="94">
        <v>1961</v>
      </c>
      <c r="X31" s="94">
        <v>1331</v>
      </c>
      <c r="Y31" s="94">
        <v>873</v>
      </c>
      <c r="Z31" s="94">
        <v>1579</v>
      </c>
      <c r="AA31" s="94">
        <v>373</v>
      </c>
      <c r="AB31" s="94">
        <f>SUM(L31:AA31)</f>
        <v>27916</v>
      </c>
      <c r="AC31" s="124">
        <v>199163</v>
      </c>
    </row>
    <row r="32" spans="1:29" s="40" customFormat="1" ht="12.75">
      <c r="A32" s="44"/>
      <c r="B32" s="119" t="s">
        <v>140</v>
      </c>
      <c r="C32" s="119"/>
      <c r="D32" s="119"/>
      <c r="E32" s="119"/>
      <c r="F32" s="119"/>
      <c r="G32" s="119"/>
      <c r="H32" s="119"/>
      <c r="I32" s="119"/>
      <c r="J32" s="119"/>
      <c r="K32" s="83" t="s">
        <v>28</v>
      </c>
      <c r="L32" s="94">
        <v>19079</v>
      </c>
      <c r="M32" s="94">
        <v>1105</v>
      </c>
      <c r="N32" s="94">
        <v>5739</v>
      </c>
      <c r="O32" s="94">
        <v>1201</v>
      </c>
      <c r="P32" s="94">
        <v>2080</v>
      </c>
      <c r="Q32" s="94">
        <v>682</v>
      </c>
      <c r="R32" s="94">
        <v>2489</v>
      </c>
      <c r="S32" s="94">
        <v>19307</v>
      </c>
      <c r="T32" s="94">
        <v>38305</v>
      </c>
      <c r="U32" s="94">
        <v>6446</v>
      </c>
      <c r="V32" s="94">
        <v>7841</v>
      </c>
      <c r="W32" s="94">
        <v>8301</v>
      </c>
      <c r="X32" s="94">
        <v>7183</v>
      </c>
      <c r="Y32" s="94">
        <v>5029</v>
      </c>
      <c r="Z32" s="94">
        <v>7580</v>
      </c>
      <c r="AA32" s="94">
        <v>1410</v>
      </c>
      <c r="AB32" s="94">
        <f>SUM(L32:AA32)</f>
        <v>133777</v>
      </c>
      <c r="AC32" s="124">
        <v>807990</v>
      </c>
    </row>
    <row r="33" spans="1:29" s="40" customFormat="1" ht="12.75">
      <c r="A33" s="44"/>
      <c r="B33" s="119" t="s">
        <v>145</v>
      </c>
      <c r="C33" s="119"/>
      <c r="D33" s="119"/>
      <c r="E33" s="119"/>
      <c r="F33" s="119"/>
      <c r="G33" s="119"/>
      <c r="H33" s="119"/>
      <c r="I33" s="119"/>
      <c r="J33" s="119"/>
      <c r="K33" s="83" t="s">
        <v>29</v>
      </c>
      <c r="L33" s="94">
        <v>1445</v>
      </c>
      <c r="M33" s="94">
        <v>33</v>
      </c>
      <c r="N33" s="94">
        <v>259</v>
      </c>
      <c r="O33" s="94">
        <v>119</v>
      </c>
      <c r="P33" s="94">
        <v>74</v>
      </c>
      <c r="Q33" s="94">
        <v>94</v>
      </c>
      <c r="R33" s="94">
        <v>337</v>
      </c>
      <c r="S33" s="94">
        <v>1852</v>
      </c>
      <c r="T33" s="94">
        <v>2838</v>
      </c>
      <c r="U33" s="94">
        <v>714</v>
      </c>
      <c r="V33" s="94">
        <v>660</v>
      </c>
      <c r="W33" s="94">
        <v>279</v>
      </c>
      <c r="X33" s="94">
        <v>825</v>
      </c>
      <c r="Y33" s="94">
        <v>176</v>
      </c>
      <c r="Z33" s="94">
        <v>523</v>
      </c>
      <c r="AA33" s="94">
        <v>94</v>
      </c>
      <c r="AB33" s="94">
        <f>SUM(L33:AA33)</f>
        <v>10322</v>
      </c>
      <c r="AC33" s="124">
        <v>63375</v>
      </c>
    </row>
    <row r="34" spans="1:29" s="40" customFormat="1" ht="12.75">
      <c r="A34" s="44"/>
      <c r="B34" s="121"/>
      <c r="C34" s="122"/>
      <c r="D34" s="122"/>
      <c r="E34" s="122"/>
      <c r="F34" s="122"/>
      <c r="G34" s="122"/>
      <c r="H34" s="122"/>
      <c r="I34" s="122"/>
      <c r="J34" s="122"/>
      <c r="K34" s="87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123"/>
    </row>
    <row r="35" spans="1:29" s="40" customFormat="1" ht="12.75">
      <c r="A35" s="44"/>
      <c r="B35" s="116" t="s">
        <v>146</v>
      </c>
      <c r="C35" s="116"/>
      <c r="D35" s="116"/>
      <c r="E35" s="116"/>
      <c r="F35" s="116"/>
      <c r="G35" s="116"/>
      <c r="H35" s="116"/>
      <c r="I35" s="116"/>
      <c r="J35" s="117"/>
      <c r="K35" s="8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123"/>
    </row>
    <row r="36" spans="1:29" s="40" customFormat="1" ht="12.75">
      <c r="A36" s="44"/>
      <c r="B36" s="119" t="s">
        <v>139</v>
      </c>
      <c r="C36" s="119"/>
      <c r="D36" s="119"/>
      <c r="E36" s="119"/>
      <c r="F36" s="119"/>
      <c r="G36" s="119"/>
      <c r="H36" s="119"/>
      <c r="I36" s="119"/>
      <c r="J36" s="119"/>
      <c r="K36" s="83" t="s">
        <v>30</v>
      </c>
      <c r="L36" s="94">
        <v>72</v>
      </c>
      <c r="M36" s="94">
        <v>25</v>
      </c>
      <c r="N36" s="94">
        <v>33</v>
      </c>
      <c r="O36" s="94">
        <v>25</v>
      </c>
      <c r="P36" s="94">
        <v>2</v>
      </c>
      <c r="Q36" s="94">
        <v>6</v>
      </c>
      <c r="R36" s="94">
        <v>8</v>
      </c>
      <c r="S36" s="94">
        <v>13</v>
      </c>
      <c r="T36" s="94">
        <v>54</v>
      </c>
      <c r="U36" s="94">
        <v>6</v>
      </c>
      <c r="V36" s="94">
        <v>2</v>
      </c>
      <c r="W36" s="94">
        <v>5</v>
      </c>
      <c r="X36" s="94">
        <v>21</v>
      </c>
      <c r="Y36" s="94">
        <v>6</v>
      </c>
      <c r="Z36" s="94">
        <v>30</v>
      </c>
      <c r="AA36" s="94">
        <v>40</v>
      </c>
      <c r="AB36" s="94">
        <f>SUM(L36:AA36)</f>
        <v>348</v>
      </c>
      <c r="AC36" s="95">
        <v>9366</v>
      </c>
    </row>
    <row r="37" spans="1:29" s="40" customFormat="1" ht="12.75" customHeight="1">
      <c r="A37" s="44"/>
      <c r="B37" s="119" t="s">
        <v>140</v>
      </c>
      <c r="C37" s="119"/>
      <c r="D37" s="119"/>
      <c r="E37" s="119"/>
      <c r="F37" s="119"/>
      <c r="G37" s="119"/>
      <c r="H37" s="119"/>
      <c r="I37" s="119"/>
      <c r="J37" s="119"/>
      <c r="K37" s="83" t="s">
        <v>31</v>
      </c>
      <c r="L37" s="94">
        <v>229</v>
      </c>
      <c r="M37" s="94">
        <v>110</v>
      </c>
      <c r="N37" s="94">
        <v>159</v>
      </c>
      <c r="O37" s="94">
        <v>66</v>
      </c>
      <c r="P37" s="94">
        <v>2</v>
      </c>
      <c r="Q37" s="94">
        <v>16</v>
      </c>
      <c r="R37" s="94">
        <v>22</v>
      </c>
      <c r="S37" s="94">
        <v>66</v>
      </c>
      <c r="T37" s="94">
        <v>194</v>
      </c>
      <c r="U37" s="94">
        <v>25</v>
      </c>
      <c r="V37" s="94">
        <v>5</v>
      </c>
      <c r="W37" s="94">
        <v>42</v>
      </c>
      <c r="X37" s="94">
        <v>66</v>
      </c>
      <c r="Y37" s="94">
        <v>12</v>
      </c>
      <c r="Z37" s="94">
        <v>95</v>
      </c>
      <c r="AA37" s="94">
        <v>155</v>
      </c>
      <c r="AB37" s="94">
        <f>SUM(L37:AA37)</f>
        <v>1264</v>
      </c>
      <c r="AC37" s="124">
        <v>48556</v>
      </c>
    </row>
    <row r="38" spans="1:29" s="40" customFormat="1" ht="12.75" customHeight="1">
      <c r="A38" s="44"/>
      <c r="B38" s="119" t="s">
        <v>141</v>
      </c>
      <c r="C38" s="119"/>
      <c r="D38" s="119"/>
      <c r="E38" s="119"/>
      <c r="F38" s="119"/>
      <c r="G38" s="119"/>
      <c r="H38" s="119"/>
      <c r="I38" s="119"/>
      <c r="J38" s="119"/>
      <c r="K38" s="83" t="s">
        <v>32</v>
      </c>
      <c r="L38" s="94">
        <v>40</v>
      </c>
      <c r="M38" s="94">
        <v>4</v>
      </c>
      <c r="N38" s="94">
        <v>9</v>
      </c>
      <c r="O38" s="94">
        <v>5</v>
      </c>
      <c r="P38" s="94"/>
      <c r="Q38" s="94"/>
      <c r="R38" s="94"/>
      <c r="S38" s="94">
        <v>3</v>
      </c>
      <c r="T38" s="94">
        <v>20</v>
      </c>
      <c r="U38" s="94">
        <v>1</v>
      </c>
      <c r="V38" s="94">
        <v>1</v>
      </c>
      <c r="W38" s="94">
        <v>5</v>
      </c>
      <c r="X38" s="94">
        <v>11</v>
      </c>
      <c r="Y38" s="94"/>
      <c r="Z38" s="94">
        <v>2</v>
      </c>
      <c r="AA38" s="94">
        <v>4</v>
      </c>
      <c r="AB38" s="94">
        <f>SUM(L38:AA38)</f>
        <v>105</v>
      </c>
      <c r="AC38" s="124">
        <v>2612</v>
      </c>
    </row>
    <row r="39" spans="1:29" s="40" customFormat="1" ht="12.75">
      <c r="A39" s="44"/>
      <c r="B39" s="125"/>
      <c r="C39" s="126"/>
      <c r="D39" s="126"/>
      <c r="E39" s="126"/>
      <c r="F39" s="126"/>
      <c r="G39" s="126"/>
      <c r="H39" s="126"/>
      <c r="I39" s="126"/>
      <c r="J39" s="126"/>
      <c r="K39" s="127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128"/>
    </row>
    <row r="40" spans="1:29" s="40" customFormat="1" ht="13.5" customHeight="1">
      <c r="A40" s="44"/>
      <c r="B40" s="129" t="s">
        <v>136</v>
      </c>
      <c r="C40" s="129"/>
      <c r="D40" s="129"/>
      <c r="E40" s="129"/>
      <c r="F40" s="129"/>
      <c r="G40" s="129"/>
      <c r="H40" s="129"/>
      <c r="I40" s="129"/>
      <c r="J40" s="129"/>
      <c r="K40" s="130"/>
      <c r="L40" s="131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3"/>
    </row>
    <row r="41" spans="1:29" s="40" customFormat="1" ht="23.25" customHeight="1">
      <c r="A41" s="44"/>
      <c r="B41" s="134" t="s">
        <v>147</v>
      </c>
      <c r="C41" s="134"/>
      <c r="D41" s="134"/>
      <c r="E41" s="134"/>
      <c r="F41" s="134"/>
      <c r="G41" s="134"/>
      <c r="H41" s="134"/>
      <c r="I41" s="134"/>
      <c r="J41" s="134"/>
      <c r="K41" s="83" t="s">
        <v>33</v>
      </c>
      <c r="L41" s="94">
        <f>SUM(L21+L26+L31+L36)</f>
        <v>19848</v>
      </c>
      <c r="M41" s="94">
        <f aca="true" t="shared" si="0" ref="M41:AC41">SUM(M21+M26+M31+M36)</f>
        <v>1793</v>
      </c>
      <c r="N41" s="94">
        <f t="shared" si="0"/>
        <v>6015</v>
      </c>
      <c r="O41" s="94">
        <f t="shared" si="0"/>
        <v>2103</v>
      </c>
      <c r="P41" s="94">
        <f t="shared" si="0"/>
        <v>1766</v>
      </c>
      <c r="Q41" s="94">
        <f t="shared" si="0"/>
        <v>1227</v>
      </c>
      <c r="R41" s="94">
        <f t="shared" si="0"/>
        <v>4753</v>
      </c>
      <c r="S41" s="94">
        <f t="shared" si="0"/>
        <v>14519</v>
      </c>
      <c r="T41" s="94">
        <f t="shared" si="0"/>
        <v>23947</v>
      </c>
      <c r="U41" s="94">
        <f t="shared" si="0"/>
        <v>4617</v>
      </c>
      <c r="V41" s="94">
        <f t="shared" si="0"/>
        <v>4243</v>
      </c>
      <c r="W41" s="94">
        <f t="shared" si="0"/>
        <v>11066</v>
      </c>
      <c r="X41" s="94">
        <f t="shared" si="0"/>
        <v>7569</v>
      </c>
      <c r="Y41" s="94">
        <f t="shared" si="0"/>
        <v>3205</v>
      </c>
      <c r="Z41" s="94">
        <f t="shared" si="0"/>
        <v>8340</v>
      </c>
      <c r="AA41" s="94">
        <f t="shared" si="0"/>
        <v>2237</v>
      </c>
      <c r="AB41" s="94">
        <f t="shared" si="0"/>
        <v>117248</v>
      </c>
      <c r="AC41" s="94">
        <f t="shared" si="0"/>
        <v>1041914</v>
      </c>
    </row>
    <row r="42" spans="1:29" s="40" customFormat="1" ht="13.5" customHeight="1">
      <c r="A42" s="44"/>
      <c r="B42" s="134" t="s">
        <v>148</v>
      </c>
      <c r="C42" s="134"/>
      <c r="D42" s="134"/>
      <c r="E42" s="134"/>
      <c r="F42" s="134"/>
      <c r="G42" s="134"/>
      <c r="H42" s="134"/>
      <c r="I42" s="134"/>
      <c r="J42" s="134"/>
      <c r="K42" s="83" t="s">
        <v>34</v>
      </c>
      <c r="L42" s="94">
        <f>SUM(L22+L27+L32+L37)</f>
        <v>196190</v>
      </c>
      <c r="M42" s="94">
        <f aca="true" t="shared" si="1" ref="M42:AC42">SUM(M22+M27+M32+M37)</f>
        <v>13944</v>
      </c>
      <c r="N42" s="94">
        <f t="shared" si="1"/>
        <v>42619</v>
      </c>
      <c r="O42" s="94">
        <f t="shared" si="1"/>
        <v>19538</v>
      </c>
      <c r="P42" s="94">
        <f t="shared" si="1"/>
        <v>13973</v>
      </c>
      <c r="Q42" s="94">
        <f t="shared" si="1"/>
        <v>9024</v>
      </c>
      <c r="R42" s="94">
        <f t="shared" si="1"/>
        <v>47481</v>
      </c>
      <c r="S42" s="94">
        <f t="shared" si="1"/>
        <v>106756</v>
      </c>
      <c r="T42" s="94">
        <f t="shared" si="1"/>
        <v>254062</v>
      </c>
      <c r="U42" s="94">
        <f t="shared" si="1"/>
        <v>41623</v>
      </c>
      <c r="V42" s="94">
        <f t="shared" si="1"/>
        <v>44542</v>
      </c>
      <c r="W42" s="94">
        <f t="shared" si="1"/>
        <v>95705</v>
      </c>
      <c r="X42" s="94">
        <f t="shared" si="1"/>
        <v>83645</v>
      </c>
      <c r="Y42" s="94">
        <f t="shared" si="1"/>
        <v>40767</v>
      </c>
      <c r="Z42" s="94">
        <f t="shared" si="1"/>
        <v>99041</v>
      </c>
      <c r="AA42" s="94">
        <f t="shared" si="1"/>
        <v>16380</v>
      </c>
      <c r="AB42" s="94">
        <f t="shared" si="1"/>
        <v>1125290</v>
      </c>
      <c r="AC42" s="94">
        <f t="shared" si="1"/>
        <v>10307066</v>
      </c>
    </row>
    <row r="43" spans="1:29" s="40" customFormat="1" ht="12.75">
      <c r="A43" s="44"/>
      <c r="B43" s="134" t="s">
        <v>149</v>
      </c>
      <c r="C43" s="134"/>
      <c r="D43" s="134"/>
      <c r="E43" s="134"/>
      <c r="F43" s="134"/>
      <c r="G43" s="134"/>
      <c r="H43" s="134"/>
      <c r="I43" s="134"/>
      <c r="J43" s="134"/>
      <c r="K43" s="83" t="s">
        <v>35</v>
      </c>
      <c r="L43" s="94">
        <f>SUM(L23+L28+L33+L38)</f>
        <v>23127</v>
      </c>
      <c r="M43" s="94">
        <f aca="true" t="shared" si="2" ref="M43:AC43">SUM(M23+M28+M33+M38)</f>
        <v>1341</v>
      </c>
      <c r="N43" s="94">
        <f t="shared" si="2"/>
        <v>4782</v>
      </c>
      <c r="O43" s="94">
        <f t="shared" si="2"/>
        <v>3340</v>
      </c>
      <c r="P43" s="94">
        <f t="shared" si="2"/>
        <v>1105</v>
      </c>
      <c r="Q43" s="94">
        <f t="shared" si="2"/>
        <v>1821</v>
      </c>
      <c r="R43" s="94">
        <f t="shared" si="2"/>
        <v>5455</v>
      </c>
      <c r="S43" s="94">
        <f t="shared" si="2"/>
        <v>13816</v>
      </c>
      <c r="T43" s="94">
        <f t="shared" si="2"/>
        <v>27717</v>
      </c>
      <c r="U43" s="94">
        <f t="shared" si="2"/>
        <v>4481</v>
      </c>
      <c r="V43" s="94">
        <f t="shared" si="2"/>
        <v>4531</v>
      </c>
      <c r="W43" s="94">
        <f t="shared" si="2"/>
        <v>10828</v>
      </c>
      <c r="X43" s="94">
        <f t="shared" si="2"/>
        <v>9609</v>
      </c>
      <c r="Y43" s="94">
        <f t="shared" si="2"/>
        <v>2045</v>
      </c>
      <c r="Z43" s="94">
        <f t="shared" si="2"/>
        <v>9905</v>
      </c>
      <c r="AA43" s="94">
        <f t="shared" si="2"/>
        <v>1802</v>
      </c>
      <c r="AB43" s="94">
        <f t="shared" si="2"/>
        <v>125705</v>
      </c>
      <c r="AC43" s="94">
        <f t="shared" si="2"/>
        <v>1326626</v>
      </c>
    </row>
    <row r="44" s="40" customFormat="1" ht="12.75">
      <c r="K44" s="48"/>
    </row>
    <row r="45" spans="1:29" s="40" customFormat="1" ht="12.75" customHeight="1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5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7"/>
      <c r="Z45" s="47"/>
      <c r="AA45" s="47"/>
      <c r="AB45" s="47"/>
      <c r="AC45" s="47"/>
    </row>
    <row r="46" spans="1:29" s="40" customFormat="1" ht="12.75" customHeight="1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5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7"/>
      <c r="Z46" s="47"/>
      <c r="AA46" s="47"/>
      <c r="AB46" s="47"/>
      <c r="AC46" s="47"/>
    </row>
    <row r="47" spans="1:29" s="40" customFormat="1" ht="12.75" customHeight="1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5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7"/>
      <c r="Z47" s="47"/>
      <c r="AA47" s="47"/>
      <c r="AB47" s="47"/>
      <c r="AC47" s="47"/>
    </row>
    <row r="48" spans="1:29" s="40" customFormat="1" ht="12.75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5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7"/>
      <c r="Z48" s="47"/>
      <c r="AA48" s="47"/>
      <c r="AB48" s="47"/>
      <c r="AC48" s="47"/>
    </row>
    <row r="49" spans="1:29" s="40" customFormat="1" ht="12.7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5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7"/>
      <c r="Z49" s="47"/>
      <c r="AA49" s="47"/>
      <c r="AB49" s="47"/>
      <c r="AC49" s="47"/>
    </row>
    <row r="50" spans="1:29" s="40" customFormat="1" ht="12.75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5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7"/>
      <c r="Z50" s="47"/>
      <c r="AA50" s="47"/>
      <c r="AB50" s="47"/>
      <c r="AC50" s="47"/>
    </row>
    <row r="51" spans="1:29" s="40" customFormat="1" ht="12.7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5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7"/>
      <c r="Z51" s="47"/>
      <c r="AA51" s="47"/>
      <c r="AB51" s="47"/>
      <c r="AC51" s="47"/>
    </row>
    <row r="52" spans="1:29" s="40" customFormat="1" ht="12.7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5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7"/>
      <c r="Z52" s="47"/>
      <c r="AA52" s="47"/>
      <c r="AB52" s="47"/>
      <c r="AC52" s="47"/>
    </row>
    <row r="53" spans="1:29" s="40" customFormat="1" ht="12.75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5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7"/>
      <c r="Z53" s="47"/>
      <c r="AA53" s="47"/>
      <c r="AB53" s="47"/>
      <c r="AC53" s="47"/>
    </row>
    <row r="54" spans="1:29" s="40" customFormat="1" ht="12.75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5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7"/>
      <c r="Z54" s="47"/>
      <c r="AA54" s="47"/>
      <c r="AB54" s="47"/>
      <c r="AC54" s="47"/>
    </row>
    <row r="55" spans="1:29" s="40" customFormat="1" ht="12.75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5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7"/>
      <c r="Z55" s="47"/>
      <c r="AA55" s="47"/>
      <c r="AB55" s="47"/>
      <c r="AC55" s="47"/>
    </row>
    <row r="56" spans="1:29" s="40" customFormat="1" ht="12.75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5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  <c r="Z56" s="47"/>
      <c r="AA56" s="47"/>
      <c r="AB56" s="47"/>
      <c r="AC56" s="47"/>
    </row>
    <row r="57" spans="1:29" s="40" customFormat="1" ht="12.75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5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7"/>
      <c r="Z57" s="47"/>
      <c r="AA57" s="47"/>
      <c r="AB57" s="47"/>
      <c r="AC57" s="47"/>
    </row>
    <row r="58" spans="1:29" s="40" customFormat="1" ht="12.75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5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7"/>
      <c r="Z58" s="47"/>
      <c r="AA58" s="47"/>
      <c r="AB58" s="47"/>
      <c r="AC58" s="47"/>
    </row>
    <row r="59" spans="1:29" s="40" customFormat="1" ht="12.75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5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7"/>
      <c r="Z59" s="47"/>
      <c r="AA59" s="47"/>
      <c r="AB59" s="47"/>
      <c r="AC59" s="47"/>
    </row>
    <row r="60" spans="1:29" s="40" customFormat="1" ht="12.7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5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7"/>
      <c r="Z60" s="47"/>
      <c r="AA60" s="47"/>
      <c r="AB60" s="47"/>
      <c r="AC60" s="47"/>
    </row>
    <row r="61" spans="1:29" s="40" customFormat="1" ht="12.75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5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7"/>
      <c r="Z61" s="47"/>
      <c r="AA61" s="47"/>
      <c r="AB61" s="47"/>
      <c r="AC61" s="47"/>
    </row>
    <row r="62" spans="1:29" s="40" customFormat="1" ht="12.7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5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47"/>
      <c r="AA62" s="47"/>
      <c r="AB62" s="47"/>
      <c r="AC62" s="47"/>
    </row>
    <row r="63" spans="1:29" s="40" customFormat="1" ht="12.75">
      <c r="A63" s="44"/>
      <c r="B63" s="45"/>
      <c r="C63" s="45"/>
      <c r="D63" s="45"/>
      <c r="E63" s="45"/>
      <c r="F63" s="45"/>
      <c r="G63" s="45"/>
      <c r="H63" s="45"/>
      <c r="I63" s="45"/>
      <c r="J63" s="45"/>
      <c r="K63" s="5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47"/>
      <c r="AA63" s="47"/>
      <c r="AB63" s="47"/>
      <c r="AC63" s="47"/>
    </row>
    <row r="64" spans="1:29" s="40" customFormat="1" ht="12.75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5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47"/>
      <c r="AA64" s="47"/>
      <c r="AB64" s="47"/>
      <c r="AC64" s="47"/>
    </row>
    <row r="65" spans="1:24" s="40" customFormat="1" ht="12.75">
      <c r="A65" s="44"/>
      <c r="B65" s="45"/>
      <c r="C65" s="45"/>
      <c r="D65" s="45"/>
      <c r="E65" s="45"/>
      <c r="F65" s="45"/>
      <c r="G65" s="45"/>
      <c r="H65" s="45"/>
      <c r="I65" s="45"/>
      <c r="J65" s="45"/>
      <c r="K65" s="56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</row>
    <row r="66" spans="1:24" s="40" customFormat="1" ht="12.75">
      <c r="A66" s="44"/>
      <c r="B66" s="45"/>
      <c r="C66" s="45"/>
      <c r="D66" s="45"/>
      <c r="E66" s="45"/>
      <c r="F66" s="45"/>
      <c r="G66" s="45"/>
      <c r="H66" s="45"/>
      <c r="I66" s="45"/>
      <c r="J66" s="45"/>
      <c r="K66" s="56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s="40" customFormat="1" ht="12.75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56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s="40" customFormat="1" ht="12.75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56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1:24" s="40" customFormat="1" ht="12.75">
      <c r="A69" s="44"/>
      <c r="B69" s="45"/>
      <c r="C69" s="45"/>
      <c r="D69" s="45"/>
      <c r="E69" s="45"/>
      <c r="F69" s="45"/>
      <c r="G69" s="45"/>
      <c r="H69" s="45"/>
      <c r="I69" s="45"/>
      <c r="J69" s="45"/>
      <c r="K69" s="56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</row>
    <row r="70" spans="1:24" s="40" customFormat="1" ht="12.75">
      <c r="A70" s="44"/>
      <c r="B70" s="45"/>
      <c r="C70" s="45"/>
      <c r="D70" s="45"/>
      <c r="E70" s="45"/>
      <c r="F70" s="45"/>
      <c r="G70" s="45"/>
      <c r="H70" s="45"/>
      <c r="I70" s="45"/>
      <c r="J70" s="45"/>
      <c r="K70" s="56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</row>
    <row r="71" spans="1:24" s="40" customFormat="1" ht="12.75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56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</row>
    <row r="72" spans="1:24" s="40" customFormat="1" ht="12.75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56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</row>
    <row r="73" spans="1:24" s="40" customFormat="1" ht="12.75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56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</row>
    <row r="74" spans="1:24" s="40" customFormat="1" ht="12.75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56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</row>
    <row r="75" spans="1:24" s="40" customFormat="1" ht="12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56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</row>
    <row r="76" spans="1:24" s="40" customFormat="1" ht="12.75">
      <c r="A76" s="44"/>
      <c r="B76" s="45"/>
      <c r="C76" s="45"/>
      <c r="D76" s="45"/>
      <c r="E76" s="45"/>
      <c r="F76" s="45"/>
      <c r="G76" s="45"/>
      <c r="H76" s="45"/>
      <c r="I76" s="45"/>
      <c r="J76" s="45"/>
      <c r="K76" s="56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</row>
    <row r="77" spans="1:24" s="40" customFormat="1" ht="12.7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56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</row>
    <row r="78" spans="1:24" ht="12.75">
      <c r="A78" s="13"/>
      <c r="B78" s="16"/>
      <c r="C78" s="16"/>
      <c r="D78" s="16"/>
      <c r="E78" s="16"/>
      <c r="F78" s="16"/>
      <c r="G78" s="16"/>
      <c r="H78" s="16"/>
      <c r="I78" s="16"/>
      <c r="J78" s="16"/>
      <c r="K78" s="56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1:24" ht="12.75">
      <c r="A79" s="13"/>
      <c r="B79" s="16"/>
      <c r="C79" s="16"/>
      <c r="D79" s="16"/>
      <c r="E79" s="16"/>
      <c r="F79" s="16"/>
      <c r="G79" s="16"/>
      <c r="H79" s="16"/>
      <c r="I79" s="16"/>
      <c r="J79" s="16"/>
      <c r="K79" s="56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1:24" ht="12.75">
      <c r="A80" s="13"/>
      <c r="B80" s="16"/>
      <c r="C80" s="16"/>
      <c r="D80" s="16"/>
      <c r="E80" s="16"/>
      <c r="F80" s="16"/>
      <c r="G80" s="16"/>
      <c r="H80" s="16"/>
      <c r="I80" s="16"/>
      <c r="J80" s="16"/>
      <c r="K80" s="56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ht="12.75">
      <c r="A81" s="13"/>
      <c r="B81" s="16"/>
      <c r="C81" s="16"/>
      <c r="D81" s="16"/>
      <c r="E81" s="16"/>
      <c r="F81" s="16"/>
      <c r="G81" s="16"/>
      <c r="H81" s="16"/>
      <c r="I81" s="16"/>
      <c r="J81" s="16"/>
      <c r="K81" s="56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4" ht="12.75">
      <c r="A82" s="13"/>
      <c r="B82" s="16"/>
      <c r="C82" s="16"/>
      <c r="D82" s="16"/>
      <c r="E82" s="16"/>
      <c r="F82" s="16"/>
      <c r="G82" s="16"/>
      <c r="H82" s="16"/>
      <c r="I82" s="16"/>
      <c r="J82" s="16"/>
      <c r="K82" s="56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 ht="12.75">
      <c r="A83" s="13"/>
      <c r="B83" s="16"/>
      <c r="C83" s="16"/>
      <c r="D83" s="16"/>
      <c r="E83" s="16"/>
      <c r="F83" s="16"/>
      <c r="G83" s="16"/>
      <c r="H83" s="16"/>
      <c r="I83" s="16"/>
      <c r="J83" s="16"/>
      <c r="K83" s="56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 ht="12.75">
      <c r="A84" s="13"/>
      <c r="B84" s="16"/>
      <c r="C84" s="16"/>
      <c r="D84" s="16"/>
      <c r="E84" s="16"/>
      <c r="F84" s="16"/>
      <c r="G84" s="16"/>
      <c r="H84" s="16"/>
      <c r="I84" s="16"/>
      <c r="J84" s="16"/>
      <c r="K84" s="56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 ht="12.75">
      <c r="A85" s="13"/>
      <c r="B85" s="16"/>
      <c r="C85" s="16"/>
      <c r="D85" s="16"/>
      <c r="E85" s="16"/>
      <c r="F85" s="16"/>
      <c r="G85" s="16"/>
      <c r="H85" s="16"/>
      <c r="I85" s="16"/>
      <c r="J85" s="16"/>
      <c r="K85" s="56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24" ht="12.75">
      <c r="A86" s="13"/>
      <c r="B86" s="16"/>
      <c r="C86" s="16"/>
      <c r="D86" s="16"/>
      <c r="E86" s="16"/>
      <c r="F86" s="16"/>
      <c r="G86" s="16"/>
      <c r="H86" s="16"/>
      <c r="I86" s="16"/>
      <c r="J86" s="16"/>
      <c r="K86" s="56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4" ht="12.75">
      <c r="A87" s="13"/>
      <c r="B87" s="16"/>
      <c r="C87" s="16"/>
      <c r="D87" s="16"/>
      <c r="E87" s="16"/>
      <c r="F87" s="16"/>
      <c r="G87" s="16"/>
      <c r="H87" s="16"/>
      <c r="I87" s="16"/>
      <c r="J87" s="16"/>
      <c r="K87" s="56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1:24" ht="12.75">
      <c r="A88" s="13"/>
      <c r="B88" s="16"/>
      <c r="C88" s="16"/>
      <c r="D88" s="16"/>
      <c r="E88" s="16"/>
      <c r="F88" s="16"/>
      <c r="G88" s="16"/>
      <c r="H88" s="16"/>
      <c r="I88" s="16"/>
      <c r="J88" s="16"/>
      <c r="K88" s="56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1:24" ht="12.75">
      <c r="A89" s="13"/>
      <c r="B89" s="16"/>
      <c r="C89" s="16"/>
      <c r="D89" s="16"/>
      <c r="E89" s="16"/>
      <c r="F89" s="16"/>
      <c r="G89" s="16"/>
      <c r="H89" s="16"/>
      <c r="I89" s="16"/>
      <c r="J89" s="16"/>
      <c r="K89" s="56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 ht="12.75">
      <c r="A90" s="13"/>
      <c r="B90" s="16"/>
      <c r="C90" s="16"/>
      <c r="D90" s="16"/>
      <c r="E90" s="16"/>
      <c r="F90" s="16"/>
      <c r="G90" s="16"/>
      <c r="H90" s="16"/>
      <c r="I90" s="16"/>
      <c r="J90" s="16"/>
      <c r="K90" s="56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1:24" ht="12.75">
      <c r="A91" s="13"/>
      <c r="B91" s="16"/>
      <c r="C91" s="16"/>
      <c r="D91" s="16"/>
      <c r="E91" s="16"/>
      <c r="F91" s="16"/>
      <c r="G91" s="16"/>
      <c r="H91" s="16"/>
      <c r="I91" s="16"/>
      <c r="J91" s="16"/>
      <c r="K91" s="56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1:24" ht="12.75">
      <c r="A92" s="13"/>
      <c r="B92" s="16"/>
      <c r="C92" s="16"/>
      <c r="D92" s="16"/>
      <c r="E92" s="16"/>
      <c r="F92" s="16"/>
      <c r="G92" s="16"/>
      <c r="H92" s="16"/>
      <c r="I92" s="16"/>
      <c r="J92" s="16"/>
      <c r="K92" s="56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1:24" ht="12.75">
      <c r="A93" s="13"/>
      <c r="B93" s="16"/>
      <c r="C93" s="16"/>
      <c r="D93" s="16"/>
      <c r="E93" s="16"/>
      <c r="F93" s="16"/>
      <c r="G93" s="16"/>
      <c r="H93" s="16"/>
      <c r="I93" s="16"/>
      <c r="J93" s="16"/>
      <c r="K93" s="56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 ht="12.75">
      <c r="A94" s="13"/>
      <c r="B94" s="16"/>
      <c r="C94" s="16"/>
      <c r="D94" s="16"/>
      <c r="E94" s="16"/>
      <c r="F94" s="16"/>
      <c r="G94" s="16"/>
      <c r="H94" s="16"/>
      <c r="I94" s="16"/>
      <c r="J94" s="16"/>
      <c r="K94" s="56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 ht="12.75">
      <c r="A95" s="13"/>
      <c r="B95" s="16"/>
      <c r="C95" s="16"/>
      <c r="D95" s="16"/>
      <c r="E95" s="16"/>
      <c r="F95" s="16"/>
      <c r="G95" s="16"/>
      <c r="H95" s="16"/>
      <c r="I95" s="16"/>
      <c r="J95" s="16"/>
      <c r="K95" s="56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4" ht="12.75">
      <c r="A96" s="13"/>
      <c r="B96" s="16"/>
      <c r="C96" s="16"/>
      <c r="D96" s="16"/>
      <c r="E96" s="16"/>
      <c r="F96" s="16"/>
      <c r="G96" s="16"/>
      <c r="H96" s="16"/>
      <c r="I96" s="16"/>
      <c r="J96" s="16"/>
      <c r="K96" s="56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1:24" ht="12.75">
      <c r="A97" s="13"/>
      <c r="B97" s="16"/>
      <c r="C97" s="16"/>
      <c r="D97" s="16"/>
      <c r="E97" s="16"/>
      <c r="F97" s="16"/>
      <c r="G97" s="16"/>
      <c r="H97" s="16"/>
      <c r="I97" s="16"/>
      <c r="J97" s="16"/>
      <c r="K97" s="56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ht="12.75">
      <c r="A98" s="13"/>
      <c r="B98" s="16"/>
      <c r="C98" s="16"/>
      <c r="D98" s="16"/>
      <c r="E98" s="16"/>
      <c r="F98" s="16"/>
      <c r="G98" s="16"/>
      <c r="H98" s="16"/>
      <c r="I98" s="16"/>
      <c r="J98" s="16"/>
      <c r="K98" s="56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 ht="12.75">
      <c r="A99" s="13"/>
      <c r="B99" s="16"/>
      <c r="C99" s="16"/>
      <c r="D99" s="16"/>
      <c r="E99" s="16"/>
      <c r="F99" s="16"/>
      <c r="G99" s="16"/>
      <c r="H99" s="16"/>
      <c r="I99" s="16"/>
      <c r="J99" s="16"/>
      <c r="K99" s="56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1:24" ht="12.75">
      <c r="A100" s="13"/>
      <c r="B100" s="16"/>
      <c r="C100" s="16"/>
      <c r="D100" s="16"/>
      <c r="E100" s="16"/>
      <c r="F100" s="16"/>
      <c r="G100" s="16"/>
      <c r="H100" s="16"/>
      <c r="I100" s="16"/>
      <c r="J100" s="16"/>
      <c r="K100" s="56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ht="12.75">
      <c r="A101" s="13"/>
      <c r="B101" s="16"/>
      <c r="C101" s="16"/>
      <c r="D101" s="16"/>
      <c r="E101" s="16"/>
      <c r="F101" s="16"/>
      <c r="G101" s="16"/>
      <c r="H101" s="16"/>
      <c r="I101" s="16"/>
      <c r="J101" s="16"/>
      <c r="K101" s="56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ht="12.75">
      <c r="A102" s="13"/>
      <c r="B102" s="16"/>
      <c r="C102" s="16"/>
      <c r="D102" s="16"/>
      <c r="E102" s="16"/>
      <c r="F102" s="16"/>
      <c r="G102" s="16"/>
      <c r="H102" s="16"/>
      <c r="I102" s="16"/>
      <c r="J102" s="16"/>
      <c r="K102" s="56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ht="12.75">
      <c r="A103" s="13"/>
      <c r="B103" s="16"/>
      <c r="C103" s="16"/>
      <c r="D103" s="16"/>
      <c r="E103" s="16"/>
      <c r="F103" s="16"/>
      <c r="G103" s="16"/>
      <c r="H103" s="16"/>
      <c r="I103" s="16"/>
      <c r="J103" s="16"/>
      <c r="K103" s="56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ht="12.75">
      <c r="A104" s="13"/>
      <c r="B104" s="16"/>
      <c r="C104" s="16"/>
      <c r="D104" s="16"/>
      <c r="E104" s="16"/>
      <c r="F104" s="16"/>
      <c r="G104" s="16"/>
      <c r="H104" s="16"/>
      <c r="I104" s="16"/>
      <c r="J104" s="16"/>
      <c r="K104" s="56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ht="12.75">
      <c r="A105" s="13"/>
      <c r="B105" s="16"/>
      <c r="C105" s="16"/>
      <c r="D105" s="16"/>
      <c r="E105" s="16"/>
      <c r="F105" s="16"/>
      <c r="G105" s="16"/>
      <c r="H105" s="16"/>
      <c r="I105" s="16"/>
      <c r="J105" s="16"/>
      <c r="K105" s="56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ht="12.75">
      <c r="A106" s="13"/>
      <c r="B106" s="16"/>
      <c r="C106" s="16"/>
      <c r="D106" s="16"/>
      <c r="E106" s="16"/>
      <c r="F106" s="16"/>
      <c r="G106" s="16"/>
      <c r="H106" s="16"/>
      <c r="I106" s="16"/>
      <c r="J106" s="16"/>
      <c r="K106" s="56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ht="12.75">
      <c r="A107" s="13"/>
      <c r="B107" s="16"/>
      <c r="C107" s="16"/>
      <c r="D107" s="16"/>
      <c r="E107" s="16"/>
      <c r="F107" s="16"/>
      <c r="G107" s="16"/>
      <c r="H107" s="16"/>
      <c r="I107" s="16"/>
      <c r="J107" s="16"/>
      <c r="K107" s="56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ht="12.75">
      <c r="A108" s="13"/>
      <c r="B108" s="16"/>
      <c r="C108" s="16"/>
      <c r="D108" s="16"/>
      <c r="E108" s="16"/>
      <c r="F108" s="16"/>
      <c r="G108" s="16"/>
      <c r="H108" s="16"/>
      <c r="I108" s="16"/>
      <c r="J108" s="16"/>
      <c r="K108" s="56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ht="12.75">
      <c r="A109" s="13"/>
      <c r="B109" s="16"/>
      <c r="C109" s="16"/>
      <c r="D109" s="16"/>
      <c r="E109" s="16"/>
      <c r="F109" s="16"/>
      <c r="G109" s="16"/>
      <c r="H109" s="16"/>
      <c r="I109" s="16"/>
      <c r="J109" s="16"/>
      <c r="K109" s="56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 ht="12.75">
      <c r="A110" s="13"/>
      <c r="B110" s="16"/>
      <c r="C110" s="16"/>
      <c r="D110" s="16"/>
      <c r="E110" s="16"/>
      <c r="F110" s="16"/>
      <c r="G110" s="16"/>
      <c r="H110" s="16"/>
      <c r="I110" s="16"/>
      <c r="J110" s="16"/>
      <c r="K110" s="56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ht="12.75">
      <c r="A111" s="13"/>
      <c r="B111" s="16"/>
      <c r="C111" s="16"/>
      <c r="D111" s="16"/>
      <c r="E111" s="16"/>
      <c r="F111" s="16"/>
      <c r="G111" s="16"/>
      <c r="H111" s="16"/>
      <c r="I111" s="16"/>
      <c r="J111" s="16"/>
      <c r="K111" s="56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ht="12.75">
      <c r="A112" s="13"/>
      <c r="B112" s="16"/>
      <c r="C112" s="16"/>
      <c r="D112" s="16"/>
      <c r="E112" s="16"/>
      <c r="F112" s="16"/>
      <c r="G112" s="16"/>
      <c r="H112" s="16"/>
      <c r="I112" s="16"/>
      <c r="J112" s="16"/>
      <c r="K112" s="56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ht="12.75">
      <c r="A113" s="13"/>
      <c r="B113" s="16"/>
      <c r="C113" s="16"/>
      <c r="D113" s="16"/>
      <c r="E113" s="16"/>
      <c r="F113" s="16"/>
      <c r="G113" s="16"/>
      <c r="H113" s="16"/>
      <c r="I113" s="16"/>
      <c r="J113" s="16"/>
      <c r="K113" s="56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ht="12.75">
      <c r="A114" s="13"/>
      <c r="B114" s="16"/>
      <c r="C114" s="16"/>
      <c r="D114" s="16"/>
      <c r="E114" s="16"/>
      <c r="F114" s="16"/>
      <c r="G114" s="16"/>
      <c r="H114" s="16"/>
      <c r="I114" s="16"/>
      <c r="J114" s="16"/>
      <c r="K114" s="56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ht="12.75">
      <c r="A115" s="13"/>
      <c r="B115" s="16"/>
      <c r="C115" s="16"/>
      <c r="D115" s="16"/>
      <c r="E115" s="16"/>
      <c r="F115" s="16"/>
      <c r="G115" s="16"/>
      <c r="H115" s="16"/>
      <c r="I115" s="16"/>
      <c r="J115" s="16"/>
      <c r="K115" s="56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ht="12.75">
      <c r="A116" s="13"/>
      <c r="B116" s="16"/>
      <c r="C116" s="16"/>
      <c r="D116" s="16"/>
      <c r="E116" s="16"/>
      <c r="F116" s="16"/>
      <c r="G116" s="16"/>
      <c r="H116" s="16"/>
      <c r="I116" s="16"/>
      <c r="J116" s="16"/>
      <c r="K116" s="56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4" ht="12.75">
      <c r="A117" s="13"/>
      <c r="B117" s="16"/>
      <c r="C117" s="16"/>
      <c r="D117" s="16"/>
      <c r="E117" s="16"/>
      <c r="F117" s="16"/>
      <c r="G117" s="16"/>
      <c r="H117" s="16"/>
      <c r="I117" s="16"/>
      <c r="J117" s="16"/>
      <c r="K117" s="56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ht="12.75">
      <c r="A118" s="13"/>
      <c r="B118" s="16"/>
      <c r="C118" s="16"/>
      <c r="D118" s="16"/>
      <c r="E118" s="16"/>
      <c r="F118" s="16"/>
      <c r="G118" s="16"/>
      <c r="H118" s="16"/>
      <c r="I118" s="16"/>
      <c r="J118" s="16"/>
      <c r="K118" s="56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1:24" ht="12.75">
      <c r="A119" s="13"/>
      <c r="B119" s="16"/>
      <c r="C119" s="16"/>
      <c r="D119" s="16"/>
      <c r="E119" s="16"/>
      <c r="F119" s="16"/>
      <c r="G119" s="16"/>
      <c r="H119" s="16"/>
      <c r="I119" s="16"/>
      <c r="J119" s="16"/>
      <c r="K119" s="56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 ht="12.75">
      <c r="A120" s="13"/>
      <c r="B120" s="16"/>
      <c r="C120" s="16"/>
      <c r="D120" s="16"/>
      <c r="E120" s="16"/>
      <c r="F120" s="16"/>
      <c r="G120" s="16"/>
      <c r="H120" s="16"/>
      <c r="I120" s="16"/>
      <c r="J120" s="16"/>
      <c r="K120" s="56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ht="12.75">
      <c r="A121" s="13"/>
      <c r="B121" s="16"/>
      <c r="C121" s="16"/>
      <c r="D121" s="16"/>
      <c r="E121" s="16"/>
      <c r="F121" s="16"/>
      <c r="G121" s="16"/>
      <c r="H121" s="16"/>
      <c r="I121" s="16"/>
      <c r="J121" s="16"/>
      <c r="K121" s="56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ht="12.75">
      <c r="A122" s="13"/>
      <c r="B122" s="16"/>
      <c r="C122" s="16"/>
      <c r="D122" s="16"/>
      <c r="E122" s="16"/>
      <c r="F122" s="16"/>
      <c r="G122" s="16"/>
      <c r="H122" s="16"/>
      <c r="I122" s="16"/>
      <c r="J122" s="16"/>
      <c r="K122" s="56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1:24" ht="12.75">
      <c r="A123" s="13"/>
      <c r="B123" s="16"/>
      <c r="C123" s="16"/>
      <c r="D123" s="16"/>
      <c r="E123" s="16"/>
      <c r="F123" s="16"/>
      <c r="G123" s="16"/>
      <c r="H123" s="16"/>
      <c r="I123" s="16"/>
      <c r="J123" s="16"/>
      <c r="K123" s="56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1:24" ht="12.75">
      <c r="A124" s="13"/>
      <c r="B124" s="16"/>
      <c r="C124" s="16"/>
      <c r="D124" s="16"/>
      <c r="E124" s="16"/>
      <c r="F124" s="16"/>
      <c r="G124" s="16"/>
      <c r="H124" s="16"/>
      <c r="I124" s="16"/>
      <c r="J124" s="16"/>
      <c r="K124" s="56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 ht="12.75">
      <c r="A125" s="13"/>
      <c r="B125" s="16"/>
      <c r="C125" s="16"/>
      <c r="D125" s="16"/>
      <c r="E125" s="16"/>
      <c r="F125" s="16"/>
      <c r="G125" s="16"/>
      <c r="H125" s="16"/>
      <c r="I125" s="16"/>
      <c r="J125" s="16"/>
      <c r="K125" s="56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 ht="12.75">
      <c r="A126" s="13"/>
      <c r="B126" s="16"/>
      <c r="C126" s="16"/>
      <c r="D126" s="16"/>
      <c r="E126" s="16"/>
      <c r="F126" s="16"/>
      <c r="G126" s="16"/>
      <c r="H126" s="16"/>
      <c r="I126" s="16"/>
      <c r="J126" s="16"/>
      <c r="K126" s="56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ht="12.75">
      <c r="A127" s="13"/>
      <c r="B127" s="16"/>
      <c r="C127" s="16"/>
      <c r="D127" s="16"/>
      <c r="E127" s="16"/>
      <c r="F127" s="16"/>
      <c r="G127" s="16"/>
      <c r="H127" s="16"/>
      <c r="I127" s="16"/>
      <c r="J127" s="16"/>
      <c r="K127" s="56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 ht="12.75">
      <c r="A128" s="13"/>
      <c r="B128" s="16"/>
      <c r="C128" s="16"/>
      <c r="D128" s="16"/>
      <c r="E128" s="16"/>
      <c r="F128" s="16"/>
      <c r="G128" s="16"/>
      <c r="H128" s="16"/>
      <c r="I128" s="16"/>
      <c r="J128" s="16"/>
      <c r="K128" s="56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 ht="12.75">
      <c r="A129" s="13"/>
      <c r="B129" s="16"/>
      <c r="C129" s="16"/>
      <c r="D129" s="16"/>
      <c r="E129" s="16"/>
      <c r="F129" s="16"/>
      <c r="G129" s="16"/>
      <c r="H129" s="16"/>
      <c r="I129" s="16"/>
      <c r="J129" s="16"/>
      <c r="K129" s="56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ht="12.75">
      <c r="A130" s="13"/>
      <c r="B130" s="16"/>
      <c r="C130" s="16"/>
      <c r="D130" s="16"/>
      <c r="E130" s="16"/>
      <c r="F130" s="16"/>
      <c r="G130" s="16"/>
      <c r="H130" s="16"/>
      <c r="I130" s="16"/>
      <c r="J130" s="16"/>
      <c r="K130" s="56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ht="12.75">
      <c r="A131" s="13"/>
      <c r="B131" s="16"/>
      <c r="C131" s="16"/>
      <c r="D131" s="16"/>
      <c r="E131" s="16"/>
      <c r="F131" s="16"/>
      <c r="G131" s="16"/>
      <c r="H131" s="16"/>
      <c r="I131" s="16"/>
      <c r="J131" s="16"/>
      <c r="K131" s="56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 ht="12.75">
      <c r="A132" s="13"/>
      <c r="B132" s="16"/>
      <c r="C132" s="16"/>
      <c r="D132" s="16"/>
      <c r="E132" s="16"/>
      <c r="F132" s="16"/>
      <c r="G132" s="16"/>
      <c r="H132" s="16"/>
      <c r="I132" s="16"/>
      <c r="J132" s="16"/>
      <c r="K132" s="56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ht="12.75">
      <c r="A133" s="13"/>
      <c r="B133" s="16"/>
      <c r="C133" s="16"/>
      <c r="D133" s="16"/>
      <c r="E133" s="16"/>
      <c r="F133" s="16"/>
      <c r="G133" s="16"/>
      <c r="H133" s="16"/>
      <c r="I133" s="16"/>
      <c r="J133" s="16"/>
      <c r="K133" s="56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ht="12.75">
      <c r="A134" s="13"/>
      <c r="B134" s="16"/>
      <c r="C134" s="16"/>
      <c r="D134" s="16"/>
      <c r="E134" s="16"/>
      <c r="F134" s="16"/>
      <c r="G134" s="16"/>
      <c r="H134" s="16"/>
      <c r="I134" s="16"/>
      <c r="J134" s="16"/>
      <c r="K134" s="56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ht="12.75">
      <c r="A135" s="13"/>
      <c r="B135" s="16"/>
      <c r="C135" s="16"/>
      <c r="D135" s="16"/>
      <c r="E135" s="16"/>
      <c r="F135" s="16"/>
      <c r="G135" s="16"/>
      <c r="H135" s="16"/>
      <c r="I135" s="16"/>
      <c r="J135" s="16"/>
      <c r="K135" s="56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ht="12.75">
      <c r="A136" s="13"/>
      <c r="B136" s="16"/>
      <c r="C136" s="16"/>
      <c r="D136" s="16"/>
      <c r="E136" s="16"/>
      <c r="F136" s="16"/>
      <c r="G136" s="16"/>
      <c r="H136" s="16"/>
      <c r="I136" s="16"/>
      <c r="J136" s="16"/>
      <c r="K136" s="56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ht="12.75">
      <c r="A137" s="13"/>
      <c r="B137" s="16"/>
      <c r="C137" s="16"/>
      <c r="D137" s="16"/>
      <c r="E137" s="16"/>
      <c r="F137" s="16"/>
      <c r="G137" s="16"/>
      <c r="H137" s="16"/>
      <c r="I137" s="16"/>
      <c r="J137" s="16"/>
      <c r="K137" s="56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ht="12.75">
      <c r="A138" s="13"/>
      <c r="B138" s="16"/>
      <c r="C138" s="16"/>
      <c r="D138" s="16"/>
      <c r="E138" s="16"/>
      <c r="F138" s="16"/>
      <c r="G138" s="16"/>
      <c r="H138" s="16"/>
      <c r="I138" s="16"/>
      <c r="J138" s="16"/>
      <c r="K138" s="56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ht="12.75">
      <c r="A139" s="13"/>
      <c r="B139" s="16"/>
      <c r="C139" s="16"/>
      <c r="D139" s="16"/>
      <c r="E139" s="16"/>
      <c r="F139" s="16"/>
      <c r="G139" s="16"/>
      <c r="H139" s="16"/>
      <c r="I139" s="16"/>
      <c r="J139" s="16"/>
      <c r="K139" s="56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ht="12.75">
      <c r="A140" s="13"/>
      <c r="B140" s="16"/>
      <c r="C140" s="16"/>
      <c r="D140" s="16"/>
      <c r="E140" s="16"/>
      <c r="F140" s="16"/>
      <c r="G140" s="16"/>
      <c r="H140" s="16"/>
      <c r="I140" s="16"/>
      <c r="J140" s="16"/>
      <c r="K140" s="56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ht="12.75">
      <c r="A141" s="13"/>
      <c r="B141" s="16"/>
      <c r="C141" s="16"/>
      <c r="D141" s="16"/>
      <c r="E141" s="16"/>
      <c r="F141" s="16"/>
      <c r="G141" s="16"/>
      <c r="H141" s="16"/>
      <c r="I141" s="16"/>
      <c r="J141" s="16"/>
      <c r="K141" s="56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ht="12.75">
      <c r="A142" s="13"/>
      <c r="B142" s="16"/>
      <c r="C142" s="16"/>
      <c r="D142" s="16"/>
      <c r="E142" s="16"/>
      <c r="F142" s="16"/>
      <c r="G142" s="16"/>
      <c r="H142" s="16"/>
      <c r="I142" s="16"/>
      <c r="J142" s="16"/>
      <c r="K142" s="56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ht="12.75">
      <c r="A143" s="13"/>
      <c r="B143" s="16"/>
      <c r="C143" s="16"/>
      <c r="D143" s="16"/>
      <c r="E143" s="16"/>
      <c r="F143" s="16"/>
      <c r="G143" s="16"/>
      <c r="H143" s="16"/>
      <c r="I143" s="16"/>
      <c r="J143" s="16"/>
      <c r="K143" s="56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ht="12.75">
      <c r="A144" s="13"/>
      <c r="B144" s="16"/>
      <c r="C144" s="16"/>
      <c r="D144" s="16"/>
      <c r="E144" s="16"/>
      <c r="F144" s="16"/>
      <c r="G144" s="16"/>
      <c r="H144" s="16"/>
      <c r="I144" s="16"/>
      <c r="J144" s="16"/>
      <c r="K144" s="56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ht="12.75">
      <c r="A145" s="13"/>
      <c r="B145" s="16"/>
      <c r="C145" s="16"/>
      <c r="D145" s="16"/>
      <c r="E145" s="16"/>
      <c r="F145" s="16"/>
      <c r="G145" s="16"/>
      <c r="H145" s="16"/>
      <c r="I145" s="16"/>
      <c r="J145" s="16"/>
      <c r="K145" s="56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ht="12.75">
      <c r="A146" s="13"/>
      <c r="B146" s="16"/>
      <c r="C146" s="16"/>
      <c r="D146" s="16"/>
      <c r="E146" s="16"/>
      <c r="F146" s="16"/>
      <c r="G146" s="16"/>
      <c r="H146" s="16"/>
      <c r="I146" s="16"/>
      <c r="J146" s="16"/>
      <c r="K146" s="56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ht="12.75">
      <c r="A147" s="13"/>
      <c r="B147" s="16"/>
      <c r="C147" s="16"/>
      <c r="D147" s="16"/>
      <c r="E147" s="16"/>
      <c r="F147" s="16"/>
      <c r="G147" s="16"/>
      <c r="H147" s="16"/>
      <c r="I147" s="16"/>
      <c r="J147" s="16"/>
      <c r="K147" s="56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ht="12.75">
      <c r="A148" s="13"/>
      <c r="B148" s="16"/>
      <c r="C148" s="16"/>
      <c r="D148" s="16"/>
      <c r="E148" s="16"/>
      <c r="F148" s="16"/>
      <c r="G148" s="16"/>
      <c r="H148" s="16"/>
      <c r="I148" s="16"/>
      <c r="J148" s="16"/>
      <c r="K148" s="56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ht="12.75">
      <c r="A149" s="13"/>
      <c r="B149" s="16"/>
      <c r="C149" s="16"/>
      <c r="D149" s="16"/>
      <c r="E149" s="16"/>
      <c r="F149" s="16"/>
      <c r="G149" s="16"/>
      <c r="H149" s="16"/>
      <c r="I149" s="16"/>
      <c r="J149" s="16"/>
      <c r="K149" s="56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ht="12.75">
      <c r="A150" s="13"/>
      <c r="B150" s="16"/>
      <c r="C150" s="16"/>
      <c r="D150" s="16"/>
      <c r="E150" s="16"/>
      <c r="F150" s="16"/>
      <c r="G150" s="16"/>
      <c r="H150" s="16"/>
      <c r="I150" s="16"/>
      <c r="J150" s="16"/>
      <c r="K150" s="56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ht="12.75">
      <c r="A151" s="13"/>
      <c r="B151" s="16"/>
      <c r="C151" s="16"/>
      <c r="D151" s="16"/>
      <c r="E151" s="16"/>
      <c r="F151" s="16"/>
      <c r="G151" s="16"/>
      <c r="H151" s="16"/>
      <c r="I151" s="16"/>
      <c r="J151" s="16"/>
      <c r="K151" s="56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 ht="12.75">
      <c r="A152" s="13"/>
      <c r="B152" s="16"/>
      <c r="C152" s="16"/>
      <c r="D152" s="16"/>
      <c r="E152" s="16"/>
      <c r="F152" s="16"/>
      <c r="G152" s="16"/>
      <c r="H152" s="16"/>
      <c r="I152" s="16"/>
      <c r="J152" s="16"/>
      <c r="K152" s="56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 ht="12.75">
      <c r="A153" s="13"/>
      <c r="B153" s="16"/>
      <c r="C153" s="16"/>
      <c r="D153" s="16"/>
      <c r="E153" s="16"/>
      <c r="F153" s="16"/>
      <c r="G153" s="16"/>
      <c r="H153" s="16"/>
      <c r="I153" s="16"/>
      <c r="J153" s="16"/>
      <c r="K153" s="56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ht="12.75">
      <c r="A154" s="13"/>
      <c r="B154" s="16"/>
      <c r="C154" s="16"/>
      <c r="D154" s="16"/>
      <c r="E154" s="16"/>
      <c r="F154" s="16"/>
      <c r="G154" s="16"/>
      <c r="H154" s="16"/>
      <c r="I154" s="16"/>
      <c r="J154" s="16"/>
      <c r="K154" s="56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4" ht="12.75">
      <c r="A155" s="13"/>
      <c r="B155" s="16"/>
      <c r="C155" s="16"/>
      <c r="D155" s="16"/>
      <c r="E155" s="16"/>
      <c r="F155" s="16"/>
      <c r="G155" s="16"/>
      <c r="H155" s="16"/>
      <c r="I155" s="16"/>
      <c r="J155" s="16"/>
      <c r="K155" s="56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4" ht="12.75">
      <c r="A156" s="13"/>
      <c r="B156" s="16"/>
      <c r="C156" s="16"/>
      <c r="D156" s="16"/>
      <c r="E156" s="16"/>
      <c r="F156" s="16"/>
      <c r="G156" s="16"/>
      <c r="H156" s="16"/>
      <c r="I156" s="16"/>
      <c r="J156" s="16"/>
      <c r="K156" s="56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1:24" ht="12.75">
      <c r="A157" s="13"/>
      <c r="B157" s="16"/>
      <c r="C157" s="16"/>
      <c r="D157" s="16"/>
      <c r="E157" s="16"/>
      <c r="F157" s="16"/>
      <c r="G157" s="16"/>
      <c r="H157" s="16"/>
      <c r="I157" s="16"/>
      <c r="J157" s="16"/>
      <c r="K157" s="56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1:24" ht="12.75">
      <c r="A158" s="13"/>
      <c r="B158" s="16"/>
      <c r="C158" s="16"/>
      <c r="D158" s="16"/>
      <c r="E158" s="16"/>
      <c r="F158" s="16"/>
      <c r="G158" s="16"/>
      <c r="H158" s="16"/>
      <c r="I158" s="16"/>
      <c r="J158" s="16"/>
      <c r="K158" s="56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:24" ht="12.75">
      <c r="A159" s="13"/>
      <c r="B159" s="16"/>
      <c r="C159" s="16"/>
      <c r="D159" s="16"/>
      <c r="E159" s="16"/>
      <c r="F159" s="16"/>
      <c r="G159" s="16"/>
      <c r="H159" s="16"/>
      <c r="I159" s="16"/>
      <c r="J159" s="16"/>
      <c r="K159" s="56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:24" ht="12.75">
      <c r="A160" s="13"/>
      <c r="B160" s="16"/>
      <c r="C160" s="16"/>
      <c r="D160" s="16"/>
      <c r="E160" s="16"/>
      <c r="F160" s="16"/>
      <c r="G160" s="16"/>
      <c r="H160" s="16"/>
      <c r="I160" s="16"/>
      <c r="J160" s="16"/>
      <c r="K160" s="56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24" ht="12.75">
      <c r="A161" s="13"/>
      <c r="B161" s="16"/>
      <c r="C161" s="16"/>
      <c r="D161" s="16"/>
      <c r="E161" s="16"/>
      <c r="F161" s="16"/>
      <c r="G161" s="16"/>
      <c r="H161" s="16"/>
      <c r="I161" s="16"/>
      <c r="J161" s="16"/>
      <c r="K161" s="56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1:24" ht="12.75">
      <c r="A162" s="13"/>
      <c r="B162" s="16"/>
      <c r="C162" s="16"/>
      <c r="D162" s="16"/>
      <c r="E162" s="16"/>
      <c r="F162" s="16"/>
      <c r="G162" s="16"/>
      <c r="H162" s="16"/>
      <c r="I162" s="16"/>
      <c r="J162" s="16"/>
      <c r="K162" s="56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:24" ht="12.75">
      <c r="A163" s="13"/>
      <c r="B163" s="16"/>
      <c r="C163" s="16"/>
      <c r="D163" s="16"/>
      <c r="E163" s="16"/>
      <c r="F163" s="16"/>
      <c r="G163" s="16"/>
      <c r="H163" s="16"/>
      <c r="I163" s="16"/>
      <c r="J163" s="16"/>
      <c r="K163" s="56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1:24" ht="12.75">
      <c r="A164" s="13"/>
      <c r="B164" s="16"/>
      <c r="C164" s="16"/>
      <c r="D164" s="16"/>
      <c r="E164" s="16"/>
      <c r="F164" s="16"/>
      <c r="G164" s="16"/>
      <c r="H164" s="16"/>
      <c r="I164" s="16"/>
      <c r="J164" s="16"/>
      <c r="K164" s="56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1:24" ht="12.75">
      <c r="A165" s="13"/>
      <c r="B165" s="16"/>
      <c r="C165" s="16"/>
      <c r="D165" s="16"/>
      <c r="E165" s="16"/>
      <c r="F165" s="16"/>
      <c r="G165" s="16"/>
      <c r="H165" s="16"/>
      <c r="I165" s="16"/>
      <c r="J165" s="16"/>
      <c r="K165" s="56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:24" ht="12.75">
      <c r="A166" s="13"/>
      <c r="B166" s="16"/>
      <c r="C166" s="16"/>
      <c r="D166" s="16"/>
      <c r="E166" s="16"/>
      <c r="F166" s="16"/>
      <c r="G166" s="16"/>
      <c r="H166" s="16"/>
      <c r="I166" s="16"/>
      <c r="J166" s="16"/>
      <c r="K166" s="56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1:24" ht="12.75">
      <c r="A167" s="13"/>
      <c r="B167" s="16"/>
      <c r="C167" s="16"/>
      <c r="D167" s="16"/>
      <c r="E167" s="16"/>
      <c r="F167" s="16"/>
      <c r="G167" s="16"/>
      <c r="H167" s="16"/>
      <c r="I167" s="16"/>
      <c r="J167" s="16"/>
      <c r="K167" s="56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1:24" ht="12.75">
      <c r="A168" s="13"/>
      <c r="B168" s="16"/>
      <c r="C168" s="16"/>
      <c r="D168" s="16"/>
      <c r="E168" s="16"/>
      <c r="F168" s="16"/>
      <c r="G168" s="16"/>
      <c r="H168" s="16"/>
      <c r="I168" s="16"/>
      <c r="J168" s="16"/>
      <c r="K168" s="56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 ht="12.75">
      <c r="A169" s="13"/>
      <c r="B169" s="16"/>
      <c r="C169" s="16"/>
      <c r="D169" s="16"/>
      <c r="E169" s="16"/>
      <c r="F169" s="16"/>
      <c r="G169" s="16"/>
      <c r="H169" s="16"/>
      <c r="I169" s="16"/>
      <c r="J169" s="16"/>
      <c r="K169" s="56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1:24" ht="12.75">
      <c r="A170" s="13"/>
      <c r="B170" s="16"/>
      <c r="C170" s="16"/>
      <c r="D170" s="16"/>
      <c r="E170" s="16"/>
      <c r="F170" s="16"/>
      <c r="G170" s="16"/>
      <c r="H170" s="16"/>
      <c r="I170" s="16"/>
      <c r="J170" s="16"/>
      <c r="K170" s="56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1:24" ht="12.75">
      <c r="A171" s="13"/>
      <c r="B171" s="16"/>
      <c r="C171" s="16"/>
      <c r="D171" s="16"/>
      <c r="E171" s="16"/>
      <c r="F171" s="16"/>
      <c r="G171" s="16"/>
      <c r="H171" s="16"/>
      <c r="I171" s="16"/>
      <c r="J171" s="16"/>
      <c r="K171" s="56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1:24" ht="12.75">
      <c r="A172" s="13"/>
      <c r="B172" s="16"/>
      <c r="C172" s="16"/>
      <c r="D172" s="16"/>
      <c r="E172" s="16"/>
      <c r="F172" s="16"/>
      <c r="G172" s="16"/>
      <c r="H172" s="16"/>
      <c r="I172" s="16"/>
      <c r="J172" s="16"/>
      <c r="K172" s="56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1:24" ht="12.75">
      <c r="A173" s="13"/>
      <c r="B173" s="16"/>
      <c r="C173" s="16"/>
      <c r="D173" s="16"/>
      <c r="E173" s="16"/>
      <c r="F173" s="16"/>
      <c r="G173" s="16"/>
      <c r="H173" s="16"/>
      <c r="I173" s="16"/>
      <c r="J173" s="16"/>
      <c r="K173" s="56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1:24" ht="12.75">
      <c r="A174" s="13"/>
      <c r="B174" s="16"/>
      <c r="C174" s="16"/>
      <c r="D174" s="16"/>
      <c r="E174" s="16"/>
      <c r="F174" s="16"/>
      <c r="G174" s="16"/>
      <c r="H174" s="16"/>
      <c r="I174" s="16"/>
      <c r="J174" s="16"/>
      <c r="K174" s="56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1:24" ht="12.75">
      <c r="A175" s="13"/>
      <c r="B175" s="16"/>
      <c r="C175" s="16"/>
      <c r="D175" s="16"/>
      <c r="E175" s="16"/>
      <c r="F175" s="16"/>
      <c r="G175" s="16"/>
      <c r="H175" s="16"/>
      <c r="I175" s="16"/>
      <c r="J175" s="16"/>
      <c r="K175" s="56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1:24" ht="12.75">
      <c r="A176" s="13"/>
      <c r="B176" s="16"/>
      <c r="C176" s="16"/>
      <c r="D176" s="16"/>
      <c r="E176" s="16"/>
      <c r="F176" s="16"/>
      <c r="G176" s="16"/>
      <c r="H176" s="16"/>
      <c r="I176" s="16"/>
      <c r="J176" s="16"/>
      <c r="K176" s="56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1:24" ht="12.75">
      <c r="A177" s="13"/>
      <c r="B177" s="16"/>
      <c r="C177" s="16"/>
      <c r="D177" s="16"/>
      <c r="E177" s="16"/>
      <c r="F177" s="16"/>
      <c r="G177" s="16"/>
      <c r="H177" s="16"/>
      <c r="I177" s="16"/>
      <c r="J177" s="16"/>
      <c r="K177" s="56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1:24" ht="12.75">
      <c r="A178" s="13"/>
      <c r="B178" s="16"/>
      <c r="C178" s="16"/>
      <c r="D178" s="16"/>
      <c r="E178" s="16"/>
      <c r="F178" s="16"/>
      <c r="G178" s="16"/>
      <c r="H178" s="16"/>
      <c r="I178" s="16"/>
      <c r="J178" s="16"/>
      <c r="K178" s="56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1:24" ht="12.75">
      <c r="A179" s="13"/>
      <c r="B179" s="16"/>
      <c r="C179" s="16"/>
      <c r="D179" s="16"/>
      <c r="E179" s="16"/>
      <c r="F179" s="16"/>
      <c r="G179" s="16"/>
      <c r="H179" s="16"/>
      <c r="I179" s="16"/>
      <c r="J179" s="16"/>
      <c r="K179" s="56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1:24" ht="12.75">
      <c r="A180" s="13"/>
      <c r="B180" s="16"/>
      <c r="C180" s="16"/>
      <c r="D180" s="16"/>
      <c r="E180" s="16"/>
      <c r="F180" s="16"/>
      <c r="G180" s="16"/>
      <c r="H180" s="16"/>
      <c r="I180" s="16"/>
      <c r="J180" s="16"/>
      <c r="K180" s="56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1:24" ht="12.75">
      <c r="A181" s="13"/>
      <c r="B181" s="16"/>
      <c r="C181" s="16"/>
      <c r="D181" s="16"/>
      <c r="E181" s="16"/>
      <c r="F181" s="16"/>
      <c r="G181" s="16"/>
      <c r="H181" s="16"/>
      <c r="I181" s="16"/>
      <c r="J181" s="16"/>
      <c r="K181" s="56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1:24" ht="12.75">
      <c r="A182" s="13"/>
      <c r="B182" s="16"/>
      <c r="C182" s="16"/>
      <c r="D182" s="16"/>
      <c r="E182" s="16"/>
      <c r="F182" s="16"/>
      <c r="G182" s="16"/>
      <c r="H182" s="16"/>
      <c r="I182" s="16"/>
      <c r="J182" s="16"/>
      <c r="K182" s="56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1:24" ht="12.75">
      <c r="A183" s="13"/>
      <c r="B183" s="16"/>
      <c r="C183" s="16"/>
      <c r="D183" s="16"/>
      <c r="E183" s="16"/>
      <c r="F183" s="16"/>
      <c r="G183" s="16"/>
      <c r="H183" s="16"/>
      <c r="I183" s="16"/>
      <c r="J183" s="16"/>
      <c r="K183" s="56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1:24" ht="12.75">
      <c r="A184" s="13"/>
      <c r="B184" s="16"/>
      <c r="C184" s="16"/>
      <c r="D184" s="16"/>
      <c r="E184" s="16"/>
      <c r="F184" s="16"/>
      <c r="G184" s="16"/>
      <c r="H184" s="16"/>
      <c r="I184" s="16"/>
      <c r="J184" s="16"/>
      <c r="K184" s="56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1:24" ht="12.75">
      <c r="A185" s="13"/>
      <c r="B185" s="16"/>
      <c r="C185" s="16"/>
      <c r="D185" s="16"/>
      <c r="E185" s="16"/>
      <c r="F185" s="16"/>
      <c r="G185" s="16"/>
      <c r="H185" s="16"/>
      <c r="I185" s="16"/>
      <c r="J185" s="16"/>
      <c r="K185" s="56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1:24" ht="12.75">
      <c r="A186" s="13"/>
      <c r="B186" s="16"/>
      <c r="C186" s="16"/>
      <c r="D186" s="16"/>
      <c r="E186" s="16"/>
      <c r="F186" s="16"/>
      <c r="G186" s="16"/>
      <c r="H186" s="16"/>
      <c r="I186" s="16"/>
      <c r="J186" s="16"/>
      <c r="K186" s="56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1:24" ht="12.75">
      <c r="A187" s="13"/>
      <c r="B187" s="16"/>
      <c r="C187" s="16"/>
      <c r="D187" s="16"/>
      <c r="E187" s="16"/>
      <c r="F187" s="16"/>
      <c r="G187" s="16"/>
      <c r="H187" s="16"/>
      <c r="I187" s="16"/>
      <c r="J187" s="16"/>
      <c r="K187" s="56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1:24" ht="12.75">
      <c r="A188" s="13"/>
      <c r="B188" s="16"/>
      <c r="C188" s="16"/>
      <c r="D188" s="16"/>
      <c r="E188" s="16"/>
      <c r="F188" s="16"/>
      <c r="G188" s="16"/>
      <c r="H188" s="16"/>
      <c r="I188" s="16"/>
      <c r="J188" s="16"/>
      <c r="K188" s="56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1:24" ht="12.75">
      <c r="A189" s="13"/>
      <c r="B189" s="16"/>
      <c r="C189" s="16"/>
      <c r="D189" s="16"/>
      <c r="E189" s="16"/>
      <c r="F189" s="16"/>
      <c r="G189" s="16"/>
      <c r="H189" s="16"/>
      <c r="I189" s="16"/>
      <c r="J189" s="16"/>
      <c r="K189" s="56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1:24" ht="12.75">
      <c r="A190" s="13"/>
      <c r="B190" s="16"/>
      <c r="C190" s="16"/>
      <c r="D190" s="16"/>
      <c r="E190" s="16"/>
      <c r="F190" s="16"/>
      <c r="G190" s="16"/>
      <c r="H190" s="16"/>
      <c r="I190" s="16"/>
      <c r="J190" s="16"/>
      <c r="K190" s="56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1:24" ht="12.75">
      <c r="A191" s="13"/>
      <c r="B191" s="16"/>
      <c r="C191" s="16"/>
      <c r="D191" s="16"/>
      <c r="E191" s="16"/>
      <c r="F191" s="16"/>
      <c r="G191" s="16"/>
      <c r="H191" s="16"/>
      <c r="I191" s="16"/>
      <c r="J191" s="16"/>
      <c r="K191" s="56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1:24" ht="12.75">
      <c r="A192" s="13"/>
      <c r="B192" s="16"/>
      <c r="C192" s="16"/>
      <c r="D192" s="16"/>
      <c r="E192" s="16"/>
      <c r="F192" s="16"/>
      <c r="G192" s="16"/>
      <c r="H192" s="16"/>
      <c r="I192" s="16"/>
      <c r="J192" s="16"/>
      <c r="K192" s="56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1:24" ht="12.75">
      <c r="A193" s="13"/>
      <c r="B193" s="16"/>
      <c r="C193" s="16"/>
      <c r="D193" s="16"/>
      <c r="E193" s="16"/>
      <c r="F193" s="16"/>
      <c r="G193" s="16"/>
      <c r="H193" s="16"/>
      <c r="I193" s="16"/>
      <c r="J193" s="16"/>
      <c r="K193" s="56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1:24" ht="12.75">
      <c r="A194" s="13"/>
      <c r="B194" s="16"/>
      <c r="C194" s="16"/>
      <c r="D194" s="16"/>
      <c r="E194" s="16"/>
      <c r="F194" s="16"/>
      <c r="G194" s="16"/>
      <c r="H194" s="16"/>
      <c r="I194" s="16"/>
      <c r="J194" s="16"/>
      <c r="K194" s="56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1:24" ht="12.75">
      <c r="A195" s="13"/>
      <c r="B195" s="16"/>
      <c r="C195" s="16"/>
      <c r="D195" s="16"/>
      <c r="E195" s="16"/>
      <c r="F195" s="16"/>
      <c r="G195" s="16"/>
      <c r="H195" s="16"/>
      <c r="I195" s="16"/>
      <c r="J195" s="16"/>
      <c r="K195" s="56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1:24" ht="12.75">
      <c r="A196" s="13"/>
      <c r="B196" s="16"/>
      <c r="C196" s="16"/>
      <c r="D196" s="16"/>
      <c r="E196" s="16"/>
      <c r="F196" s="16"/>
      <c r="G196" s="16"/>
      <c r="H196" s="16"/>
      <c r="I196" s="16"/>
      <c r="J196" s="16"/>
      <c r="K196" s="56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1:24" ht="12.75">
      <c r="A197" s="13"/>
      <c r="B197" s="16"/>
      <c r="C197" s="16"/>
      <c r="D197" s="16"/>
      <c r="E197" s="16"/>
      <c r="F197" s="16"/>
      <c r="G197" s="16"/>
      <c r="H197" s="16"/>
      <c r="I197" s="16"/>
      <c r="J197" s="16"/>
      <c r="K197" s="56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1:24" ht="12.75">
      <c r="A198" s="13"/>
      <c r="B198" s="16"/>
      <c r="C198" s="16"/>
      <c r="D198" s="16"/>
      <c r="E198" s="16"/>
      <c r="F198" s="16"/>
      <c r="G198" s="16"/>
      <c r="H198" s="16"/>
      <c r="I198" s="16"/>
      <c r="J198" s="16"/>
      <c r="K198" s="56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1:24" ht="12.75">
      <c r="A199" s="13"/>
      <c r="B199" s="16"/>
      <c r="C199" s="16"/>
      <c r="D199" s="16"/>
      <c r="E199" s="16"/>
      <c r="F199" s="16"/>
      <c r="G199" s="16"/>
      <c r="H199" s="16"/>
      <c r="I199" s="16"/>
      <c r="J199" s="16"/>
      <c r="K199" s="56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1:24" ht="12.75">
      <c r="A200" s="13"/>
      <c r="B200" s="16"/>
      <c r="C200" s="16"/>
      <c r="D200" s="16"/>
      <c r="E200" s="16"/>
      <c r="F200" s="16"/>
      <c r="G200" s="16"/>
      <c r="H200" s="16"/>
      <c r="I200" s="16"/>
      <c r="J200" s="16"/>
      <c r="K200" s="56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1:24" ht="12.75">
      <c r="A201" s="13"/>
      <c r="B201" s="16"/>
      <c r="C201" s="16"/>
      <c r="D201" s="16"/>
      <c r="E201" s="16"/>
      <c r="F201" s="16"/>
      <c r="G201" s="16"/>
      <c r="H201" s="16"/>
      <c r="I201" s="16"/>
      <c r="J201" s="16"/>
      <c r="K201" s="56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1:24" ht="12.75">
      <c r="A202" s="13"/>
      <c r="B202" s="16"/>
      <c r="C202" s="16"/>
      <c r="D202" s="16"/>
      <c r="E202" s="16"/>
      <c r="F202" s="16"/>
      <c r="G202" s="16"/>
      <c r="H202" s="16"/>
      <c r="I202" s="16"/>
      <c r="J202" s="16"/>
      <c r="K202" s="56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spans="1:24" ht="12.75">
      <c r="A203" s="13"/>
      <c r="B203" s="16"/>
      <c r="C203" s="16"/>
      <c r="D203" s="16"/>
      <c r="E203" s="16"/>
      <c r="F203" s="16"/>
      <c r="G203" s="16"/>
      <c r="H203" s="16"/>
      <c r="I203" s="16"/>
      <c r="J203" s="16"/>
      <c r="K203" s="56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spans="1:24" ht="12.75">
      <c r="A204" s="13"/>
      <c r="B204" s="16"/>
      <c r="C204" s="16"/>
      <c r="D204" s="16"/>
      <c r="E204" s="16"/>
      <c r="F204" s="16"/>
      <c r="G204" s="16"/>
      <c r="H204" s="16"/>
      <c r="I204" s="16"/>
      <c r="J204" s="16"/>
      <c r="K204" s="56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spans="1:24" ht="12.75">
      <c r="A205" s="13"/>
      <c r="B205" s="16"/>
      <c r="C205" s="16"/>
      <c r="D205" s="16"/>
      <c r="E205" s="16"/>
      <c r="F205" s="16"/>
      <c r="G205" s="16"/>
      <c r="H205" s="16"/>
      <c r="I205" s="16"/>
      <c r="J205" s="16"/>
      <c r="K205" s="56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spans="1:24" ht="12.75">
      <c r="A206" s="13"/>
      <c r="B206" s="16"/>
      <c r="C206" s="16"/>
      <c r="D206" s="16"/>
      <c r="E206" s="16"/>
      <c r="F206" s="16"/>
      <c r="G206" s="16"/>
      <c r="H206" s="16"/>
      <c r="I206" s="16"/>
      <c r="J206" s="16"/>
      <c r="K206" s="56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spans="1:24" ht="12.75">
      <c r="A207" s="13"/>
      <c r="B207" s="16"/>
      <c r="C207" s="16"/>
      <c r="D207" s="16"/>
      <c r="E207" s="16"/>
      <c r="F207" s="16"/>
      <c r="G207" s="16"/>
      <c r="H207" s="16"/>
      <c r="I207" s="16"/>
      <c r="J207" s="16"/>
      <c r="K207" s="56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spans="1:24" ht="12.75">
      <c r="A208" s="13"/>
      <c r="B208" s="16"/>
      <c r="C208" s="16"/>
      <c r="D208" s="16"/>
      <c r="E208" s="16"/>
      <c r="F208" s="16"/>
      <c r="G208" s="16"/>
      <c r="H208" s="16"/>
      <c r="I208" s="16"/>
      <c r="J208" s="16"/>
      <c r="K208" s="56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1:24" ht="12.75">
      <c r="A209" s="13"/>
      <c r="B209" s="16"/>
      <c r="C209" s="16"/>
      <c r="D209" s="16"/>
      <c r="E209" s="16"/>
      <c r="F209" s="16"/>
      <c r="G209" s="16"/>
      <c r="H209" s="16"/>
      <c r="I209" s="16"/>
      <c r="J209" s="16"/>
      <c r="K209" s="56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spans="2:11" ht="12.75">
      <c r="B210" s="37"/>
      <c r="C210" s="37"/>
      <c r="D210" s="37"/>
      <c r="E210" s="37"/>
      <c r="F210" s="37"/>
      <c r="G210" s="37"/>
      <c r="H210" s="37"/>
      <c r="I210" s="37"/>
      <c r="J210" s="37"/>
      <c r="K210" s="57"/>
    </row>
    <row r="211" spans="2:11" ht="12.75">
      <c r="B211" s="37"/>
      <c r="C211" s="37"/>
      <c r="D211" s="37"/>
      <c r="E211" s="37"/>
      <c r="F211" s="37"/>
      <c r="G211" s="37"/>
      <c r="H211" s="37"/>
      <c r="I211" s="37"/>
      <c r="J211" s="37"/>
      <c r="K211" s="57"/>
    </row>
    <row r="212" spans="2:11" ht="12.75">
      <c r="B212" s="37"/>
      <c r="C212" s="37"/>
      <c r="D212" s="37"/>
      <c r="E212" s="37"/>
      <c r="F212" s="37"/>
      <c r="G212" s="37"/>
      <c r="H212" s="37"/>
      <c r="I212" s="37"/>
      <c r="J212" s="37"/>
      <c r="K212" s="57"/>
    </row>
    <row r="213" spans="2:11" ht="12.75">
      <c r="B213" s="37"/>
      <c r="C213" s="37"/>
      <c r="D213" s="37"/>
      <c r="E213" s="37"/>
      <c r="F213" s="37"/>
      <c r="G213" s="37"/>
      <c r="H213" s="37"/>
      <c r="I213" s="37"/>
      <c r="J213" s="37"/>
      <c r="K213" s="57"/>
    </row>
    <row r="214" spans="2:11" ht="12.75">
      <c r="B214" s="37"/>
      <c r="C214" s="37"/>
      <c r="D214" s="37"/>
      <c r="E214" s="37"/>
      <c r="F214" s="37"/>
      <c r="G214" s="37"/>
      <c r="H214" s="37"/>
      <c r="I214" s="37"/>
      <c r="J214" s="37"/>
      <c r="K214" s="57"/>
    </row>
    <row r="215" spans="2:11" ht="12.75">
      <c r="B215" s="37"/>
      <c r="C215" s="37"/>
      <c r="D215" s="37"/>
      <c r="E215" s="37"/>
      <c r="F215" s="37"/>
      <c r="G215" s="37"/>
      <c r="H215" s="37"/>
      <c r="I215" s="37"/>
      <c r="J215" s="37"/>
      <c r="K215" s="57"/>
    </row>
    <row r="216" spans="2:11" ht="12.75">
      <c r="B216" s="37"/>
      <c r="C216" s="37"/>
      <c r="D216" s="37"/>
      <c r="E216" s="37"/>
      <c r="F216" s="37"/>
      <c r="G216" s="37"/>
      <c r="H216" s="37"/>
      <c r="I216" s="37"/>
      <c r="J216" s="37"/>
      <c r="K216" s="57"/>
    </row>
    <row r="217" spans="2:11" ht="12.75">
      <c r="B217" s="37"/>
      <c r="C217" s="37"/>
      <c r="D217" s="37"/>
      <c r="E217" s="37"/>
      <c r="F217" s="37"/>
      <c r="G217" s="37"/>
      <c r="H217" s="37"/>
      <c r="I217" s="37"/>
      <c r="J217" s="37"/>
      <c r="K217" s="57"/>
    </row>
    <row r="218" spans="2:11" ht="12.75">
      <c r="B218" s="37"/>
      <c r="C218" s="37"/>
      <c r="D218" s="37"/>
      <c r="E218" s="37"/>
      <c r="F218" s="37"/>
      <c r="G218" s="37"/>
      <c r="H218" s="37"/>
      <c r="I218" s="37"/>
      <c r="J218" s="37"/>
      <c r="K218" s="57"/>
    </row>
    <row r="219" spans="2:11" ht="12.75">
      <c r="B219" s="37"/>
      <c r="C219" s="37"/>
      <c r="D219" s="37"/>
      <c r="E219" s="37"/>
      <c r="F219" s="37"/>
      <c r="G219" s="37"/>
      <c r="H219" s="37"/>
      <c r="I219" s="37"/>
      <c r="J219" s="37"/>
      <c r="K219" s="57"/>
    </row>
    <row r="220" spans="2:11" ht="12.75">
      <c r="B220" s="37"/>
      <c r="C220" s="37"/>
      <c r="D220" s="37"/>
      <c r="E220" s="37"/>
      <c r="F220" s="37"/>
      <c r="G220" s="37"/>
      <c r="H220" s="37"/>
      <c r="I220" s="37"/>
      <c r="J220" s="37"/>
      <c r="K220" s="57"/>
    </row>
    <row r="221" spans="2:11" ht="12.75">
      <c r="B221" s="37"/>
      <c r="C221" s="37"/>
      <c r="D221" s="37"/>
      <c r="E221" s="37"/>
      <c r="F221" s="37"/>
      <c r="G221" s="37"/>
      <c r="H221" s="37"/>
      <c r="I221" s="37"/>
      <c r="J221" s="37"/>
      <c r="K221" s="57"/>
    </row>
    <row r="222" spans="2:11" ht="12.75">
      <c r="B222" s="37"/>
      <c r="C222" s="37"/>
      <c r="D222" s="37"/>
      <c r="E222" s="37"/>
      <c r="F222" s="37"/>
      <c r="G222" s="37"/>
      <c r="H222" s="37"/>
      <c r="I222" s="37"/>
      <c r="J222" s="37"/>
      <c r="K222" s="57"/>
    </row>
    <row r="223" spans="2:11" ht="12.75">
      <c r="B223" s="37"/>
      <c r="C223" s="37"/>
      <c r="D223" s="37"/>
      <c r="E223" s="37"/>
      <c r="F223" s="37"/>
      <c r="G223" s="37"/>
      <c r="H223" s="37"/>
      <c r="I223" s="37"/>
      <c r="J223" s="37"/>
      <c r="K223" s="57"/>
    </row>
    <row r="224" spans="2:11" ht="12.75">
      <c r="B224" s="37"/>
      <c r="C224" s="37"/>
      <c r="D224" s="37"/>
      <c r="E224" s="37"/>
      <c r="F224" s="37"/>
      <c r="G224" s="37"/>
      <c r="H224" s="37"/>
      <c r="I224" s="37"/>
      <c r="J224" s="37"/>
      <c r="K224" s="57"/>
    </row>
    <row r="225" spans="2:11" ht="12.75">
      <c r="B225" s="37"/>
      <c r="C225" s="37"/>
      <c r="D225" s="37"/>
      <c r="E225" s="37"/>
      <c r="F225" s="37"/>
      <c r="G225" s="37"/>
      <c r="H225" s="37"/>
      <c r="I225" s="37"/>
      <c r="J225" s="37"/>
      <c r="K225" s="57"/>
    </row>
    <row r="226" spans="2:11" ht="12.75">
      <c r="B226" s="37"/>
      <c r="C226" s="37"/>
      <c r="D226" s="37"/>
      <c r="E226" s="37"/>
      <c r="F226" s="37"/>
      <c r="G226" s="37"/>
      <c r="H226" s="37"/>
      <c r="I226" s="37"/>
      <c r="J226" s="37"/>
      <c r="K226" s="57"/>
    </row>
    <row r="227" spans="2:11" ht="12.75">
      <c r="B227" s="37"/>
      <c r="C227" s="37"/>
      <c r="D227" s="37"/>
      <c r="E227" s="37"/>
      <c r="F227" s="37"/>
      <c r="G227" s="37"/>
      <c r="H227" s="37"/>
      <c r="I227" s="37"/>
      <c r="J227" s="37"/>
      <c r="K227" s="57"/>
    </row>
    <row r="228" spans="2:11" ht="12.75">
      <c r="B228" s="37"/>
      <c r="C228" s="37"/>
      <c r="D228" s="37"/>
      <c r="E228" s="37"/>
      <c r="F228" s="37"/>
      <c r="G228" s="37"/>
      <c r="H228" s="37"/>
      <c r="I228" s="37"/>
      <c r="J228" s="37"/>
      <c r="K228" s="57"/>
    </row>
    <row r="229" spans="2:11" ht="12.75">
      <c r="B229" s="37"/>
      <c r="C229" s="37"/>
      <c r="D229" s="37"/>
      <c r="E229" s="37"/>
      <c r="F229" s="37"/>
      <c r="G229" s="37"/>
      <c r="H229" s="37"/>
      <c r="I229" s="37"/>
      <c r="J229" s="37"/>
      <c r="K229" s="57"/>
    </row>
    <row r="230" spans="2:11" ht="12.75">
      <c r="B230" s="37"/>
      <c r="C230" s="37"/>
      <c r="D230" s="37"/>
      <c r="E230" s="37"/>
      <c r="F230" s="37"/>
      <c r="G230" s="37"/>
      <c r="H230" s="37"/>
      <c r="I230" s="37"/>
      <c r="J230" s="37"/>
      <c r="K230" s="57"/>
    </row>
    <row r="231" spans="2:11" ht="12.75">
      <c r="B231" s="37"/>
      <c r="C231" s="37"/>
      <c r="D231" s="37"/>
      <c r="E231" s="37"/>
      <c r="F231" s="37"/>
      <c r="G231" s="37"/>
      <c r="H231" s="37"/>
      <c r="I231" s="37"/>
      <c r="J231" s="37"/>
      <c r="K231" s="57"/>
    </row>
    <row r="232" spans="2:11" ht="12.75">
      <c r="B232" s="37"/>
      <c r="C232" s="37"/>
      <c r="D232" s="37"/>
      <c r="E232" s="37"/>
      <c r="F232" s="37"/>
      <c r="G232" s="37"/>
      <c r="H232" s="37"/>
      <c r="I232" s="37"/>
      <c r="J232" s="37"/>
      <c r="K232" s="57"/>
    </row>
    <row r="233" spans="2:11" ht="12.75">
      <c r="B233" s="37"/>
      <c r="C233" s="37"/>
      <c r="D233" s="37"/>
      <c r="E233" s="37"/>
      <c r="F233" s="37"/>
      <c r="G233" s="37"/>
      <c r="H233" s="37"/>
      <c r="I233" s="37"/>
      <c r="J233" s="37"/>
      <c r="K233" s="57"/>
    </row>
    <row r="234" spans="2:11" ht="12.75">
      <c r="B234" s="37"/>
      <c r="C234" s="37"/>
      <c r="D234" s="37"/>
      <c r="E234" s="37"/>
      <c r="F234" s="37"/>
      <c r="G234" s="37"/>
      <c r="H234" s="37"/>
      <c r="I234" s="37"/>
      <c r="J234" s="37"/>
      <c r="K234" s="57"/>
    </row>
    <row r="235" spans="2:11" ht="12.75">
      <c r="B235" s="37"/>
      <c r="C235" s="37"/>
      <c r="D235" s="37"/>
      <c r="E235" s="37"/>
      <c r="F235" s="37"/>
      <c r="G235" s="37"/>
      <c r="H235" s="37"/>
      <c r="I235" s="37"/>
      <c r="J235" s="37"/>
      <c r="K235" s="57"/>
    </row>
    <row r="236" spans="2:11" ht="12.75">
      <c r="B236" s="37"/>
      <c r="C236" s="37"/>
      <c r="D236" s="37"/>
      <c r="E236" s="37"/>
      <c r="F236" s="37"/>
      <c r="G236" s="37"/>
      <c r="H236" s="37"/>
      <c r="I236" s="37"/>
      <c r="J236" s="37"/>
      <c r="K236" s="57"/>
    </row>
    <row r="237" spans="2:11" ht="12.75">
      <c r="B237" s="37"/>
      <c r="C237" s="37"/>
      <c r="D237" s="37"/>
      <c r="E237" s="37"/>
      <c r="F237" s="37"/>
      <c r="G237" s="37"/>
      <c r="H237" s="37"/>
      <c r="I237" s="37"/>
      <c r="J237" s="37"/>
      <c r="K237" s="57"/>
    </row>
    <row r="238" spans="2:11" ht="12.75">
      <c r="B238" s="37"/>
      <c r="C238" s="37"/>
      <c r="D238" s="37"/>
      <c r="E238" s="37"/>
      <c r="F238" s="37"/>
      <c r="G238" s="37"/>
      <c r="H238" s="37"/>
      <c r="I238" s="37"/>
      <c r="J238" s="37"/>
      <c r="K238" s="57"/>
    </row>
    <row r="239" spans="2:11" ht="12.75">
      <c r="B239" s="37"/>
      <c r="C239" s="37"/>
      <c r="D239" s="37"/>
      <c r="E239" s="37"/>
      <c r="F239" s="37"/>
      <c r="G239" s="37"/>
      <c r="H239" s="37"/>
      <c r="I239" s="37"/>
      <c r="J239" s="37"/>
      <c r="K239" s="57"/>
    </row>
    <row r="240" spans="2:11" ht="12.75">
      <c r="B240" s="37"/>
      <c r="C240" s="37"/>
      <c r="D240" s="37"/>
      <c r="E240" s="37"/>
      <c r="F240" s="37"/>
      <c r="G240" s="37"/>
      <c r="H240" s="37"/>
      <c r="I240" s="37"/>
      <c r="J240" s="37"/>
      <c r="K240" s="57"/>
    </row>
    <row r="241" spans="2:11" ht="12.75">
      <c r="B241" s="37"/>
      <c r="C241" s="37"/>
      <c r="D241" s="37"/>
      <c r="E241" s="37"/>
      <c r="F241" s="37"/>
      <c r="G241" s="37"/>
      <c r="H241" s="37"/>
      <c r="I241" s="37"/>
      <c r="J241" s="37"/>
      <c r="K241" s="57"/>
    </row>
    <row r="242" spans="2:11" ht="12.75">
      <c r="B242" s="37"/>
      <c r="C242" s="37"/>
      <c r="D242" s="37"/>
      <c r="E242" s="37"/>
      <c r="F242" s="37"/>
      <c r="G242" s="37"/>
      <c r="H242" s="37"/>
      <c r="I242" s="37"/>
      <c r="J242" s="37"/>
      <c r="K242" s="57"/>
    </row>
    <row r="243" spans="2:11" ht="12.75">
      <c r="B243" s="37"/>
      <c r="C243" s="37"/>
      <c r="D243" s="37"/>
      <c r="E243" s="37"/>
      <c r="F243" s="37"/>
      <c r="G243" s="37"/>
      <c r="H243" s="37"/>
      <c r="I243" s="37"/>
      <c r="J243" s="37"/>
      <c r="K243" s="57"/>
    </row>
    <row r="244" spans="2:11" ht="12.75">
      <c r="B244" s="37"/>
      <c r="C244" s="37"/>
      <c r="D244" s="37"/>
      <c r="E244" s="37"/>
      <c r="F244" s="37"/>
      <c r="G244" s="37"/>
      <c r="H244" s="37"/>
      <c r="I244" s="37"/>
      <c r="J244" s="37"/>
      <c r="K244" s="57"/>
    </row>
    <row r="245" spans="2:11" ht="12.75">
      <c r="B245" s="37"/>
      <c r="C245" s="37"/>
      <c r="D245" s="37"/>
      <c r="E245" s="37"/>
      <c r="F245" s="37"/>
      <c r="G245" s="37"/>
      <c r="H245" s="37"/>
      <c r="I245" s="37"/>
      <c r="J245" s="37"/>
      <c r="K245" s="57"/>
    </row>
    <row r="246" spans="2:11" ht="12.75">
      <c r="B246" s="37"/>
      <c r="C246" s="37"/>
      <c r="D246" s="37"/>
      <c r="E246" s="37"/>
      <c r="F246" s="37"/>
      <c r="G246" s="37"/>
      <c r="H246" s="37"/>
      <c r="I246" s="37"/>
      <c r="J246" s="37"/>
      <c r="K246" s="57"/>
    </row>
    <row r="247" spans="2:11" ht="12.75">
      <c r="B247" s="37"/>
      <c r="C247" s="37"/>
      <c r="D247" s="37"/>
      <c r="E247" s="37"/>
      <c r="F247" s="37"/>
      <c r="G247" s="37"/>
      <c r="H247" s="37"/>
      <c r="I247" s="37"/>
      <c r="J247" s="37"/>
      <c r="K247" s="57"/>
    </row>
    <row r="248" spans="2:11" ht="12.75">
      <c r="B248" s="37"/>
      <c r="C248" s="37"/>
      <c r="D248" s="37"/>
      <c r="E248" s="37"/>
      <c r="F248" s="37"/>
      <c r="G248" s="37"/>
      <c r="H248" s="37"/>
      <c r="I248" s="37"/>
      <c r="J248" s="37"/>
      <c r="K248" s="57"/>
    </row>
    <row r="249" spans="2:11" ht="12.75">
      <c r="B249" s="37"/>
      <c r="C249" s="37"/>
      <c r="D249" s="37"/>
      <c r="E249" s="37"/>
      <c r="F249" s="37"/>
      <c r="G249" s="37"/>
      <c r="H249" s="37"/>
      <c r="I249" s="37"/>
      <c r="J249" s="37"/>
      <c r="K249" s="57"/>
    </row>
    <row r="250" spans="2:11" ht="12.75">
      <c r="B250" s="37"/>
      <c r="C250" s="37"/>
      <c r="D250" s="37"/>
      <c r="E250" s="37"/>
      <c r="F250" s="37"/>
      <c r="G250" s="37"/>
      <c r="H250" s="37"/>
      <c r="I250" s="37"/>
      <c r="J250" s="37"/>
      <c r="K250" s="57"/>
    </row>
    <row r="251" spans="2:11" ht="12.75">
      <c r="B251" s="37"/>
      <c r="C251" s="37"/>
      <c r="D251" s="37"/>
      <c r="E251" s="37"/>
      <c r="F251" s="37"/>
      <c r="G251" s="37"/>
      <c r="H251" s="37"/>
      <c r="I251" s="37"/>
      <c r="J251" s="37"/>
      <c r="K251" s="57"/>
    </row>
    <row r="252" spans="2:11" ht="12.75">
      <c r="B252" s="37"/>
      <c r="C252" s="37"/>
      <c r="D252" s="37"/>
      <c r="E252" s="37"/>
      <c r="F252" s="37"/>
      <c r="G252" s="37"/>
      <c r="H252" s="37"/>
      <c r="I252" s="37"/>
      <c r="J252" s="37"/>
      <c r="K252" s="57"/>
    </row>
    <row r="253" spans="2:11" ht="12.75">
      <c r="B253" s="37"/>
      <c r="C253" s="37"/>
      <c r="D253" s="37"/>
      <c r="E253" s="37"/>
      <c r="F253" s="37"/>
      <c r="G253" s="37"/>
      <c r="H253" s="37"/>
      <c r="I253" s="37"/>
      <c r="J253" s="37"/>
      <c r="K253" s="57"/>
    </row>
    <row r="254" spans="2:11" ht="12.75">
      <c r="B254" s="37"/>
      <c r="C254" s="37"/>
      <c r="D254" s="37"/>
      <c r="E254" s="37"/>
      <c r="F254" s="37"/>
      <c r="G254" s="37"/>
      <c r="H254" s="37"/>
      <c r="I254" s="37"/>
      <c r="J254" s="37"/>
      <c r="K254" s="57"/>
    </row>
    <row r="255" spans="2:11" ht="12.75">
      <c r="B255" s="37"/>
      <c r="C255" s="37"/>
      <c r="D255" s="37"/>
      <c r="E255" s="37"/>
      <c r="F255" s="37"/>
      <c r="G255" s="37"/>
      <c r="H255" s="37"/>
      <c r="I255" s="37"/>
      <c r="J255" s="37"/>
      <c r="K255" s="57"/>
    </row>
    <row r="256" spans="2:11" ht="12.75">
      <c r="B256" s="37"/>
      <c r="C256" s="37"/>
      <c r="D256" s="37"/>
      <c r="E256" s="37"/>
      <c r="F256" s="37"/>
      <c r="G256" s="37"/>
      <c r="H256" s="37"/>
      <c r="I256" s="37"/>
      <c r="J256" s="37"/>
      <c r="K256" s="57"/>
    </row>
    <row r="257" spans="2:11" ht="12.75">
      <c r="B257" s="37"/>
      <c r="C257" s="37"/>
      <c r="D257" s="37"/>
      <c r="E257" s="37"/>
      <c r="F257" s="37"/>
      <c r="G257" s="37"/>
      <c r="H257" s="37"/>
      <c r="I257" s="37"/>
      <c r="J257" s="37"/>
      <c r="K257" s="57"/>
    </row>
    <row r="258" spans="2:11" ht="12.75">
      <c r="B258" s="37"/>
      <c r="C258" s="37"/>
      <c r="D258" s="37"/>
      <c r="E258" s="37"/>
      <c r="F258" s="37"/>
      <c r="G258" s="37"/>
      <c r="H258" s="37"/>
      <c r="I258" s="37"/>
      <c r="J258" s="37"/>
      <c r="K258" s="57"/>
    </row>
    <row r="259" spans="2:11" ht="12.75">
      <c r="B259" s="37"/>
      <c r="C259" s="37"/>
      <c r="D259" s="37"/>
      <c r="E259" s="37"/>
      <c r="F259" s="37"/>
      <c r="G259" s="37"/>
      <c r="H259" s="37"/>
      <c r="I259" s="37"/>
      <c r="J259" s="37"/>
      <c r="K259" s="57"/>
    </row>
    <row r="260" spans="2:11" ht="12.75">
      <c r="B260" s="37"/>
      <c r="C260" s="37"/>
      <c r="D260" s="37"/>
      <c r="E260" s="37"/>
      <c r="F260" s="37"/>
      <c r="G260" s="37"/>
      <c r="H260" s="37"/>
      <c r="I260" s="37"/>
      <c r="J260" s="37"/>
      <c r="K260" s="57"/>
    </row>
    <row r="261" spans="2:11" ht="12.75">
      <c r="B261" s="37"/>
      <c r="C261" s="37"/>
      <c r="D261" s="37"/>
      <c r="E261" s="37"/>
      <c r="F261" s="37"/>
      <c r="G261" s="37"/>
      <c r="H261" s="37"/>
      <c r="I261" s="37"/>
      <c r="J261" s="37"/>
      <c r="K261" s="57"/>
    </row>
    <row r="262" spans="2:11" ht="12.75">
      <c r="B262" s="37"/>
      <c r="C262" s="37"/>
      <c r="D262" s="37"/>
      <c r="E262" s="37"/>
      <c r="F262" s="37"/>
      <c r="G262" s="37"/>
      <c r="H262" s="37"/>
      <c r="I262" s="37"/>
      <c r="J262" s="37"/>
      <c r="K262" s="57"/>
    </row>
    <row r="263" spans="2:11" ht="12.75">
      <c r="B263" s="37"/>
      <c r="C263" s="37"/>
      <c r="D263" s="37"/>
      <c r="E263" s="37"/>
      <c r="F263" s="37"/>
      <c r="G263" s="37"/>
      <c r="H263" s="37"/>
      <c r="I263" s="37"/>
      <c r="J263" s="37"/>
      <c r="K263" s="57"/>
    </row>
    <row r="264" spans="2:11" ht="12.75">
      <c r="B264" s="37"/>
      <c r="C264" s="37"/>
      <c r="D264" s="37"/>
      <c r="E264" s="37"/>
      <c r="F264" s="37"/>
      <c r="G264" s="37"/>
      <c r="H264" s="37"/>
      <c r="I264" s="37"/>
      <c r="J264" s="37"/>
      <c r="K264" s="57"/>
    </row>
    <row r="265" spans="2:11" ht="12.75">
      <c r="B265" s="37"/>
      <c r="C265" s="37"/>
      <c r="D265" s="37"/>
      <c r="E265" s="37"/>
      <c r="F265" s="37"/>
      <c r="G265" s="37"/>
      <c r="H265" s="37"/>
      <c r="I265" s="37"/>
      <c r="J265" s="37"/>
      <c r="K265" s="57"/>
    </row>
    <row r="266" spans="2:11" ht="12.75">
      <c r="B266" s="37"/>
      <c r="C266" s="37"/>
      <c r="D266" s="37"/>
      <c r="E266" s="37"/>
      <c r="F266" s="37"/>
      <c r="G266" s="37"/>
      <c r="H266" s="37"/>
      <c r="I266" s="37"/>
      <c r="J266" s="37"/>
      <c r="K266" s="57"/>
    </row>
    <row r="267" spans="2:11" ht="12.75">
      <c r="B267" s="37"/>
      <c r="C267" s="37"/>
      <c r="D267" s="37"/>
      <c r="E267" s="37"/>
      <c r="F267" s="37"/>
      <c r="G267" s="37"/>
      <c r="H267" s="37"/>
      <c r="I267" s="37"/>
      <c r="J267" s="37"/>
      <c r="K267" s="57"/>
    </row>
    <row r="268" spans="2:11" ht="12.75">
      <c r="B268" s="37"/>
      <c r="C268" s="37"/>
      <c r="D268" s="37"/>
      <c r="E268" s="37"/>
      <c r="F268" s="37"/>
      <c r="G268" s="37"/>
      <c r="H268" s="37"/>
      <c r="I268" s="37"/>
      <c r="J268" s="37"/>
      <c r="K268" s="57"/>
    </row>
    <row r="269" spans="2:11" ht="12.75">
      <c r="B269" s="37"/>
      <c r="C269" s="37"/>
      <c r="D269" s="37"/>
      <c r="E269" s="37"/>
      <c r="F269" s="37"/>
      <c r="G269" s="37"/>
      <c r="H269" s="37"/>
      <c r="I269" s="37"/>
      <c r="J269" s="37"/>
      <c r="K269" s="57"/>
    </row>
    <row r="270" spans="2:11" ht="12.75">
      <c r="B270" s="37"/>
      <c r="C270" s="37"/>
      <c r="D270" s="37"/>
      <c r="E270" s="37"/>
      <c r="F270" s="37"/>
      <c r="G270" s="37"/>
      <c r="H270" s="37"/>
      <c r="I270" s="37"/>
      <c r="J270" s="37"/>
      <c r="K270" s="57"/>
    </row>
    <row r="271" spans="2:11" ht="12.75">
      <c r="B271" s="37"/>
      <c r="C271" s="37"/>
      <c r="D271" s="37"/>
      <c r="E271" s="37"/>
      <c r="F271" s="37"/>
      <c r="G271" s="37"/>
      <c r="H271" s="37"/>
      <c r="I271" s="37"/>
      <c r="J271" s="37"/>
      <c r="K271" s="57"/>
    </row>
  </sheetData>
  <mergeCells count="27">
    <mergeCell ref="B18:K18"/>
    <mergeCell ref="A1:P1"/>
    <mergeCell ref="A2:P2"/>
    <mergeCell ref="A3:P3"/>
    <mergeCell ref="A4:P4"/>
    <mergeCell ref="A6:E6"/>
    <mergeCell ref="J11:L11"/>
    <mergeCell ref="B20:J20"/>
    <mergeCell ref="B21:J21"/>
    <mergeCell ref="B22:J22"/>
    <mergeCell ref="B23:J23"/>
    <mergeCell ref="B25:J25"/>
    <mergeCell ref="B26:J26"/>
    <mergeCell ref="B27:J27"/>
    <mergeCell ref="B28:J28"/>
    <mergeCell ref="B30:J30"/>
    <mergeCell ref="B31:J31"/>
    <mergeCell ref="B32:J32"/>
    <mergeCell ref="B33:J33"/>
    <mergeCell ref="B35:J35"/>
    <mergeCell ref="B36:J36"/>
    <mergeCell ref="B37:J37"/>
    <mergeCell ref="B38:J38"/>
    <mergeCell ref="B40:J40"/>
    <mergeCell ref="B41:J41"/>
    <mergeCell ref="B42:J42"/>
    <mergeCell ref="B43:J43"/>
  </mergeCells>
  <printOptions/>
  <pageMargins left="0.75" right="0.75" top="1" bottom="1" header="0" footer="0"/>
  <pageSetup fitToHeight="1" fitToWidth="1" horizontalDpi="600" verticalDpi="600" orientation="landscape" paperSize="119" scale="46" r:id="rId3"/>
  <legacyDrawing r:id="rId2"/>
  <oleObjects>
    <oleObject progId="" shapeId="18353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4"/>
  <sheetViews>
    <sheetView tabSelected="1" zoomScale="55" zoomScaleNormal="55" workbookViewId="0" topLeftCell="A1">
      <selection activeCell="U17" activeCellId="3" sqref="A6:B6 D6 B18:U18 D17:U17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48" customWidth="1"/>
    <col min="12" max="12" width="13.57421875" style="0" customWidth="1"/>
    <col min="13" max="21" width="12.00390625" style="0" customWidth="1"/>
    <col min="22" max="22" width="12.00390625" style="0" bestFit="1" customWidth="1"/>
    <col min="23" max="29" width="12.00390625" style="0" customWidth="1"/>
    <col min="30" max="16384" width="2.7109375" style="0" customWidth="1"/>
  </cols>
  <sheetData>
    <row r="1" spans="1:16" s="3" customFormat="1" ht="12.7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s="3" customFormat="1" ht="12.7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s="3" customFormat="1" ht="12.75" customHeight="1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s="3" customFormat="1" ht="12.75" customHeight="1">
      <c r="A4" s="78" t="s">
        <v>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="3" customFormat="1" ht="12">
      <c r="K5" s="48"/>
    </row>
    <row r="6" spans="1:24" s="3" customFormat="1" ht="12.75" customHeight="1">
      <c r="A6" s="110" t="s">
        <v>4</v>
      </c>
      <c r="B6" s="111"/>
      <c r="C6" s="111"/>
      <c r="D6" s="111"/>
      <c r="E6" s="112"/>
      <c r="F6" s="20"/>
      <c r="G6" s="21"/>
      <c r="H6" s="21"/>
      <c r="I6" s="22"/>
      <c r="J6" s="103" t="s">
        <v>197</v>
      </c>
      <c r="K6" s="49"/>
      <c r="L6" s="23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s="3" customFormat="1" ht="12">
      <c r="A7" s="22"/>
      <c r="B7" s="22"/>
      <c r="C7" s="22"/>
      <c r="D7" s="22"/>
      <c r="E7" s="22"/>
      <c r="F7" s="22"/>
      <c r="G7" s="22"/>
      <c r="H7" s="22"/>
      <c r="I7" s="22"/>
      <c r="J7" s="22"/>
      <c r="K7" s="50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s="3" customFormat="1" ht="12">
      <c r="A8" s="22" t="s">
        <v>73</v>
      </c>
      <c r="B8" s="4" t="s">
        <v>5</v>
      </c>
      <c r="C8" s="5"/>
      <c r="D8" s="5"/>
      <c r="E8" s="5"/>
      <c r="F8" s="5"/>
      <c r="G8" s="5"/>
      <c r="H8" s="5"/>
      <c r="I8" s="5"/>
      <c r="J8" s="5" t="s">
        <v>151</v>
      </c>
      <c r="K8" s="51"/>
      <c r="L8" s="5"/>
      <c r="M8" s="5"/>
      <c r="N8" s="5"/>
      <c r="O8" s="5"/>
      <c r="P8" s="5"/>
      <c r="Q8" s="24"/>
      <c r="R8" s="22"/>
      <c r="S8" s="22"/>
      <c r="T8" s="22"/>
      <c r="U8" s="22"/>
      <c r="V8" s="22"/>
      <c r="W8" s="22"/>
      <c r="X8" s="22"/>
    </row>
    <row r="9" spans="1:24" s="29" customFormat="1" ht="12">
      <c r="A9" s="25"/>
      <c r="B9" s="26" t="s">
        <v>124</v>
      </c>
      <c r="C9" s="27"/>
      <c r="D9" s="27"/>
      <c r="E9" s="27"/>
      <c r="F9" s="27"/>
      <c r="G9" s="27"/>
      <c r="H9" s="27"/>
      <c r="I9" s="27"/>
      <c r="J9" s="27" t="s">
        <v>136</v>
      </c>
      <c r="K9" s="52"/>
      <c r="L9" s="27"/>
      <c r="M9" s="27"/>
      <c r="N9" s="27"/>
      <c r="O9" s="27"/>
      <c r="P9" s="27"/>
      <c r="Q9" s="28"/>
      <c r="R9" s="25"/>
      <c r="S9" s="25"/>
      <c r="T9" s="25"/>
      <c r="U9" s="25"/>
      <c r="V9" s="25"/>
      <c r="W9" s="25"/>
      <c r="X9" s="25"/>
    </row>
    <row r="10" spans="1:24" s="3" customFormat="1" ht="12">
      <c r="A10" s="22"/>
      <c r="B10" s="6" t="s">
        <v>6</v>
      </c>
      <c r="C10" s="7"/>
      <c r="D10" s="7"/>
      <c r="E10" s="7"/>
      <c r="F10" s="7"/>
      <c r="G10" s="7"/>
      <c r="H10" s="7"/>
      <c r="I10" s="7"/>
      <c r="J10" s="7" t="s">
        <v>230</v>
      </c>
      <c r="K10" s="53"/>
      <c r="L10" s="7"/>
      <c r="M10" s="7"/>
      <c r="N10" s="7"/>
      <c r="O10" s="7"/>
      <c r="P10" s="7"/>
      <c r="Q10" s="30"/>
      <c r="R10" s="22"/>
      <c r="S10" s="22"/>
      <c r="T10" s="22"/>
      <c r="U10" s="22"/>
      <c r="V10" s="22"/>
      <c r="W10" s="22"/>
      <c r="X10" s="22"/>
    </row>
    <row r="11" spans="1:24" s="3" customFormat="1" ht="12">
      <c r="A11" s="22"/>
      <c r="B11" s="6" t="s">
        <v>126</v>
      </c>
      <c r="C11" s="7"/>
      <c r="D11" s="7"/>
      <c r="E11" s="7"/>
      <c r="F11" s="7"/>
      <c r="G11" s="7"/>
      <c r="H11" s="7"/>
      <c r="I11" s="7"/>
      <c r="J11" s="76" t="s">
        <v>127</v>
      </c>
      <c r="K11" s="77"/>
      <c r="L11" s="77"/>
      <c r="M11" s="7"/>
      <c r="N11" s="7"/>
      <c r="O11" s="7"/>
      <c r="P11" s="7"/>
      <c r="Q11" s="30"/>
      <c r="R11" s="22"/>
      <c r="S11" s="22"/>
      <c r="T11" s="22"/>
      <c r="U11" s="22"/>
      <c r="V11" s="22"/>
      <c r="W11" s="22"/>
      <c r="X11" s="22"/>
    </row>
    <row r="12" spans="1:24" s="3" customFormat="1" ht="12">
      <c r="A12" s="22"/>
      <c r="B12" s="6" t="s">
        <v>7</v>
      </c>
      <c r="C12" s="7"/>
      <c r="D12" s="7"/>
      <c r="E12" s="7"/>
      <c r="F12" s="7"/>
      <c r="G12" s="7"/>
      <c r="H12" s="7"/>
      <c r="I12" s="7"/>
      <c r="J12" s="7" t="s">
        <v>152</v>
      </c>
      <c r="K12" s="53"/>
      <c r="L12" s="7"/>
      <c r="M12" s="7"/>
      <c r="N12" s="7"/>
      <c r="O12" s="7"/>
      <c r="P12" s="7"/>
      <c r="Q12" s="30"/>
      <c r="R12" s="22"/>
      <c r="S12" s="22"/>
      <c r="T12" s="22"/>
      <c r="U12" s="22"/>
      <c r="V12" s="22"/>
      <c r="W12" s="22"/>
      <c r="X12" s="22"/>
    </row>
    <row r="13" spans="1:24" s="3" customFormat="1" ht="12">
      <c r="A13" s="22"/>
      <c r="B13" s="8" t="s">
        <v>8</v>
      </c>
      <c r="C13" s="9"/>
      <c r="D13" s="9"/>
      <c r="E13" s="9"/>
      <c r="F13" s="9"/>
      <c r="G13" s="9"/>
      <c r="H13" s="9"/>
      <c r="I13" s="9"/>
      <c r="J13" s="9" t="s">
        <v>129</v>
      </c>
      <c r="K13" s="54"/>
      <c r="L13" s="9"/>
      <c r="M13" s="9"/>
      <c r="N13" s="9"/>
      <c r="O13" s="9"/>
      <c r="P13" s="9"/>
      <c r="Q13" s="31"/>
      <c r="R13" s="22"/>
      <c r="S13" s="22"/>
      <c r="T13" s="22"/>
      <c r="U13" s="22"/>
      <c r="V13" s="22"/>
      <c r="W13" s="22"/>
      <c r="X13" s="22"/>
    </row>
    <row r="14" spans="1:24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50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32"/>
      <c r="W14" s="32"/>
      <c r="X14" s="32"/>
    </row>
    <row r="15" spans="1:24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50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32"/>
      <c r="W15" s="13"/>
      <c r="X15" s="13"/>
    </row>
    <row r="16" spans="1:24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50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9" s="43" customFormat="1" ht="27" customHeigh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55"/>
      <c r="L17" s="108" t="s">
        <v>199</v>
      </c>
      <c r="M17" s="108" t="s">
        <v>200</v>
      </c>
      <c r="N17" s="108" t="s">
        <v>201</v>
      </c>
      <c r="O17" s="108" t="s">
        <v>202</v>
      </c>
      <c r="P17" s="108" t="s">
        <v>203</v>
      </c>
      <c r="Q17" s="108" t="s">
        <v>204</v>
      </c>
      <c r="R17" s="108" t="s">
        <v>205</v>
      </c>
      <c r="S17" s="108" t="s">
        <v>206</v>
      </c>
      <c r="T17" s="108" t="s">
        <v>207</v>
      </c>
      <c r="U17" s="108" t="s">
        <v>208</v>
      </c>
      <c r="V17" s="108" t="s">
        <v>209</v>
      </c>
      <c r="W17" s="108" t="s">
        <v>210</v>
      </c>
      <c r="X17" s="108" t="s">
        <v>211</v>
      </c>
      <c r="Y17" s="108" t="s">
        <v>212</v>
      </c>
      <c r="Z17" s="108" t="s">
        <v>232</v>
      </c>
      <c r="AA17" s="108" t="s">
        <v>233</v>
      </c>
      <c r="AB17" s="108" t="s">
        <v>213</v>
      </c>
      <c r="AC17" s="109" t="s">
        <v>150</v>
      </c>
    </row>
    <row r="18" spans="2:29" ht="12.75" customHeight="1">
      <c r="B18" s="113" t="s">
        <v>9</v>
      </c>
      <c r="C18" s="114"/>
      <c r="D18" s="114"/>
      <c r="E18" s="114"/>
      <c r="F18" s="114"/>
      <c r="G18" s="114"/>
      <c r="H18" s="114"/>
      <c r="I18" s="114"/>
      <c r="J18" s="114"/>
      <c r="K18" s="115"/>
      <c r="L18" s="106" t="s">
        <v>214</v>
      </c>
      <c r="M18" s="106" t="s">
        <v>215</v>
      </c>
      <c r="N18" s="106" t="s">
        <v>216</v>
      </c>
      <c r="O18" s="106" t="s">
        <v>217</v>
      </c>
      <c r="P18" s="106" t="s">
        <v>218</v>
      </c>
      <c r="Q18" s="106" t="s">
        <v>219</v>
      </c>
      <c r="R18" s="106" t="s">
        <v>220</v>
      </c>
      <c r="S18" s="106" t="s">
        <v>221</v>
      </c>
      <c r="T18" s="106" t="s">
        <v>222</v>
      </c>
      <c r="U18" s="106" t="s">
        <v>223</v>
      </c>
      <c r="V18" s="106" t="s">
        <v>224</v>
      </c>
      <c r="W18" s="106" t="s">
        <v>225</v>
      </c>
      <c r="X18" s="106" t="s">
        <v>226</v>
      </c>
      <c r="Y18" s="106" t="s">
        <v>227</v>
      </c>
      <c r="Z18" s="106" t="s">
        <v>228</v>
      </c>
      <c r="AA18" s="106" t="s">
        <v>229</v>
      </c>
      <c r="AB18" s="106" t="s">
        <v>234</v>
      </c>
      <c r="AC18" s="107"/>
    </row>
    <row r="19" spans="1:29" ht="12.75" customHeight="1">
      <c r="A19" s="13"/>
      <c r="B19" s="34"/>
      <c r="C19" s="16"/>
      <c r="D19" s="16"/>
      <c r="E19" s="16"/>
      <c r="F19" s="16"/>
      <c r="G19" s="16"/>
      <c r="H19" s="16"/>
      <c r="I19" s="16"/>
      <c r="J19" s="16"/>
      <c r="K19" s="56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36"/>
    </row>
    <row r="20" spans="1:29" ht="12.75" customHeight="1">
      <c r="A20" s="13"/>
      <c r="B20" s="135" t="s">
        <v>153</v>
      </c>
      <c r="C20" s="135"/>
      <c r="D20" s="135"/>
      <c r="E20" s="135"/>
      <c r="F20" s="135"/>
      <c r="G20" s="135"/>
      <c r="H20" s="135"/>
      <c r="I20" s="135"/>
      <c r="J20" s="136"/>
      <c r="K20" s="80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8"/>
    </row>
    <row r="21" spans="1:29" s="15" customFormat="1" ht="12.75">
      <c r="A21" s="14"/>
      <c r="B21" s="139" t="s">
        <v>139</v>
      </c>
      <c r="C21" s="139"/>
      <c r="D21" s="139"/>
      <c r="E21" s="139"/>
      <c r="F21" s="139"/>
      <c r="G21" s="139"/>
      <c r="H21" s="139"/>
      <c r="I21" s="139"/>
      <c r="J21" s="139"/>
      <c r="K21" s="83" t="s">
        <v>154</v>
      </c>
      <c r="L21" s="140">
        <v>383</v>
      </c>
      <c r="M21" s="140">
        <v>17</v>
      </c>
      <c r="N21" s="140">
        <v>97</v>
      </c>
      <c r="O21" s="140">
        <v>41</v>
      </c>
      <c r="P21" s="140">
        <v>37</v>
      </c>
      <c r="Q21" s="140">
        <v>4</v>
      </c>
      <c r="R21" s="140">
        <v>40</v>
      </c>
      <c r="S21" s="140">
        <v>182</v>
      </c>
      <c r="T21" s="140">
        <v>291</v>
      </c>
      <c r="U21" s="140">
        <v>65</v>
      </c>
      <c r="V21" s="140">
        <v>33</v>
      </c>
      <c r="W21" s="140">
        <v>149</v>
      </c>
      <c r="X21" s="140">
        <v>147</v>
      </c>
      <c r="Y21" s="140">
        <v>105</v>
      </c>
      <c r="Z21" s="140">
        <v>252</v>
      </c>
      <c r="AA21" s="140">
        <v>56</v>
      </c>
      <c r="AB21" s="140">
        <f>SUM(L21:AA21)</f>
        <v>1899</v>
      </c>
      <c r="AC21" s="141">
        <v>44858</v>
      </c>
    </row>
    <row r="22" spans="1:29" s="15" customFormat="1" ht="12.75">
      <c r="A22" s="14"/>
      <c r="B22" s="139" t="s">
        <v>155</v>
      </c>
      <c r="C22" s="139"/>
      <c r="D22" s="139"/>
      <c r="E22" s="139"/>
      <c r="F22" s="139"/>
      <c r="G22" s="139"/>
      <c r="H22" s="139"/>
      <c r="I22" s="139"/>
      <c r="J22" s="139"/>
      <c r="K22" s="83" t="s">
        <v>156</v>
      </c>
      <c r="L22" s="140">
        <v>850</v>
      </c>
      <c r="M22" s="140">
        <v>63</v>
      </c>
      <c r="N22" s="140">
        <v>167</v>
      </c>
      <c r="O22" s="140">
        <v>130</v>
      </c>
      <c r="P22" s="140">
        <v>58</v>
      </c>
      <c r="Q22" s="140">
        <v>11</v>
      </c>
      <c r="R22" s="140">
        <v>133</v>
      </c>
      <c r="S22" s="140">
        <v>306</v>
      </c>
      <c r="T22" s="140">
        <v>509</v>
      </c>
      <c r="U22" s="140">
        <v>98</v>
      </c>
      <c r="V22" s="140">
        <v>92</v>
      </c>
      <c r="W22" s="140">
        <v>346</v>
      </c>
      <c r="X22" s="140">
        <v>436</v>
      </c>
      <c r="Y22" s="140">
        <v>289</v>
      </c>
      <c r="Z22" s="140">
        <v>787</v>
      </c>
      <c r="AA22" s="140">
        <v>137</v>
      </c>
      <c r="AB22" s="140">
        <f>SUM(L22:AA22)</f>
        <v>4412</v>
      </c>
      <c r="AC22" s="141">
        <v>148309</v>
      </c>
    </row>
    <row r="23" spans="1:29" s="15" customFormat="1" ht="12.75">
      <c r="A23" s="14"/>
      <c r="B23" s="142"/>
      <c r="C23" s="143"/>
      <c r="D23" s="143"/>
      <c r="E23" s="143"/>
      <c r="F23" s="143"/>
      <c r="G23" s="143"/>
      <c r="H23" s="143"/>
      <c r="I23" s="143"/>
      <c r="J23" s="143"/>
      <c r="K23" s="87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5"/>
    </row>
    <row r="24" spans="1:29" s="40" customFormat="1" ht="12.75">
      <c r="A24" s="14"/>
      <c r="B24" s="116" t="s">
        <v>157</v>
      </c>
      <c r="C24" s="116"/>
      <c r="D24" s="116"/>
      <c r="E24" s="116"/>
      <c r="F24" s="116"/>
      <c r="G24" s="116"/>
      <c r="H24" s="116"/>
      <c r="I24" s="116"/>
      <c r="J24" s="117"/>
      <c r="K24" s="8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123"/>
    </row>
    <row r="25" spans="1:29" s="40" customFormat="1" ht="12.75">
      <c r="A25" s="44"/>
      <c r="B25" s="119" t="s">
        <v>139</v>
      </c>
      <c r="C25" s="119"/>
      <c r="D25" s="119"/>
      <c r="E25" s="119"/>
      <c r="F25" s="119"/>
      <c r="G25" s="119"/>
      <c r="H25" s="119"/>
      <c r="I25" s="119"/>
      <c r="J25" s="119"/>
      <c r="K25" s="83" t="s">
        <v>158</v>
      </c>
      <c r="L25" s="95">
        <v>2756</v>
      </c>
      <c r="M25" s="95">
        <v>101</v>
      </c>
      <c r="N25" s="95">
        <v>830</v>
      </c>
      <c r="O25" s="95">
        <v>197</v>
      </c>
      <c r="P25" s="95">
        <v>200</v>
      </c>
      <c r="Q25" s="95">
        <v>252</v>
      </c>
      <c r="R25" s="95">
        <v>1155</v>
      </c>
      <c r="S25" s="95">
        <v>3125</v>
      </c>
      <c r="T25" s="95">
        <v>3671</v>
      </c>
      <c r="U25" s="95">
        <v>170</v>
      </c>
      <c r="V25" s="95">
        <v>848</v>
      </c>
      <c r="W25" s="95">
        <v>2501</v>
      </c>
      <c r="X25" s="95">
        <v>1665</v>
      </c>
      <c r="Y25" s="95">
        <v>550</v>
      </c>
      <c r="Z25" s="95">
        <v>2085</v>
      </c>
      <c r="AA25" s="95">
        <v>417</v>
      </c>
      <c r="AB25" s="95">
        <f>SUM(L25:AA25)</f>
        <v>20523</v>
      </c>
      <c r="AC25" s="124">
        <v>198238</v>
      </c>
    </row>
    <row r="26" spans="1:29" s="40" customFormat="1" ht="14.25" customHeight="1">
      <c r="A26" s="44"/>
      <c r="B26" s="119" t="s">
        <v>155</v>
      </c>
      <c r="C26" s="119"/>
      <c r="D26" s="119"/>
      <c r="E26" s="119"/>
      <c r="F26" s="119"/>
      <c r="G26" s="119"/>
      <c r="H26" s="119"/>
      <c r="I26" s="119"/>
      <c r="J26" s="119"/>
      <c r="K26" s="83" t="s">
        <v>159</v>
      </c>
      <c r="L26" s="95">
        <v>4950</v>
      </c>
      <c r="M26" s="95">
        <v>153</v>
      </c>
      <c r="N26" s="95">
        <v>1205</v>
      </c>
      <c r="O26" s="95">
        <v>329</v>
      </c>
      <c r="P26" s="95">
        <v>318</v>
      </c>
      <c r="Q26" s="95">
        <v>461</v>
      </c>
      <c r="R26" s="95">
        <v>2434</v>
      </c>
      <c r="S26" s="95">
        <v>5116</v>
      </c>
      <c r="T26" s="95">
        <v>5977</v>
      </c>
      <c r="U26" s="95">
        <v>230</v>
      </c>
      <c r="V26" s="95">
        <v>1308</v>
      </c>
      <c r="W26" s="95">
        <v>4901</v>
      </c>
      <c r="X26" s="95">
        <v>3176</v>
      </c>
      <c r="Y26" s="95">
        <v>1432</v>
      </c>
      <c r="Z26" s="95">
        <v>4349</v>
      </c>
      <c r="AA26" s="95">
        <v>796</v>
      </c>
      <c r="AB26" s="95">
        <f>SUM(L26:AA26)</f>
        <v>37135</v>
      </c>
      <c r="AC26" s="124">
        <v>443760</v>
      </c>
    </row>
    <row r="27" spans="1:29" s="40" customFormat="1" ht="12.75">
      <c r="A27" s="44"/>
      <c r="B27" s="121"/>
      <c r="C27" s="122"/>
      <c r="D27" s="122"/>
      <c r="E27" s="122"/>
      <c r="F27" s="122"/>
      <c r="G27" s="122"/>
      <c r="H27" s="122"/>
      <c r="I27" s="122"/>
      <c r="J27" s="122"/>
      <c r="K27" s="87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123"/>
    </row>
    <row r="28" spans="1:29" s="40" customFormat="1" ht="12.75">
      <c r="A28" s="44"/>
      <c r="B28" s="116" t="s">
        <v>160</v>
      </c>
      <c r="C28" s="116"/>
      <c r="D28" s="116"/>
      <c r="E28" s="116"/>
      <c r="F28" s="116"/>
      <c r="G28" s="116"/>
      <c r="H28" s="116"/>
      <c r="I28" s="116"/>
      <c r="J28" s="117"/>
      <c r="K28" s="8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123"/>
    </row>
    <row r="29" spans="1:29" s="40" customFormat="1" ht="12.75">
      <c r="A29" s="44"/>
      <c r="B29" s="119" t="s">
        <v>139</v>
      </c>
      <c r="C29" s="119"/>
      <c r="D29" s="119"/>
      <c r="E29" s="119"/>
      <c r="F29" s="119"/>
      <c r="G29" s="119"/>
      <c r="H29" s="119"/>
      <c r="I29" s="119"/>
      <c r="J29" s="119"/>
      <c r="K29" s="83" t="s">
        <v>161</v>
      </c>
      <c r="L29" s="95">
        <v>26</v>
      </c>
      <c r="M29" s="95">
        <v>3</v>
      </c>
      <c r="N29" s="95">
        <v>17</v>
      </c>
      <c r="O29" s="95">
        <v>3</v>
      </c>
      <c r="P29" s="95"/>
      <c r="Q29" s="95">
        <v>1</v>
      </c>
      <c r="R29" s="95">
        <v>5</v>
      </c>
      <c r="S29" s="95">
        <v>4</v>
      </c>
      <c r="T29" s="95">
        <v>7</v>
      </c>
      <c r="U29" s="146"/>
      <c r="V29" s="146">
        <v>2</v>
      </c>
      <c r="W29" s="95">
        <v>6</v>
      </c>
      <c r="X29" s="95">
        <v>11</v>
      </c>
      <c r="Y29" s="95">
        <v>4</v>
      </c>
      <c r="Z29" s="146">
        <v>19</v>
      </c>
      <c r="AA29" s="146">
        <v>5</v>
      </c>
      <c r="AB29" s="95">
        <f>SUM(L29:AA29)</f>
        <v>113</v>
      </c>
      <c r="AC29" s="124">
        <v>9488</v>
      </c>
    </row>
    <row r="30" spans="1:29" s="40" customFormat="1" ht="12.75">
      <c r="A30" s="44"/>
      <c r="B30" s="119" t="s">
        <v>155</v>
      </c>
      <c r="C30" s="119"/>
      <c r="D30" s="119"/>
      <c r="E30" s="119"/>
      <c r="F30" s="119"/>
      <c r="G30" s="119"/>
      <c r="H30" s="119"/>
      <c r="I30" s="119"/>
      <c r="J30" s="119"/>
      <c r="K30" s="83" t="s">
        <v>162</v>
      </c>
      <c r="L30" s="95">
        <v>39</v>
      </c>
      <c r="M30" s="95">
        <v>5</v>
      </c>
      <c r="N30" s="95">
        <v>32</v>
      </c>
      <c r="O30" s="95">
        <v>8</v>
      </c>
      <c r="P30" s="95"/>
      <c r="Q30" s="95">
        <v>1</v>
      </c>
      <c r="R30" s="95">
        <v>7</v>
      </c>
      <c r="S30" s="95">
        <v>9</v>
      </c>
      <c r="T30" s="95">
        <v>7</v>
      </c>
      <c r="U30" s="146"/>
      <c r="V30" s="146">
        <v>2</v>
      </c>
      <c r="W30" s="95">
        <v>10</v>
      </c>
      <c r="X30" s="95">
        <v>22</v>
      </c>
      <c r="Y30" s="95">
        <v>10</v>
      </c>
      <c r="Z30" s="146">
        <v>53</v>
      </c>
      <c r="AA30" s="146">
        <v>16</v>
      </c>
      <c r="AB30" s="95">
        <f>SUM(L30:AA30)</f>
        <v>221</v>
      </c>
      <c r="AC30" s="124">
        <v>34043</v>
      </c>
    </row>
    <row r="31" spans="1:29" s="40" customFormat="1" ht="12.75">
      <c r="A31" s="44"/>
      <c r="B31" s="121"/>
      <c r="C31" s="122"/>
      <c r="D31" s="122"/>
      <c r="E31" s="122"/>
      <c r="F31" s="122"/>
      <c r="G31" s="122"/>
      <c r="H31" s="122"/>
      <c r="I31" s="122"/>
      <c r="J31" s="122"/>
      <c r="K31" s="87"/>
      <c r="L31" s="88"/>
      <c r="M31" s="88"/>
      <c r="N31" s="88"/>
      <c r="O31" s="88"/>
      <c r="P31" s="88"/>
      <c r="Q31" s="88"/>
      <c r="R31" s="88"/>
      <c r="S31" s="88"/>
      <c r="T31" s="88"/>
      <c r="U31" s="147"/>
      <c r="V31" s="147"/>
      <c r="W31" s="88"/>
      <c r="X31" s="88"/>
      <c r="Y31" s="88"/>
      <c r="Z31" s="88"/>
      <c r="AA31" s="88"/>
      <c r="AB31" s="88"/>
      <c r="AC31" s="123"/>
    </row>
    <row r="32" spans="1:29" s="40" customFormat="1" ht="12.75">
      <c r="A32" s="44"/>
      <c r="B32" s="116" t="s">
        <v>163</v>
      </c>
      <c r="C32" s="116"/>
      <c r="D32" s="116"/>
      <c r="E32" s="116"/>
      <c r="F32" s="116"/>
      <c r="G32" s="116"/>
      <c r="H32" s="116"/>
      <c r="I32" s="116"/>
      <c r="J32" s="117"/>
      <c r="K32" s="80"/>
      <c r="L32" s="90"/>
      <c r="M32" s="90"/>
      <c r="N32" s="90"/>
      <c r="O32" s="90"/>
      <c r="P32" s="90"/>
      <c r="Q32" s="90"/>
      <c r="R32" s="90"/>
      <c r="S32" s="90"/>
      <c r="T32" s="90"/>
      <c r="U32" s="148"/>
      <c r="V32" s="148"/>
      <c r="W32" s="90"/>
      <c r="X32" s="90"/>
      <c r="Y32" s="90"/>
      <c r="Z32" s="90"/>
      <c r="AA32" s="90"/>
      <c r="AB32" s="90"/>
      <c r="AC32" s="123"/>
    </row>
    <row r="33" spans="1:29" s="40" customFormat="1" ht="12.75">
      <c r="A33" s="44"/>
      <c r="B33" s="119" t="s">
        <v>139</v>
      </c>
      <c r="C33" s="119"/>
      <c r="D33" s="119"/>
      <c r="E33" s="119"/>
      <c r="F33" s="119"/>
      <c r="G33" s="119"/>
      <c r="H33" s="119"/>
      <c r="I33" s="119"/>
      <c r="J33" s="119"/>
      <c r="K33" s="83" t="s">
        <v>164</v>
      </c>
      <c r="L33" s="95">
        <v>15</v>
      </c>
      <c r="M33" s="95">
        <v>1</v>
      </c>
      <c r="N33" s="146">
        <v>3</v>
      </c>
      <c r="O33" s="95"/>
      <c r="P33" s="95"/>
      <c r="Q33" s="95"/>
      <c r="R33" s="95">
        <v>5</v>
      </c>
      <c r="S33" s="146">
        <v>1</v>
      </c>
      <c r="T33" s="95">
        <v>2</v>
      </c>
      <c r="U33" s="146">
        <v>3</v>
      </c>
      <c r="V33" s="146"/>
      <c r="W33" s="95">
        <v>2</v>
      </c>
      <c r="X33" s="146">
        <v>2</v>
      </c>
      <c r="Y33" s="95">
        <v>3</v>
      </c>
      <c r="Z33" s="146">
        <v>5</v>
      </c>
      <c r="AA33" s="146">
        <v>2</v>
      </c>
      <c r="AB33" s="95">
        <f>SUM(L33:AA33)</f>
        <v>44</v>
      </c>
      <c r="AC33" s="95">
        <v>10391</v>
      </c>
    </row>
    <row r="34" spans="1:29" s="40" customFormat="1" ht="12.75" customHeight="1">
      <c r="A34" s="44"/>
      <c r="B34" s="119" t="s">
        <v>155</v>
      </c>
      <c r="C34" s="119"/>
      <c r="D34" s="119"/>
      <c r="E34" s="119"/>
      <c r="F34" s="119"/>
      <c r="G34" s="119"/>
      <c r="H34" s="119"/>
      <c r="I34" s="119"/>
      <c r="J34" s="119"/>
      <c r="K34" s="83" t="s">
        <v>165</v>
      </c>
      <c r="L34" s="95">
        <v>40</v>
      </c>
      <c r="M34" s="95">
        <v>1</v>
      </c>
      <c r="N34" s="146">
        <v>4</v>
      </c>
      <c r="O34" s="95"/>
      <c r="P34" s="95"/>
      <c r="Q34" s="95"/>
      <c r="R34" s="95">
        <v>9</v>
      </c>
      <c r="S34" s="146">
        <v>3</v>
      </c>
      <c r="T34" s="95">
        <v>15</v>
      </c>
      <c r="U34" s="146">
        <v>7</v>
      </c>
      <c r="V34" s="146"/>
      <c r="W34" s="95">
        <v>6</v>
      </c>
      <c r="X34" s="146">
        <v>5</v>
      </c>
      <c r="Y34" s="95">
        <v>19</v>
      </c>
      <c r="Z34" s="146">
        <v>15</v>
      </c>
      <c r="AA34" s="146">
        <v>5</v>
      </c>
      <c r="AB34" s="95">
        <f>SUM(L34:AA34)</f>
        <v>129</v>
      </c>
      <c r="AC34" s="124">
        <v>61424</v>
      </c>
    </row>
    <row r="35" spans="1:29" s="40" customFormat="1" ht="12.75">
      <c r="A35" s="44"/>
      <c r="B35" s="125"/>
      <c r="C35" s="126"/>
      <c r="D35" s="126"/>
      <c r="E35" s="126"/>
      <c r="F35" s="126"/>
      <c r="G35" s="126"/>
      <c r="H35" s="126"/>
      <c r="I35" s="126"/>
      <c r="J35" s="126"/>
      <c r="K35" s="127"/>
      <c r="L35" s="90"/>
      <c r="M35" s="90"/>
      <c r="N35" s="90"/>
      <c r="O35" s="90"/>
      <c r="P35" s="90"/>
      <c r="Q35" s="90"/>
      <c r="R35" s="90"/>
      <c r="S35" s="148"/>
      <c r="T35" s="90"/>
      <c r="U35" s="148"/>
      <c r="V35" s="148"/>
      <c r="W35" s="90"/>
      <c r="X35" s="90"/>
      <c r="Y35" s="90"/>
      <c r="Z35" s="90"/>
      <c r="AA35" s="90"/>
      <c r="AB35" s="90"/>
      <c r="AC35" s="123"/>
    </row>
    <row r="36" spans="1:29" s="40" customFormat="1" ht="12.75">
      <c r="A36" s="44"/>
      <c r="B36" s="116" t="s">
        <v>166</v>
      </c>
      <c r="C36" s="116"/>
      <c r="D36" s="116"/>
      <c r="E36" s="116"/>
      <c r="F36" s="116"/>
      <c r="G36" s="116"/>
      <c r="H36" s="116"/>
      <c r="I36" s="116"/>
      <c r="J36" s="117"/>
      <c r="K36" s="80"/>
      <c r="L36" s="90"/>
      <c r="M36" s="90"/>
      <c r="N36" s="90"/>
      <c r="O36" s="90"/>
      <c r="P36" s="90"/>
      <c r="Q36" s="90"/>
      <c r="R36" s="90"/>
      <c r="S36" s="148"/>
      <c r="T36" s="90"/>
      <c r="U36" s="148"/>
      <c r="V36" s="148"/>
      <c r="W36" s="90"/>
      <c r="X36" s="90"/>
      <c r="Y36" s="90"/>
      <c r="Z36" s="90"/>
      <c r="AA36" s="90"/>
      <c r="AB36" s="90"/>
      <c r="AC36" s="123"/>
    </row>
    <row r="37" spans="1:29" s="40" customFormat="1" ht="12.75">
      <c r="A37" s="44"/>
      <c r="B37" s="119" t="s">
        <v>139</v>
      </c>
      <c r="C37" s="119"/>
      <c r="D37" s="119"/>
      <c r="E37" s="119"/>
      <c r="F37" s="119"/>
      <c r="G37" s="119"/>
      <c r="H37" s="119"/>
      <c r="I37" s="119"/>
      <c r="J37" s="119"/>
      <c r="K37" s="83" t="s">
        <v>167</v>
      </c>
      <c r="L37" s="95">
        <v>5</v>
      </c>
      <c r="M37" s="146">
        <v>1</v>
      </c>
      <c r="N37" s="95">
        <v>2</v>
      </c>
      <c r="O37" s="95">
        <v>2</v>
      </c>
      <c r="P37" s="95"/>
      <c r="Q37" s="95"/>
      <c r="R37" s="95">
        <v>4</v>
      </c>
      <c r="S37" s="146"/>
      <c r="T37" s="95">
        <v>1</v>
      </c>
      <c r="U37" s="146"/>
      <c r="V37" s="146"/>
      <c r="W37" s="146">
        <v>19</v>
      </c>
      <c r="X37" s="95">
        <v>5</v>
      </c>
      <c r="Y37" s="146">
        <v>1</v>
      </c>
      <c r="Z37" s="146">
        <v>20</v>
      </c>
      <c r="AA37" s="146"/>
      <c r="AB37" s="95">
        <f>SUM(L37:AA37)</f>
        <v>60</v>
      </c>
      <c r="AC37" s="95">
        <v>5689</v>
      </c>
    </row>
    <row r="38" spans="1:29" s="40" customFormat="1" ht="12.75" customHeight="1">
      <c r="A38" s="44"/>
      <c r="B38" s="119" t="s">
        <v>155</v>
      </c>
      <c r="C38" s="119"/>
      <c r="D38" s="119"/>
      <c r="E38" s="119"/>
      <c r="F38" s="119"/>
      <c r="G38" s="119"/>
      <c r="H38" s="119"/>
      <c r="I38" s="119"/>
      <c r="J38" s="119"/>
      <c r="K38" s="83" t="s">
        <v>168</v>
      </c>
      <c r="L38" s="95">
        <v>6</v>
      </c>
      <c r="M38" s="146">
        <v>1</v>
      </c>
      <c r="N38" s="95">
        <v>3</v>
      </c>
      <c r="O38" s="95">
        <v>2</v>
      </c>
      <c r="P38" s="95"/>
      <c r="Q38" s="95"/>
      <c r="R38" s="95">
        <v>6</v>
      </c>
      <c r="S38" s="146"/>
      <c r="T38" s="95">
        <v>3</v>
      </c>
      <c r="U38" s="146"/>
      <c r="V38" s="146"/>
      <c r="W38" s="146">
        <v>26</v>
      </c>
      <c r="X38" s="95">
        <v>9</v>
      </c>
      <c r="Y38" s="146">
        <v>2</v>
      </c>
      <c r="Z38" s="146">
        <v>34</v>
      </c>
      <c r="AA38" s="146"/>
      <c r="AB38" s="95">
        <f>SUM(L38:AA38)</f>
        <v>92</v>
      </c>
      <c r="AC38" s="124">
        <v>9263</v>
      </c>
    </row>
    <row r="39" spans="1:29" s="40" customFormat="1" ht="12.75" customHeight="1">
      <c r="A39" s="44"/>
      <c r="B39" s="149"/>
      <c r="C39" s="150"/>
      <c r="D39" s="150"/>
      <c r="E39" s="150"/>
      <c r="F39" s="150"/>
      <c r="G39" s="150"/>
      <c r="H39" s="150"/>
      <c r="I39" s="150"/>
      <c r="J39" s="151"/>
      <c r="K39" s="130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3"/>
    </row>
    <row r="40" spans="1:29" s="40" customFormat="1" ht="12.75">
      <c r="A40" s="44"/>
      <c r="B40" s="116" t="s">
        <v>169</v>
      </c>
      <c r="C40" s="116"/>
      <c r="D40" s="116"/>
      <c r="E40" s="116"/>
      <c r="F40" s="116"/>
      <c r="G40" s="116"/>
      <c r="H40" s="116"/>
      <c r="I40" s="116"/>
      <c r="J40" s="117"/>
      <c r="K40" s="8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123"/>
    </row>
    <row r="41" spans="1:29" s="40" customFormat="1" ht="12.75">
      <c r="A41" s="44"/>
      <c r="B41" s="119" t="s">
        <v>139</v>
      </c>
      <c r="C41" s="119"/>
      <c r="D41" s="119"/>
      <c r="E41" s="119"/>
      <c r="F41" s="119"/>
      <c r="G41" s="119"/>
      <c r="H41" s="119"/>
      <c r="I41" s="119"/>
      <c r="J41" s="119"/>
      <c r="K41" s="83" t="s">
        <v>170</v>
      </c>
      <c r="L41" s="95">
        <v>324</v>
      </c>
      <c r="M41" s="95">
        <v>36</v>
      </c>
      <c r="N41" s="95">
        <v>198</v>
      </c>
      <c r="O41" s="95">
        <v>36</v>
      </c>
      <c r="P41" s="95">
        <v>12</v>
      </c>
      <c r="Q41" s="95">
        <v>8</v>
      </c>
      <c r="R41" s="95">
        <v>14</v>
      </c>
      <c r="S41" s="95">
        <v>43</v>
      </c>
      <c r="T41" s="95">
        <v>131</v>
      </c>
      <c r="U41" s="95">
        <v>25</v>
      </c>
      <c r="V41" s="95">
        <v>10</v>
      </c>
      <c r="W41" s="95">
        <v>25</v>
      </c>
      <c r="X41" s="95">
        <v>32</v>
      </c>
      <c r="Y41" s="95">
        <v>13</v>
      </c>
      <c r="Z41" s="95">
        <v>39</v>
      </c>
      <c r="AA41" s="95">
        <v>46</v>
      </c>
      <c r="AB41" s="95">
        <f>SUM(L41:AA41)</f>
        <v>992</v>
      </c>
      <c r="AC41" s="124">
        <v>29880</v>
      </c>
    </row>
    <row r="42" spans="1:29" s="40" customFormat="1" ht="12.75">
      <c r="A42" s="44"/>
      <c r="B42" s="119" t="s">
        <v>155</v>
      </c>
      <c r="C42" s="119"/>
      <c r="D42" s="119"/>
      <c r="E42" s="119"/>
      <c r="F42" s="119"/>
      <c r="G42" s="119"/>
      <c r="H42" s="119"/>
      <c r="I42" s="119"/>
      <c r="J42" s="119"/>
      <c r="K42" s="83" t="s">
        <v>171</v>
      </c>
      <c r="L42" s="95">
        <v>731</v>
      </c>
      <c r="M42" s="95">
        <v>93</v>
      </c>
      <c r="N42" s="95">
        <v>581</v>
      </c>
      <c r="O42" s="95">
        <v>163</v>
      </c>
      <c r="P42" s="95">
        <v>23</v>
      </c>
      <c r="Q42" s="95">
        <v>19</v>
      </c>
      <c r="R42" s="95">
        <v>31</v>
      </c>
      <c r="S42" s="95">
        <v>131</v>
      </c>
      <c r="T42" s="95">
        <v>291</v>
      </c>
      <c r="U42" s="95">
        <v>72</v>
      </c>
      <c r="V42" s="95">
        <v>14</v>
      </c>
      <c r="W42" s="95">
        <v>32</v>
      </c>
      <c r="X42" s="95">
        <v>43</v>
      </c>
      <c r="Y42" s="95">
        <v>32</v>
      </c>
      <c r="Z42" s="95">
        <v>77</v>
      </c>
      <c r="AA42" s="95">
        <v>99</v>
      </c>
      <c r="AB42" s="95">
        <f>SUM(L42:AA42)</f>
        <v>2432</v>
      </c>
      <c r="AC42" s="124">
        <v>103626</v>
      </c>
    </row>
    <row r="43" spans="1:29" s="40" customFormat="1" ht="12.75">
      <c r="A43" s="44"/>
      <c r="B43" s="149"/>
      <c r="C43" s="150"/>
      <c r="D43" s="150"/>
      <c r="E43" s="150"/>
      <c r="F43" s="150"/>
      <c r="G43" s="150"/>
      <c r="H43" s="150"/>
      <c r="I43" s="150"/>
      <c r="J43" s="151"/>
      <c r="K43" s="130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4"/>
    </row>
    <row r="44" spans="1:29" s="40" customFormat="1" ht="13.5" customHeight="1">
      <c r="A44" s="44"/>
      <c r="B44" s="155" t="s">
        <v>136</v>
      </c>
      <c r="C44" s="156"/>
      <c r="D44" s="156"/>
      <c r="E44" s="156"/>
      <c r="F44" s="156"/>
      <c r="G44" s="156"/>
      <c r="H44" s="156"/>
      <c r="I44" s="156"/>
      <c r="J44" s="157"/>
      <c r="K44" s="130"/>
      <c r="L44" s="158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60"/>
    </row>
    <row r="45" spans="1:29" s="40" customFormat="1" ht="12.75" customHeight="1">
      <c r="A45" s="44"/>
      <c r="B45" s="161" t="s">
        <v>172</v>
      </c>
      <c r="C45" s="162"/>
      <c r="D45" s="162"/>
      <c r="E45" s="162"/>
      <c r="F45" s="162"/>
      <c r="G45" s="162"/>
      <c r="H45" s="162"/>
      <c r="I45" s="162"/>
      <c r="J45" s="163"/>
      <c r="K45" s="83" t="s">
        <v>173</v>
      </c>
      <c r="L45" s="95">
        <f>SUM(L21+L25+L29+L33+L37+L41)</f>
        <v>3509</v>
      </c>
      <c r="M45" s="95">
        <f aca="true" t="shared" si="0" ref="M45:AC45">SUM(M21+M25+M29+M33+M37+M41)</f>
        <v>159</v>
      </c>
      <c r="N45" s="95">
        <f t="shared" si="0"/>
        <v>1147</v>
      </c>
      <c r="O45" s="95">
        <f t="shared" si="0"/>
        <v>279</v>
      </c>
      <c r="P45" s="95">
        <f t="shared" si="0"/>
        <v>249</v>
      </c>
      <c r="Q45" s="95">
        <f t="shared" si="0"/>
        <v>265</v>
      </c>
      <c r="R45" s="95">
        <f t="shared" si="0"/>
        <v>1223</v>
      </c>
      <c r="S45" s="95">
        <f t="shared" si="0"/>
        <v>3355</v>
      </c>
      <c r="T45" s="95">
        <f t="shared" si="0"/>
        <v>4103</v>
      </c>
      <c r="U45" s="95">
        <f t="shared" si="0"/>
        <v>263</v>
      </c>
      <c r="V45" s="95">
        <f t="shared" si="0"/>
        <v>893</v>
      </c>
      <c r="W45" s="95">
        <f t="shared" si="0"/>
        <v>2702</v>
      </c>
      <c r="X45" s="95">
        <f t="shared" si="0"/>
        <v>1862</v>
      </c>
      <c r="Y45" s="95">
        <f t="shared" si="0"/>
        <v>676</v>
      </c>
      <c r="Z45" s="95">
        <f t="shared" si="0"/>
        <v>2420</v>
      </c>
      <c r="AA45" s="95">
        <f t="shared" si="0"/>
        <v>526</v>
      </c>
      <c r="AB45" s="95">
        <f t="shared" si="0"/>
        <v>23631</v>
      </c>
      <c r="AC45" s="95">
        <f t="shared" si="0"/>
        <v>298544</v>
      </c>
    </row>
    <row r="46" spans="1:29" s="40" customFormat="1" ht="13.5" customHeight="1">
      <c r="A46" s="44"/>
      <c r="B46" s="161" t="s">
        <v>174</v>
      </c>
      <c r="C46" s="162"/>
      <c r="D46" s="162"/>
      <c r="E46" s="162"/>
      <c r="F46" s="162"/>
      <c r="G46" s="162"/>
      <c r="H46" s="162"/>
      <c r="I46" s="162"/>
      <c r="J46" s="163"/>
      <c r="K46" s="83" t="s">
        <v>175</v>
      </c>
      <c r="L46" s="95">
        <f>SUM(L22+L26+L30+L34+L38+L42)</f>
        <v>6616</v>
      </c>
      <c r="M46" s="95">
        <f aca="true" t="shared" si="1" ref="M46:AC46">SUM(M22+M26+M30+M34+M38+M42)</f>
        <v>316</v>
      </c>
      <c r="N46" s="95">
        <f t="shared" si="1"/>
        <v>1992</v>
      </c>
      <c r="O46" s="95">
        <f t="shared" si="1"/>
        <v>632</v>
      </c>
      <c r="P46" s="95">
        <f t="shared" si="1"/>
        <v>399</v>
      </c>
      <c r="Q46" s="95">
        <f t="shared" si="1"/>
        <v>492</v>
      </c>
      <c r="R46" s="95">
        <f t="shared" si="1"/>
        <v>2620</v>
      </c>
      <c r="S46" s="95">
        <f t="shared" si="1"/>
        <v>5565</v>
      </c>
      <c r="T46" s="95">
        <f t="shared" si="1"/>
        <v>6802</v>
      </c>
      <c r="U46" s="95">
        <f t="shared" si="1"/>
        <v>407</v>
      </c>
      <c r="V46" s="95">
        <f t="shared" si="1"/>
        <v>1416</v>
      </c>
      <c r="W46" s="95">
        <f t="shared" si="1"/>
        <v>5321</v>
      </c>
      <c r="X46" s="95">
        <f t="shared" si="1"/>
        <v>3691</v>
      </c>
      <c r="Y46" s="95">
        <f t="shared" si="1"/>
        <v>1784</v>
      </c>
      <c r="Z46" s="95">
        <f t="shared" si="1"/>
        <v>5315</v>
      </c>
      <c r="AA46" s="95">
        <f t="shared" si="1"/>
        <v>1053</v>
      </c>
      <c r="AB46" s="95">
        <f t="shared" si="1"/>
        <v>44421</v>
      </c>
      <c r="AC46" s="95">
        <f t="shared" si="1"/>
        <v>800425</v>
      </c>
    </row>
    <row r="47" s="40" customFormat="1" ht="12.75">
      <c r="K47" s="48"/>
    </row>
    <row r="48" spans="1:29" s="40" customFormat="1" ht="12.75" customHeight="1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5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7"/>
      <c r="Z48" s="47"/>
      <c r="AA48" s="47"/>
      <c r="AB48" s="47"/>
      <c r="AC48" s="47"/>
    </row>
    <row r="49" spans="1:29" s="40" customFormat="1" ht="12.75" customHeight="1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5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7"/>
      <c r="Z49" s="47"/>
      <c r="AA49" s="47"/>
      <c r="AB49" s="47"/>
      <c r="AC49" s="47"/>
    </row>
    <row r="50" spans="1:29" s="40" customFormat="1" ht="12.75" customHeight="1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5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7"/>
      <c r="Z50" s="47"/>
      <c r="AA50" s="47"/>
      <c r="AB50" s="47"/>
      <c r="AC50" s="47"/>
    </row>
    <row r="51" spans="1:29" s="40" customFormat="1" ht="12.7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5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7"/>
      <c r="Z51" s="47"/>
      <c r="AA51" s="47"/>
      <c r="AB51" s="47"/>
      <c r="AC51" s="47"/>
    </row>
    <row r="52" spans="1:29" s="40" customFormat="1" ht="12.7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5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7"/>
      <c r="Z52" s="47"/>
      <c r="AA52" s="47"/>
      <c r="AB52" s="47"/>
      <c r="AC52" s="47"/>
    </row>
    <row r="53" spans="1:29" s="40" customFormat="1" ht="12.75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5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7"/>
      <c r="Z53" s="47"/>
      <c r="AA53" s="47"/>
      <c r="AB53" s="47"/>
      <c r="AC53" s="47"/>
    </row>
    <row r="54" spans="1:29" s="40" customFormat="1" ht="12.75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5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7"/>
      <c r="Z54" s="47"/>
      <c r="AA54" s="47"/>
      <c r="AB54" s="47"/>
      <c r="AC54" s="47"/>
    </row>
    <row r="55" spans="1:29" s="40" customFormat="1" ht="12.75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5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7"/>
      <c r="Z55" s="47"/>
      <c r="AA55" s="47"/>
      <c r="AB55" s="47"/>
      <c r="AC55" s="47"/>
    </row>
    <row r="56" spans="1:29" s="40" customFormat="1" ht="12.75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5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  <c r="Z56" s="47"/>
      <c r="AA56" s="47"/>
      <c r="AB56" s="47"/>
      <c r="AC56" s="47"/>
    </row>
    <row r="57" spans="1:29" s="40" customFormat="1" ht="12.75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5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7"/>
      <c r="Z57" s="47"/>
      <c r="AA57" s="47"/>
      <c r="AB57" s="47"/>
      <c r="AC57" s="47"/>
    </row>
    <row r="58" spans="1:29" s="40" customFormat="1" ht="12.75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5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7"/>
      <c r="Z58" s="47"/>
      <c r="AA58" s="47"/>
      <c r="AB58" s="47"/>
      <c r="AC58" s="47"/>
    </row>
    <row r="59" spans="1:29" s="40" customFormat="1" ht="12.75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5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7"/>
      <c r="Z59" s="47"/>
      <c r="AA59" s="47"/>
      <c r="AB59" s="47"/>
      <c r="AC59" s="47"/>
    </row>
    <row r="60" spans="1:29" s="40" customFormat="1" ht="12.7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5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7"/>
      <c r="Z60" s="47"/>
      <c r="AA60" s="47"/>
      <c r="AB60" s="47"/>
      <c r="AC60" s="47"/>
    </row>
    <row r="61" spans="1:29" s="40" customFormat="1" ht="12.75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5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7"/>
      <c r="Z61" s="47"/>
      <c r="AA61" s="47"/>
      <c r="AB61" s="47"/>
      <c r="AC61" s="47"/>
    </row>
    <row r="62" spans="1:29" s="40" customFormat="1" ht="12.7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5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47"/>
      <c r="AA62" s="47"/>
      <c r="AB62" s="47"/>
      <c r="AC62" s="47"/>
    </row>
    <row r="63" spans="1:29" s="40" customFormat="1" ht="12.75">
      <c r="A63" s="44"/>
      <c r="B63" s="45"/>
      <c r="C63" s="45"/>
      <c r="D63" s="45"/>
      <c r="E63" s="45"/>
      <c r="F63" s="45"/>
      <c r="G63" s="45"/>
      <c r="H63" s="45"/>
      <c r="I63" s="45"/>
      <c r="J63" s="45"/>
      <c r="K63" s="5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47"/>
      <c r="AA63" s="47"/>
      <c r="AB63" s="47"/>
      <c r="AC63" s="47"/>
    </row>
    <row r="64" spans="1:29" s="40" customFormat="1" ht="12.75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5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47"/>
      <c r="AA64" s="47"/>
      <c r="AB64" s="47"/>
      <c r="AC64" s="47"/>
    </row>
    <row r="65" spans="1:29" s="40" customFormat="1" ht="12.75">
      <c r="A65" s="44"/>
      <c r="B65" s="45"/>
      <c r="C65" s="45"/>
      <c r="D65" s="45"/>
      <c r="E65" s="45"/>
      <c r="F65" s="45"/>
      <c r="G65" s="45"/>
      <c r="H65" s="45"/>
      <c r="I65" s="45"/>
      <c r="J65" s="45"/>
      <c r="K65" s="5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47"/>
      <c r="AA65" s="47"/>
      <c r="AB65" s="47"/>
      <c r="AC65" s="47"/>
    </row>
    <row r="66" spans="1:29" s="40" customFormat="1" ht="12.75">
      <c r="A66" s="44"/>
      <c r="B66" s="45"/>
      <c r="C66" s="45"/>
      <c r="D66" s="45"/>
      <c r="E66" s="45"/>
      <c r="F66" s="45"/>
      <c r="G66" s="45"/>
      <c r="H66" s="45"/>
      <c r="I66" s="45"/>
      <c r="J66" s="45"/>
      <c r="K66" s="5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7"/>
      <c r="AA66" s="47"/>
      <c r="AB66" s="47"/>
      <c r="AC66" s="47"/>
    </row>
    <row r="67" spans="1:29" s="40" customFormat="1" ht="12.75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5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7"/>
      <c r="AA67" s="47"/>
      <c r="AB67" s="47"/>
      <c r="AC67" s="47"/>
    </row>
    <row r="68" spans="1:24" s="40" customFormat="1" ht="12.75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56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1:24" s="40" customFormat="1" ht="12.75">
      <c r="A69" s="44"/>
      <c r="B69" s="45"/>
      <c r="C69" s="45"/>
      <c r="D69" s="45"/>
      <c r="E69" s="45"/>
      <c r="F69" s="45"/>
      <c r="G69" s="45"/>
      <c r="H69" s="45"/>
      <c r="I69" s="45"/>
      <c r="J69" s="45"/>
      <c r="K69" s="56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</row>
    <row r="70" spans="1:24" s="40" customFormat="1" ht="12.75">
      <c r="A70" s="44"/>
      <c r="B70" s="45"/>
      <c r="C70" s="45"/>
      <c r="D70" s="45"/>
      <c r="E70" s="45"/>
      <c r="F70" s="45"/>
      <c r="G70" s="45"/>
      <c r="H70" s="45"/>
      <c r="I70" s="45"/>
      <c r="J70" s="45"/>
      <c r="K70" s="56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</row>
    <row r="71" spans="1:24" s="40" customFormat="1" ht="12.75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56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</row>
    <row r="72" spans="1:24" s="40" customFormat="1" ht="12.75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56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</row>
    <row r="73" spans="1:24" s="40" customFormat="1" ht="12.75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56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</row>
    <row r="74" spans="1:24" s="40" customFormat="1" ht="12.75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56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</row>
    <row r="75" spans="1:24" s="40" customFormat="1" ht="12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56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</row>
    <row r="76" spans="1:24" s="40" customFormat="1" ht="12.75">
      <c r="A76" s="44"/>
      <c r="B76" s="45"/>
      <c r="C76" s="45"/>
      <c r="D76" s="45"/>
      <c r="E76" s="45"/>
      <c r="F76" s="45"/>
      <c r="G76" s="45"/>
      <c r="H76" s="45"/>
      <c r="I76" s="45"/>
      <c r="J76" s="45"/>
      <c r="K76" s="56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</row>
    <row r="77" spans="1:24" s="40" customFormat="1" ht="12.7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56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</row>
    <row r="78" spans="1:24" ht="12.75">
      <c r="A78" s="13"/>
      <c r="B78" s="16"/>
      <c r="C78" s="16"/>
      <c r="D78" s="16"/>
      <c r="E78" s="16"/>
      <c r="F78" s="16"/>
      <c r="G78" s="16"/>
      <c r="H78" s="16"/>
      <c r="I78" s="16"/>
      <c r="J78" s="16"/>
      <c r="K78" s="56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1:24" ht="12.75">
      <c r="A79" s="13"/>
      <c r="B79" s="16"/>
      <c r="C79" s="16"/>
      <c r="D79" s="16"/>
      <c r="E79" s="16"/>
      <c r="F79" s="16"/>
      <c r="G79" s="16"/>
      <c r="H79" s="16"/>
      <c r="I79" s="16"/>
      <c r="J79" s="16"/>
      <c r="K79" s="56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1:24" ht="12.75">
      <c r="A80" s="13"/>
      <c r="B80" s="16"/>
      <c r="C80" s="16"/>
      <c r="D80" s="16"/>
      <c r="E80" s="16"/>
      <c r="F80" s="16"/>
      <c r="G80" s="16"/>
      <c r="H80" s="16"/>
      <c r="I80" s="16"/>
      <c r="J80" s="16"/>
      <c r="K80" s="56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ht="12.75">
      <c r="A81" s="13"/>
      <c r="B81" s="16"/>
      <c r="C81" s="16"/>
      <c r="D81" s="16"/>
      <c r="E81" s="16"/>
      <c r="F81" s="16"/>
      <c r="G81" s="16"/>
      <c r="H81" s="16"/>
      <c r="I81" s="16"/>
      <c r="J81" s="16"/>
      <c r="K81" s="56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4" ht="12.75">
      <c r="A82" s="13"/>
      <c r="B82" s="16"/>
      <c r="C82" s="16"/>
      <c r="D82" s="16"/>
      <c r="E82" s="16"/>
      <c r="F82" s="16"/>
      <c r="G82" s="16"/>
      <c r="H82" s="16"/>
      <c r="I82" s="16"/>
      <c r="J82" s="16"/>
      <c r="K82" s="56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 ht="12.75">
      <c r="A83" s="13"/>
      <c r="B83" s="16"/>
      <c r="C83" s="16"/>
      <c r="D83" s="16"/>
      <c r="E83" s="16"/>
      <c r="F83" s="16"/>
      <c r="G83" s="16"/>
      <c r="H83" s="16"/>
      <c r="I83" s="16"/>
      <c r="J83" s="16"/>
      <c r="K83" s="56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 ht="12.75">
      <c r="A84" s="13"/>
      <c r="B84" s="16"/>
      <c r="C84" s="16"/>
      <c r="D84" s="16"/>
      <c r="E84" s="16"/>
      <c r="F84" s="16"/>
      <c r="G84" s="16"/>
      <c r="H84" s="16"/>
      <c r="I84" s="16"/>
      <c r="J84" s="16"/>
      <c r="K84" s="56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 ht="12.75">
      <c r="A85" s="13"/>
      <c r="B85" s="16"/>
      <c r="C85" s="16"/>
      <c r="D85" s="16"/>
      <c r="E85" s="16"/>
      <c r="F85" s="16"/>
      <c r="G85" s="16"/>
      <c r="H85" s="16"/>
      <c r="I85" s="16"/>
      <c r="J85" s="16"/>
      <c r="K85" s="56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24" ht="12.75">
      <c r="A86" s="13"/>
      <c r="B86" s="16"/>
      <c r="C86" s="16"/>
      <c r="D86" s="16"/>
      <c r="E86" s="16"/>
      <c r="F86" s="16"/>
      <c r="G86" s="16"/>
      <c r="H86" s="16"/>
      <c r="I86" s="16"/>
      <c r="J86" s="16"/>
      <c r="K86" s="56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4" ht="12.75">
      <c r="A87" s="13"/>
      <c r="B87" s="16"/>
      <c r="C87" s="16"/>
      <c r="D87" s="16"/>
      <c r="E87" s="16"/>
      <c r="F87" s="16"/>
      <c r="G87" s="16"/>
      <c r="H87" s="16"/>
      <c r="I87" s="16"/>
      <c r="J87" s="16"/>
      <c r="K87" s="56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1:24" ht="12.75">
      <c r="A88" s="13"/>
      <c r="B88" s="16"/>
      <c r="C88" s="16"/>
      <c r="D88" s="16"/>
      <c r="E88" s="16"/>
      <c r="F88" s="16"/>
      <c r="G88" s="16"/>
      <c r="H88" s="16"/>
      <c r="I88" s="16"/>
      <c r="J88" s="16"/>
      <c r="K88" s="56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1:24" ht="12.75">
      <c r="A89" s="13"/>
      <c r="B89" s="16"/>
      <c r="C89" s="16"/>
      <c r="D89" s="16"/>
      <c r="E89" s="16"/>
      <c r="F89" s="16"/>
      <c r="G89" s="16"/>
      <c r="H89" s="16"/>
      <c r="I89" s="16"/>
      <c r="J89" s="16"/>
      <c r="K89" s="56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 ht="12.75">
      <c r="A90" s="13"/>
      <c r="B90" s="16"/>
      <c r="C90" s="16"/>
      <c r="D90" s="16"/>
      <c r="E90" s="16"/>
      <c r="F90" s="16"/>
      <c r="G90" s="16"/>
      <c r="H90" s="16"/>
      <c r="I90" s="16"/>
      <c r="J90" s="16"/>
      <c r="K90" s="56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1:24" ht="12.75">
      <c r="A91" s="13"/>
      <c r="B91" s="16"/>
      <c r="C91" s="16"/>
      <c r="D91" s="16"/>
      <c r="E91" s="16"/>
      <c r="F91" s="16"/>
      <c r="G91" s="16"/>
      <c r="H91" s="16"/>
      <c r="I91" s="16"/>
      <c r="J91" s="16"/>
      <c r="K91" s="56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1:24" ht="12.75">
      <c r="A92" s="13"/>
      <c r="B92" s="16"/>
      <c r="C92" s="16"/>
      <c r="D92" s="16"/>
      <c r="E92" s="16"/>
      <c r="F92" s="16"/>
      <c r="G92" s="16"/>
      <c r="H92" s="16"/>
      <c r="I92" s="16"/>
      <c r="J92" s="16"/>
      <c r="K92" s="56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1:24" ht="12.75">
      <c r="A93" s="13"/>
      <c r="B93" s="16"/>
      <c r="C93" s="16"/>
      <c r="D93" s="16"/>
      <c r="E93" s="16"/>
      <c r="F93" s="16"/>
      <c r="G93" s="16"/>
      <c r="H93" s="16"/>
      <c r="I93" s="16"/>
      <c r="J93" s="16"/>
      <c r="K93" s="56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 ht="12.75">
      <c r="A94" s="13"/>
      <c r="B94" s="16"/>
      <c r="C94" s="16"/>
      <c r="D94" s="16"/>
      <c r="E94" s="16"/>
      <c r="F94" s="16"/>
      <c r="G94" s="16"/>
      <c r="H94" s="16"/>
      <c r="I94" s="16"/>
      <c r="J94" s="16"/>
      <c r="K94" s="56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 ht="12.75">
      <c r="A95" s="13"/>
      <c r="B95" s="16"/>
      <c r="C95" s="16"/>
      <c r="D95" s="16"/>
      <c r="E95" s="16"/>
      <c r="F95" s="16"/>
      <c r="G95" s="16"/>
      <c r="H95" s="16"/>
      <c r="I95" s="16"/>
      <c r="J95" s="16"/>
      <c r="K95" s="56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4" ht="12.75">
      <c r="A96" s="13"/>
      <c r="B96" s="16"/>
      <c r="C96" s="16"/>
      <c r="D96" s="16"/>
      <c r="E96" s="16"/>
      <c r="F96" s="16"/>
      <c r="G96" s="16"/>
      <c r="H96" s="16"/>
      <c r="I96" s="16"/>
      <c r="J96" s="16"/>
      <c r="K96" s="56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1:24" ht="12.75">
      <c r="A97" s="13"/>
      <c r="B97" s="16"/>
      <c r="C97" s="16"/>
      <c r="D97" s="16"/>
      <c r="E97" s="16"/>
      <c r="F97" s="16"/>
      <c r="G97" s="16"/>
      <c r="H97" s="16"/>
      <c r="I97" s="16"/>
      <c r="J97" s="16"/>
      <c r="K97" s="56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ht="12.75">
      <c r="A98" s="13"/>
      <c r="B98" s="16"/>
      <c r="C98" s="16"/>
      <c r="D98" s="16"/>
      <c r="E98" s="16"/>
      <c r="F98" s="16"/>
      <c r="G98" s="16"/>
      <c r="H98" s="16"/>
      <c r="I98" s="16"/>
      <c r="J98" s="16"/>
      <c r="K98" s="56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 ht="12.75">
      <c r="A99" s="13"/>
      <c r="B99" s="16"/>
      <c r="C99" s="16"/>
      <c r="D99" s="16"/>
      <c r="E99" s="16"/>
      <c r="F99" s="16"/>
      <c r="G99" s="16"/>
      <c r="H99" s="16"/>
      <c r="I99" s="16"/>
      <c r="J99" s="16"/>
      <c r="K99" s="56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1:24" ht="12.75">
      <c r="A100" s="13"/>
      <c r="B100" s="16"/>
      <c r="C100" s="16"/>
      <c r="D100" s="16"/>
      <c r="E100" s="16"/>
      <c r="F100" s="16"/>
      <c r="G100" s="16"/>
      <c r="H100" s="16"/>
      <c r="I100" s="16"/>
      <c r="J100" s="16"/>
      <c r="K100" s="56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ht="12.75">
      <c r="A101" s="13"/>
      <c r="B101" s="16"/>
      <c r="C101" s="16"/>
      <c r="D101" s="16"/>
      <c r="E101" s="16"/>
      <c r="F101" s="16"/>
      <c r="G101" s="16"/>
      <c r="H101" s="16"/>
      <c r="I101" s="16"/>
      <c r="J101" s="16"/>
      <c r="K101" s="56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ht="12.75">
      <c r="A102" s="13"/>
      <c r="B102" s="16"/>
      <c r="C102" s="16"/>
      <c r="D102" s="16"/>
      <c r="E102" s="16"/>
      <c r="F102" s="16"/>
      <c r="G102" s="16"/>
      <c r="H102" s="16"/>
      <c r="I102" s="16"/>
      <c r="J102" s="16"/>
      <c r="K102" s="56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ht="12.75">
      <c r="A103" s="13"/>
      <c r="B103" s="16"/>
      <c r="C103" s="16"/>
      <c r="D103" s="16"/>
      <c r="E103" s="16"/>
      <c r="F103" s="16"/>
      <c r="G103" s="16"/>
      <c r="H103" s="16"/>
      <c r="I103" s="16"/>
      <c r="J103" s="16"/>
      <c r="K103" s="56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ht="12.75">
      <c r="A104" s="13"/>
      <c r="B104" s="16"/>
      <c r="C104" s="16"/>
      <c r="D104" s="16"/>
      <c r="E104" s="16"/>
      <c r="F104" s="16"/>
      <c r="G104" s="16"/>
      <c r="H104" s="16"/>
      <c r="I104" s="16"/>
      <c r="J104" s="16"/>
      <c r="K104" s="56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ht="12.75">
      <c r="A105" s="13"/>
      <c r="B105" s="16"/>
      <c r="C105" s="16"/>
      <c r="D105" s="16"/>
      <c r="E105" s="16"/>
      <c r="F105" s="16"/>
      <c r="G105" s="16"/>
      <c r="H105" s="16"/>
      <c r="I105" s="16"/>
      <c r="J105" s="16"/>
      <c r="K105" s="56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ht="12.75">
      <c r="A106" s="13"/>
      <c r="B106" s="16"/>
      <c r="C106" s="16"/>
      <c r="D106" s="16"/>
      <c r="E106" s="16"/>
      <c r="F106" s="16"/>
      <c r="G106" s="16"/>
      <c r="H106" s="16"/>
      <c r="I106" s="16"/>
      <c r="J106" s="16"/>
      <c r="K106" s="56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ht="12.75">
      <c r="A107" s="13"/>
      <c r="B107" s="16"/>
      <c r="C107" s="16"/>
      <c r="D107" s="16"/>
      <c r="E107" s="16"/>
      <c r="F107" s="16"/>
      <c r="G107" s="16"/>
      <c r="H107" s="16"/>
      <c r="I107" s="16"/>
      <c r="J107" s="16"/>
      <c r="K107" s="56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ht="12.75">
      <c r="A108" s="13"/>
      <c r="B108" s="16"/>
      <c r="C108" s="16"/>
      <c r="D108" s="16"/>
      <c r="E108" s="16"/>
      <c r="F108" s="16"/>
      <c r="G108" s="16"/>
      <c r="H108" s="16"/>
      <c r="I108" s="16"/>
      <c r="J108" s="16"/>
      <c r="K108" s="56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ht="12.75">
      <c r="A109" s="13"/>
      <c r="B109" s="16"/>
      <c r="C109" s="16"/>
      <c r="D109" s="16"/>
      <c r="E109" s="16"/>
      <c r="F109" s="16"/>
      <c r="G109" s="16"/>
      <c r="H109" s="16"/>
      <c r="I109" s="16"/>
      <c r="J109" s="16"/>
      <c r="K109" s="56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 ht="12.75">
      <c r="A110" s="13"/>
      <c r="B110" s="16"/>
      <c r="C110" s="16"/>
      <c r="D110" s="16"/>
      <c r="E110" s="16"/>
      <c r="F110" s="16"/>
      <c r="G110" s="16"/>
      <c r="H110" s="16"/>
      <c r="I110" s="16"/>
      <c r="J110" s="16"/>
      <c r="K110" s="56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ht="12.75">
      <c r="A111" s="13"/>
      <c r="B111" s="16"/>
      <c r="C111" s="16"/>
      <c r="D111" s="16"/>
      <c r="E111" s="16"/>
      <c r="F111" s="16"/>
      <c r="G111" s="16"/>
      <c r="H111" s="16"/>
      <c r="I111" s="16"/>
      <c r="J111" s="16"/>
      <c r="K111" s="56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ht="12.75">
      <c r="A112" s="13"/>
      <c r="B112" s="16"/>
      <c r="C112" s="16"/>
      <c r="D112" s="16"/>
      <c r="E112" s="16"/>
      <c r="F112" s="16"/>
      <c r="G112" s="16"/>
      <c r="H112" s="16"/>
      <c r="I112" s="16"/>
      <c r="J112" s="16"/>
      <c r="K112" s="56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ht="12.75">
      <c r="A113" s="13"/>
      <c r="B113" s="16"/>
      <c r="C113" s="16"/>
      <c r="D113" s="16"/>
      <c r="E113" s="16"/>
      <c r="F113" s="16"/>
      <c r="G113" s="16"/>
      <c r="H113" s="16"/>
      <c r="I113" s="16"/>
      <c r="J113" s="16"/>
      <c r="K113" s="56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ht="12.75">
      <c r="A114" s="13"/>
      <c r="B114" s="16"/>
      <c r="C114" s="16"/>
      <c r="D114" s="16"/>
      <c r="E114" s="16"/>
      <c r="F114" s="16"/>
      <c r="G114" s="16"/>
      <c r="H114" s="16"/>
      <c r="I114" s="16"/>
      <c r="J114" s="16"/>
      <c r="K114" s="56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ht="12.75">
      <c r="A115" s="13"/>
      <c r="B115" s="16"/>
      <c r="C115" s="16"/>
      <c r="D115" s="16"/>
      <c r="E115" s="16"/>
      <c r="F115" s="16"/>
      <c r="G115" s="16"/>
      <c r="H115" s="16"/>
      <c r="I115" s="16"/>
      <c r="J115" s="16"/>
      <c r="K115" s="56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ht="12.75">
      <c r="A116" s="13"/>
      <c r="B116" s="16"/>
      <c r="C116" s="16"/>
      <c r="D116" s="16"/>
      <c r="E116" s="16"/>
      <c r="F116" s="16"/>
      <c r="G116" s="16"/>
      <c r="H116" s="16"/>
      <c r="I116" s="16"/>
      <c r="J116" s="16"/>
      <c r="K116" s="56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4" ht="12.75">
      <c r="A117" s="13"/>
      <c r="B117" s="16"/>
      <c r="C117" s="16"/>
      <c r="D117" s="16"/>
      <c r="E117" s="16"/>
      <c r="F117" s="16"/>
      <c r="G117" s="16"/>
      <c r="H117" s="16"/>
      <c r="I117" s="16"/>
      <c r="J117" s="16"/>
      <c r="K117" s="56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ht="12.75">
      <c r="A118" s="13"/>
      <c r="B118" s="16"/>
      <c r="C118" s="16"/>
      <c r="D118" s="16"/>
      <c r="E118" s="16"/>
      <c r="F118" s="16"/>
      <c r="G118" s="16"/>
      <c r="H118" s="16"/>
      <c r="I118" s="16"/>
      <c r="J118" s="16"/>
      <c r="K118" s="56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1:24" ht="12.75">
      <c r="A119" s="13"/>
      <c r="B119" s="16"/>
      <c r="C119" s="16"/>
      <c r="D119" s="16"/>
      <c r="E119" s="16"/>
      <c r="F119" s="16"/>
      <c r="G119" s="16"/>
      <c r="H119" s="16"/>
      <c r="I119" s="16"/>
      <c r="J119" s="16"/>
      <c r="K119" s="56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 ht="12.75">
      <c r="A120" s="13"/>
      <c r="B120" s="16"/>
      <c r="C120" s="16"/>
      <c r="D120" s="16"/>
      <c r="E120" s="16"/>
      <c r="F120" s="16"/>
      <c r="G120" s="16"/>
      <c r="H120" s="16"/>
      <c r="I120" s="16"/>
      <c r="J120" s="16"/>
      <c r="K120" s="56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ht="12.75">
      <c r="A121" s="13"/>
      <c r="B121" s="16"/>
      <c r="C121" s="16"/>
      <c r="D121" s="16"/>
      <c r="E121" s="16"/>
      <c r="F121" s="16"/>
      <c r="G121" s="16"/>
      <c r="H121" s="16"/>
      <c r="I121" s="16"/>
      <c r="J121" s="16"/>
      <c r="K121" s="56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ht="12.75">
      <c r="A122" s="13"/>
      <c r="B122" s="16"/>
      <c r="C122" s="16"/>
      <c r="D122" s="16"/>
      <c r="E122" s="16"/>
      <c r="F122" s="16"/>
      <c r="G122" s="16"/>
      <c r="H122" s="16"/>
      <c r="I122" s="16"/>
      <c r="J122" s="16"/>
      <c r="K122" s="56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1:24" ht="12.75">
      <c r="A123" s="13"/>
      <c r="B123" s="16"/>
      <c r="C123" s="16"/>
      <c r="D123" s="16"/>
      <c r="E123" s="16"/>
      <c r="F123" s="16"/>
      <c r="G123" s="16"/>
      <c r="H123" s="16"/>
      <c r="I123" s="16"/>
      <c r="J123" s="16"/>
      <c r="K123" s="56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1:24" ht="12.75">
      <c r="A124" s="13"/>
      <c r="B124" s="16"/>
      <c r="C124" s="16"/>
      <c r="D124" s="16"/>
      <c r="E124" s="16"/>
      <c r="F124" s="16"/>
      <c r="G124" s="16"/>
      <c r="H124" s="16"/>
      <c r="I124" s="16"/>
      <c r="J124" s="16"/>
      <c r="K124" s="56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 ht="12.75">
      <c r="A125" s="13"/>
      <c r="B125" s="16"/>
      <c r="C125" s="16"/>
      <c r="D125" s="16"/>
      <c r="E125" s="16"/>
      <c r="F125" s="16"/>
      <c r="G125" s="16"/>
      <c r="H125" s="16"/>
      <c r="I125" s="16"/>
      <c r="J125" s="16"/>
      <c r="K125" s="56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 ht="12.75">
      <c r="A126" s="13"/>
      <c r="B126" s="16"/>
      <c r="C126" s="16"/>
      <c r="D126" s="16"/>
      <c r="E126" s="16"/>
      <c r="F126" s="16"/>
      <c r="G126" s="16"/>
      <c r="H126" s="16"/>
      <c r="I126" s="16"/>
      <c r="J126" s="16"/>
      <c r="K126" s="56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ht="12.75">
      <c r="A127" s="13"/>
      <c r="B127" s="16"/>
      <c r="C127" s="16"/>
      <c r="D127" s="16"/>
      <c r="E127" s="16"/>
      <c r="F127" s="16"/>
      <c r="G127" s="16"/>
      <c r="H127" s="16"/>
      <c r="I127" s="16"/>
      <c r="J127" s="16"/>
      <c r="K127" s="56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 ht="12.75">
      <c r="A128" s="13"/>
      <c r="B128" s="16"/>
      <c r="C128" s="16"/>
      <c r="D128" s="16"/>
      <c r="E128" s="16"/>
      <c r="F128" s="16"/>
      <c r="G128" s="16"/>
      <c r="H128" s="16"/>
      <c r="I128" s="16"/>
      <c r="J128" s="16"/>
      <c r="K128" s="56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 ht="12.75">
      <c r="A129" s="13"/>
      <c r="B129" s="16"/>
      <c r="C129" s="16"/>
      <c r="D129" s="16"/>
      <c r="E129" s="16"/>
      <c r="F129" s="16"/>
      <c r="G129" s="16"/>
      <c r="H129" s="16"/>
      <c r="I129" s="16"/>
      <c r="J129" s="16"/>
      <c r="K129" s="56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ht="12.75">
      <c r="A130" s="13"/>
      <c r="B130" s="16"/>
      <c r="C130" s="16"/>
      <c r="D130" s="16"/>
      <c r="E130" s="16"/>
      <c r="F130" s="16"/>
      <c r="G130" s="16"/>
      <c r="H130" s="16"/>
      <c r="I130" s="16"/>
      <c r="J130" s="16"/>
      <c r="K130" s="56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ht="12.75">
      <c r="A131" s="13"/>
      <c r="B131" s="16"/>
      <c r="C131" s="16"/>
      <c r="D131" s="16"/>
      <c r="E131" s="16"/>
      <c r="F131" s="16"/>
      <c r="G131" s="16"/>
      <c r="H131" s="16"/>
      <c r="I131" s="16"/>
      <c r="J131" s="16"/>
      <c r="K131" s="56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 ht="12.75">
      <c r="A132" s="13"/>
      <c r="B132" s="16"/>
      <c r="C132" s="16"/>
      <c r="D132" s="16"/>
      <c r="E132" s="16"/>
      <c r="F132" s="16"/>
      <c r="G132" s="16"/>
      <c r="H132" s="16"/>
      <c r="I132" s="16"/>
      <c r="J132" s="16"/>
      <c r="K132" s="56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ht="12.75">
      <c r="A133" s="13"/>
      <c r="B133" s="16"/>
      <c r="C133" s="16"/>
      <c r="D133" s="16"/>
      <c r="E133" s="16"/>
      <c r="F133" s="16"/>
      <c r="G133" s="16"/>
      <c r="H133" s="16"/>
      <c r="I133" s="16"/>
      <c r="J133" s="16"/>
      <c r="K133" s="56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ht="12.75">
      <c r="A134" s="13"/>
      <c r="B134" s="16"/>
      <c r="C134" s="16"/>
      <c r="D134" s="16"/>
      <c r="E134" s="16"/>
      <c r="F134" s="16"/>
      <c r="G134" s="16"/>
      <c r="H134" s="16"/>
      <c r="I134" s="16"/>
      <c r="J134" s="16"/>
      <c r="K134" s="56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ht="12.75">
      <c r="A135" s="13"/>
      <c r="B135" s="16"/>
      <c r="C135" s="16"/>
      <c r="D135" s="16"/>
      <c r="E135" s="16"/>
      <c r="F135" s="16"/>
      <c r="G135" s="16"/>
      <c r="H135" s="16"/>
      <c r="I135" s="16"/>
      <c r="J135" s="16"/>
      <c r="K135" s="56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ht="12.75">
      <c r="A136" s="13"/>
      <c r="B136" s="16"/>
      <c r="C136" s="16"/>
      <c r="D136" s="16"/>
      <c r="E136" s="16"/>
      <c r="F136" s="16"/>
      <c r="G136" s="16"/>
      <c r="H136" s="16"/>
      <c r="I136" s="16"/>
      <c r="J136" s="16"/>
      <c r="K136" s="56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ht="12.75">
      <c r="A137" s="13"/>
      <c r="B137" s="16"/>
      <c r="C137" s="16"/>
      <c r="D137" s="16"/>
      <c r="E137" s="16"/>
      <c r="F137" s="16"/>
      <c r="G137" s="16"/>
      <c r="H137" s="16"/>
      <c r="I137" s="16"/>
      <c r="J137" s="16"/>
      <c r="K137" s="56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ht="12.75">
      <c r="A138" s="13"/>
      <c r="B138" s="16"/>
      <c r="C138" s="16"/>
      <c r="D138" s="16"/>
      <c r="E138" s="16"/>
      <c r="F138" s="16"/>
      <c r="G138" s="16"/>
      <c r="H138" s="16"/>
      <c r="I138" s="16"/>
      <c r="J138" s="16"/>
      <c r="K138" s="56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ht="12.75">
      <c r="A139" s="13"/>
      <c r="B139" s="16"/>
      <c r="C139" s="16"/>
      <c r="D139" s="16"/>
      <c r="E139" s="16"/>
      <c r="F139" s="16"/>
      <c r="G139" s="16"/>
      <c r="H139" s="16"/>
      <c r="I139" s="16"/>
      <c r="J139" s="16"/>
      <c r="K139" s="56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ht="12.75">
      <c r="A140" s="13"/>
      <c r="B140" s="16"/>
      <c r="C140" s="16"/>
      <c r="D140" s="16"/>
      <c r="E140" s="16"/>
      <c r="F140" s="16"/>
      <c r="G140" s="16"/>
      <c r="H140" s="16"/>
      <c r="I140" s="16"/>
      <c r="J140" s="16"/>
      <c r="K140" s="56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ht="12.75">
      <c r="A141" s="13"/>
      <c r="B141" s="16"/>
      <c r="C141" s="16"/>
      <c r="D141" s="16"/>
      <c r="E141" s="16"/>
      <c r="F141" s="16"/>
      <c r="G141" s="16"/>
      <c r="H141" s="16"/>
      <c r="I141" s="16"/>
      <c r="J141" s="16"/>
      <c r="K141" s="56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ht="12.75">
      <c r="A142" s="13"/>
      <c r="B142" s="16"/>
      <c r="C142" s="16"/>
      <c r="D142" s="16"/>
      <c r="E142" s="16"/>
      <c r="F142" s="16"/>
      <c r="G142" s="16"/>
      <c r="H142" s="16"/>
      <c r="I142" s="16"/>
      <c r="J142" s="16"/>
      <c r="K142" s="56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ht="12.75">
      <c r="A143" s="13"/>
      <c r="B143" s="16"/>
      <c r="C143" s="16"/>
      <c r="D143" s="16"/>
      <c r="E143" s="16"/>
      <c r="F143" s="16"/>
      <c r="G143" s="16"/>
      <c r="H143" s="16"/>
      <c r="I143" s="16"/>
      <c r="J143" s="16"/>
      <c r="K143" s="56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ht="12.75">
      <c r="A144" s="13"/>
      <c r="B144" s="16"/>
      <c r="C144" s="16"/>
      <c r="D144" s="16"/>
      <c r="E144" s="16"/>
      <c r="F144" s="16"/>
      <c r="G144" s="16"/>
      <c r="H144" s="16"/>
      <c r="I144" s="16"/>
      <c r="J144" s="16"/>
      <c r="K144" s="56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ht="12.75">
      <c r="A145" s="13"/>
      <c r="B145" s="16"/>
      <c r="C145" s="16"/>
      <c r="D145" s="16"/>
      <c r="E145" s="16"/>
      <c r="F145" s="16"/>
      <c r="G145" s="16"/>
      <c r="H145" s="16"/>
      <c r="I145" s="16"/>
      <c r="J145" s="16"/>
      <c r="K145" s="56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ht="12.75">
      <c r="A146" s="13"/>
      <c r="B146" s="16"/>
      <c r="C146" s="16"/>
      <c r="D146" s="16"/>
      <c r="E146" s="16"/>
      <c r="F146" s="16"/>
      <c r="G146" s="16"/>
      <c r="H146" s="16"/>
      <c r="I146" s="16"/>
      <c r="J146" s="16"/>
      <c r="K146" s="56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ht="12.75">
      <c r="A147" s="13"/>
      <c r="B147" s="16"/>
      <c r="C147" s="16"/>
      <c r="D147" s="16"/>
      <c r="E147" s="16"/>
      <c r="F147" s="16"/>
      <c r="G147" s="16"/>
      <c r="H147" s="16"/>
      <c r="I147" s="16"/>
      <c r="J147" s="16"/>
      <c r="K147" s="56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ht="12.75">
      <c r="A148" s="13"/>
      <c r="B148" s="16"/>
      <c r="C148" s="16"/>
      <c r="D148" s="16"/>
      <c r="E148" s="16"/>
      <c r="F148" s="16"/>
      <c r="G148" s="16"/>
      <c r="H148" s="16"/>
      <c r="I148" s="16"/>
      <c r="J148" s="16"/>
      <c r="K148" s="56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ht="12.75">
      <c r="A149" s="13"/>
      <c r="B149" s="16"/>
      <c r="C149" s="16"/>
      <c r="D149" s="16"/>
      <c r="E149" s="16"/>
      <c r="F149" s="16"/>
      <c r="G149" s="16"/>
      <c r="H149" s="16"/>
      <c r="I149" s="16"/>
      <c r="J149" s="16"/>
      <c r="K149" s="56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ht="12.75">
      <c r="A150" s="13"/>
      <c r="B150" s="16"/>
      <c r="C150" s="16"/>
      <c r="D150" s="16"/>
      <c r="E150" s="16"/>
      <c r="F150" s="16"/>
      <c r="G150" s="16"/>
      <c r="H150" s="16"/>
      <c r="I150" s="16"/>
      <c r="J150" s="16"/>
      <c r="K150" s="56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ht="12.75">
      <c r="A151" s="13"/>
      <c r="B151" s="16"/>
      <c r="C151" s="16"/>
      <c r="D151" s="16"/>
      <c r="E151" s="16"/>
      <c r="F151" s="16"/>
      <c r="G151" s="16"/>
      <c r="H151" s="16"/>
      <c r="I151" s="16"/>
      <c r="J151" s="16"/>
      <c r="K151" s="56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 ht="12.75">
      <c r="A152" s="13"/>
      <c r="B152" s="16"/>
      <c r="C152" s="16"/>
      <c r="D152" s="16"/>
      <c r="E152" s="16"/>
      <c r="F152" s="16"/>
      <c r="G152" s="16"/>
      <c r="H152" s="16"/>
      <c r="I152" s="16"/>
      <c r="J152" s="16"/>
      <c r="K152" s="56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 ht="12.75">
      <c r="A153" s="13"/>
      <c r="B153" s="16"/>
      <c r="C153" s="16"/>
      <c r="D153" s="16"/>
      <c r="E153" s="16"/>
      <c r="F153" s="16"/>
      <c r="G153" s="16"/>
      <c r="H153" s="16"/>
      <c r="I153" s="16"/>
      <c r="J153" s="16"/>
      <c r="K153" s="56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ht="12.75">
      <c r="A154" s="13"/>
      <c r="B154" s="16"/>
      <c r="C154" s="16"/>
      <c r="D154" s="16"/>
      <c r="E154" s="16"/>
      <c r="F154" s="16"/>
      <c r="G154" s="16"/>
      <c r="H154" s="16"/>
      <c r="I154" s="16"/>
      <c r="J154" s="16"/>
      <c r="K154" s="56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4" ht="12.75">
      <c r="A155" s="13"/>
      <c r="B155" s="16"/>
      <c r="C155" s="16"/>
      <c r="D155" s="16"/>
      <c r="E155" s="16"/>
      <c r="F155" s="16"/>
      <c r="G155" s="16"/>
      <c r="H155" s="16"/>
      <c r="I155" s="16"/>
      <c r="J155" s="16"/>
      <c r="K155" s="56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4" ht="12.75">
      <c r="A156" s="13"/>
      <c r="B156" s="16"/>
      <c r="C156" s="16"/>
      <c r="D156" s="16"/>
      <c r="E156" s="16"/>
      <c r="F156" s="16"/>
      <c r="G156" s="16"/>
      <c r="H156" s="16"/>
      <c r="I156" s="16"/>
      <c r="J156" s="16"/>
      <c r="K156" s="56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1:24" ht="12.75">
      <c r="A157" s="13"/>
      <c r="B157" s="16"/>
      <c r="C157" s="16"/>
      <c r="D157" s="16"/>
      <c r="E157" s="16"/>
      <c r="F157" s="16"/>
      <c r="G157" s="16"/>
      <c r="H157" s="16"/>
      <c r="I157" s="16"/>
      <c r="J157" s="16"/>
      <c r="K157" s="56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1:24" ht="12.75">
      <c r="A158" s="13"/>
      <c r="B158" s="16"/>
      <c r="C158" s="16"/>
      <c r="D158" s="16"/>
      <c r="E158" s="16"/>
      <c r="F158" s="16"/>
      <c r="G158" s="16"/>
      <c r="H158" s="16"/>
      <c r="I158" s="16"/>
      <c r="J158" s="16"/>
      <c r="K158" s="56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:24" ht="12.75">
      <c r="A159" s="13"/>
      <c r="B159" s="16"/>
      <c r="C159" s="16"/>
      <c r="D159" s="16"/>
      <c r="E159" s="16"/>
      <c r="F159" s="16"/>
      <c r="G159" s="16"/>
      <c r="H159" s="16"/>
      <c r="I159" s="16"/>
      <c r="J159" s="16"/>
      <c r="K159" s="56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:24" ht="12.75">
      <c r="A160" s="13"/>
      <c r="B160" s="16"/>
      <c r="C160" s="16"/>
      <c r="D160" s="16"/>
      <c r="E160" s="16"/>
      <c r="F160" s="16"/>
      <c r="G160" s="16"/>
      <c r="H160" s="16"/>
      <c r="I160" s="16"/>
      <c r="J160" s="16"/>
      <c r="K160" s="56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24" ht="12.75">
      <c r="A161" s="13"/>
      <c r="B161" s="16"/>
      <c r="C161" s="16"/>
      <c r="D161" s="16"/>
      <c r="E161" s="16"/>
      <c r="F161" s="16"/>
      <c r="G161" s="16"/>
      <c r="H161" s="16"/>
      <c r="I161" s="16"/>
      <c r="J161" s="16"/>
      <c r="K161" s="56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1:24" ht="12.75">
      <c r="A162" s="13"/>
      <c r="B162" s="16"/>
      <c r="C162" s="16"/>
      <c r="D162" s="16"/>
      <c r="E162" s="16"/>
      <c r="F162" s="16"/>
      <c r="G162" s="16"/>
      <c r="H162" s="16"/>
      <c r="I162" s="16"/>
      <c r="J162" s="16"/>
      <c r="K162" s="56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:24" ht="12.75">
      <c r="A163" s="13"/>
      <c r="B163" s="16"/>
      <c r="C163" s="16"/>
      <c r="D163" s="16"/>
      <c r="E163" s="16"/>
      <c r="F163" s="16"/>
      <c r="G163" s="16"/>
      <c r="H163" s="16"/>
      <c r="I163" s="16"/>
      <c r="J163" s="16"/>
      <c r="K163" s="56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1:24" ht="12.75">
      <c r="A164" s="13"/>
      <c r="B164" s="16"/>
      <c r="C164" s="16"/>
      <c r="D164" s="16"/>
      <c r="E164" s="16"/>
      <c r="F164" s="16"/>
      <c r="G164" s="16"/>
      <c r="H164" s="16"/>
      <c r="I164" s="16"/>
      <c r="J164" s="16"/>
      <c r="K164" s="56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1:24" ht="12.75">
      <c r="A165" s="13"/>
      <c r="B165" s="16"/>
      <c r="C165" s="16"/>
      <c r="D165" s="16"/>
      <c r="E165" s="16"/>
      <c r="F165" s="16"/>
      <c r="G165" s="16"/>
      <c r="H165" s="16"/>
      <c r="I165" s="16"/>
      <c r="J165" s="16"/>
      <c r="K165" s="56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:24" ht="12.75">
      <c r="A166" s="13"/>
      <c r="B166" s="16"/>
      <c r="C166" s="16"/>
      <c r="D166" s="16"/>
      <c r="E166" s="16"/>
      <c r="F166" s="16"/>
      <c r="G166" s="16"/>
      <c r="H166" s="16"/>
      <c r="I166" s="16"/>
      <c r="J166" s="16"/>
      <c r="K166" s="56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1:24" ht="12.75">
      <c r="A167" s="13"/>
      <c r="B167" s="16"/>
      <c r="C167" s="16"/>
      <c r="D167" s="16"/>
      <c r="E167" s="16"/>
      <c r="F167" s="16"/>
      <c r="G167" s="16"/>
      <c r="H167" s="16"/>
      <c r="I167" s="16"/>
      <c r="J167" s="16"/>
      <c r="K167" s="56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1:24" ht="12.75">
      <c r="A168" s="13"/>
      <c r="B168" s="16"/>
      <c r="C168" s="16"/>
      <c r="D168" s="16"/>
      <c r="E168" s="16"/>
      <c r="F168" s="16"/>
      <c r="G168" s="16"/>
      <c r="H168" s="16"/>
      <c r="I168" s="16"/>
      <c r="J168" s="16"/>
      <c r="K168" s="56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 ht="12.75">
      <c r="A169" s="13"/>
      <c r="B169" s="16"/>
      <c r="C169" s="16"/>
      <c r="D169" s="16"/>
      <c r="E169" s="16"/>
      <c r="F169" s="16"/>
      <c r="G169" s="16"/>
      <c r="H169" s="16"/>
      <c r="I169" s="16"/>
      <c r="J169" s="16"/>
      <c r="K169" s="56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1:24" ht="12.75">
      <c r="A170" s="13"/>
      <c r="B170" s="16"/>
      <c r="C170" s="16"/>
      <c r="D170" s="16"/>
      <c r="E170" s="16"/>
      <c r="F170" s="16"/>
      <c r="G170" s="16"/>
      <c r="H170" s="16"/>
      <c r="I170" s="16"/>
      <c r="J170" s="16"/>
      <c r="K170" s="56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1:24" ht="12.75">
      <c r="A171" s="13"/>
      <c r="B171" s="16"/>
      <c r="C171" s="16"/>
      <c r="D171" s="16"/>
      <c r="E171" s="16"/>
      <c r="F171" s="16"/>
      <c r="G171" s="16"/>
      <c r="H171" s="16"/>
      <c r="I171" s="16"/>
      <c r="J171" s="16"/>
      <c r="K171" s="56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1:24" ht="12.75">
      <c r="A172" s="13"/>
      <c r="B172" s="16"/>
      <c r="C172" s="16"/>
      <c r="D172" s="16"/>
      <c r="E172" s="16"/>
      <c r="F172" s="16"/>
      <c r="G172" s="16"/>
      <c r="H172" s="16"/>
      <c r="I172" s="16"/>
      <c r="J172" s="16"/>
      <c r="K172" s="56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1:24" ht="12.75">
      <c r="A173" s="13"/>
      <c r="B173" s="16"/>
      <c r="C173" s="16"/>
      <c r="D173" s="16"/>
      <c r="E173" s="16"/>
      <c r="F173" s="16"/>
      <c r="G173" s="16"/>
      <c r="H173" s="16"/>
      <c r="I173" s="16"/>
      <c r="J173" s="16"/>
      <c r="K173" s="56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1:24" ht="12.75">
      <c r="A174" s="13"/>
      <c r="B174" s="16"/>
      <c r="C174" s="16"/>
      <c r="D174" s="16"/>
      <c r="E174" s="16"/>
      <c r="F174" s="16"/>
      <c r="G174" s="16"/>
      <c r="H174" s="16"/>
      <c r="I174" s="16"/>
      <c r="J174" s="16"/>
      <c r="K174" s="56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1:24" ht="12.75">
      <c r="A175" s="13"/>
      <c r="B175" s="16"/>
      <c r="C175" s="16"/>
      <c r="D175" s="16"/>
      <c r="E175" s="16"/>
      <c r="F175" s="16"/>
      <c r="G175" s="16"/>
      <c r="H175" s="16"/>
      <c r="I175" s="16"/>
      <c r="J175" s="16"/>
      <c r="K175" s="56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1:24" ht="12.75">
      <c r="A176" s="13"/>
      <c r="B176" s="16"/>
      <c r="C176" s="16"/>
      <c r="D176" s="16"/>
      <c r="E176" s="16"/>
      <c r="F176" s="16"/>
      <c r="G176" s="16"/>
      <c r="H176" s="16"/>
      <c r="I176" s="16"/>
      <c r="J176" s="16"/>
      <c r="K176" s="56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1:24" ht="12.75">
      <c r="A177" s="13"/>
      <c r="B177" s="16"/>
      <c r="C177" s="16"/>
      <c r="D177" s="16"/>
      <c r="E177" s="16"/>
      <c r="F177" s="16"/>
      <c r="G177" s="16"/>
      <c r="H177" s="16"/>
      <c r="I177" s="16"/>
      <c r="J177" s="16"/>
      <c r="K177" s="56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1:24" ht="12.75">
      <c r="A178" s="13"/>
      <c r="B178" s="16"/>
      <c r="C178" s="16"/>
      <c r="D178" s="16"/>
      <c r="E178" s="16"/>
      <c r="F178" s="16"/>
      <c r="G178" s="16"/>
      <c r="H178" s="16"/>
      <c r="I178" s="16"/>
      <c r="J178" s="16"/>
      <c r="K178" s="56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1:24" ht="12.75">
      <c r="A179" s="13"/>
      <c r="B179" s="16"/>
      <c r="C179" s="16"/>
      <c r="D179" s="16"/>
      <c r="E179" s="16"/>
      <c r="F179" s="16"/>
      <c r="G179" s="16"/>
      <c r="H179" s="16"/>
      <c r="I179" s="16"/>
      <c r="J179" s="16"/>
      <c r="K179" s="56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1:24" ht="12.75">
      <c r="A180" s="13"/>
      <c r="B180" s="16"/>
      <c r="C180" s="16"/>
      <c r="D180" s="16"/>
      <c r="E180" s="16"/>
      <c r="F180" s="16"/>
      <c r="G180" s="16"/>
      <c r="H180" s="16"/>
      <c r="I180" s="16"/>
      <c r="J180" s="16"/>
      <c r="K180" s="56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1:24" ht="12.75">
      <c r="A181" s="13"/>
      <c r="B181" s="16"/>
      <c r="C181" s="16"/>
      <c r="D181" s="16"/>
      <c r="E181" s="16"/>
      <c r="F181" s="16"/>
      <c r="G181" s="16"/>
      <c r="H181" s="16"/>
      <c r="I181" s="16"/>
      <c r="J181" s="16"/>
      <c r="K181" s="56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1:24" ht="12.75">
      <c r="A182" s="13"/>
      <c r="B182" s="16"/>
      <c r="C182" s="16"/>
      <c r="D182" s="16"/>
      <c r="E182" s="16"/>
      <c r="F182" s="16"/>
      <c r="G182" s="16"/>
      <c r="H182" s="16"/>
      <c r="I182" s="16"/>
      <c r="J182" s="16"/>
      <c r="K182" s="56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1:24" ht="12.75">
      <c r="A183" s="13"/>
      <c r="B183" s="16"/>
      <c r="C183" s="16"/>
      <c r="D183" s="16"/>
      <c r="E183" s="16"/>
      <c r="F183" s="16"/>
      <c r="G183" s="16"/>
      <c r="H183" s="16"/>
      <c r="I183" s="16"/>
      <c r="J183" s="16"/>
      <c r="K183" s="56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1:24" ht="12.75">
      <c r="A184" s="13"/>
      <c r="B184" s="16"/>
      <c r="C184" s="16"/>
      <c r="D184" s="16"/>
      <c r="E184" s="16"/>
      <c r="F184" s="16"/>
      <c r="G184" s="16"/>
      <c r="H184" s="16"/>
      <c r="I184" s="16"/>
      <c r="J184" s="16"/>
      <c r="K184" s="56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1:24" ht="12.75">
      <c r="A185" s="13"/>
      <c r="B185" s="16"/>
      <c r="C185" s="16"/>
      <c r="D185" s="16"/>
      <c r="E185" s="16"/>
      <c r="F185" s="16"/>
      <c r="G185" s="16"/>
      <c r="H185" s="16"/>
      <c r="I185" s="16"/>
      <c r="J185" s="16"/>
      <c r="K185" s="56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1:24" ht="12.75">
      <c r="A186" s="13"/>
      <c r="B186" s="16"/>
      <c r="C186" s="16"/>
      <c r="D186" s="16"/>
      <c r="E186" s="16"/>
      <c r="F186" s="16"/>
      <c r="G186" s="16"/>
      <c r="H186" s="16"/>
      <c r="I186" s="16"/>
      <c r="J186" s="16"/>
      <c r="K186" s="56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1:24" ht="12.75">
      <c r="A187" s="13"/>
      <c r="B187" s="16"/>
      <c r="C187" s="16"/>
      <c r="D187" s="16"/>
      <c r="E187" s="16"/>
      <c r="F187" s="16"/>
      <c r="G187" s="16"/>
      <c r="H187" s="16"/>
      <c r="I187" s="16"/>
      <c r="J187" s="16"/>
      <c r="K187" s="56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1:24" ht="12.75">
      <c r="A188" s="13"/>
      <c r="B188" s="16"/>
      <c r="C188" s="16"/>
      <c r="D188" s="16"/>
      <c r="E188" s="16"/>
      <c r="F188" s="16"/>
      <c r="G188" s="16"/>
      <c r="H188" s="16"/>
      <c r="I188" s="16"/>
      <c r="J188" s="16"/>
      <c r="K188" s="56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1:24" ht="12.75">
      <c r="A189" s="13"/>
      <c r="B189" s="16"/>
      <c r="C189" s="16"/>
      <c r="D189" s="16"/>
      <c r="E189" s="16"/>
      <c r="F189" s="16"/>
      <c r="G189" s="16"/>
      <c r="H189" s="16"/>
      <c r="I189" s="16"/>
      <c r="J189" s="16"/>
      <c r="K189" s="56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1:24" ht="12.75">
      <c r="A190" s="13"/>
      <c r="B190" s="16"/>
      <c r="C190" s="16"/>
      <c r="D190" s="16"/>
      <c r="E190" s="16"/>
      <c r="F190" s="16"/>
      <c r="G190" s="16"/>
      <c r="H190" s="16"/>
      <c r="I190" s="16"/>
      <c r="J190" s="16"/>
      <c r="K190" s="56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1:24" ht="12.75">
      <c r="A191" s="13"/>
      <c r="B191" s="16"/>
      <c r="C191" s="16"/>
      <c r="D191" s="16"/>
      <c r="E191" s="16"/>
      <c r="F191" s="16"/>
      <c r="G191" s="16"/>
      <c r="H191" s="16"/>
      <c r="I191" s="16"/>
      <c r="J191" s="16"/>
      <c r="K191" s="56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1:24" ht="12.75">
      <c r="A192" s="13"/>
      <c r="B192" s="16"/>
      <c r="C192" s="16"/>
      <c r="D192" s="16"/>
      <c r="E192" s="16"/>
      <c r="F192" s="16"/>
      <c r="G192" s="16"/>
      <c r="H192" s="16"/>
      <c r="I192" s="16"/>
      <c r="J192" s="16"/>
      <c r="K192" s="56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1:24" ht="12.75">
      <c r="A193" s="13"/>
      <c r="B193" s="16"/>
      <c r="C193" s="16"/>
      <c r="D193" s="16"/>
      <c r="E193" s="16"/>
      <c r="F193" s="16"/>
      <c r="G193" s="16"/>
      <c r="H193" s="16"/>
      <c r="I193" s="16"/>
      <c r="J193" s="16"/>
      <c r="K193" s="56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1:24" ht="12.75">
      <c r="A194" s="13"/>
      <c r="B194" s="16"/>
      <c r="C194" s="16"/>
      <c r="D194" s="16"/>
      <c r="E194" s="16"/>
      <c r="F194" s="16"/>
      <c r="G194" s="16"/>
      <c r="H194" s="16"/>
      <c r="I194" s="16"/>
      <c r="J194" s="16"/>
      <c r="K194" s="56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1:24" ht="12.75">
      <c r="A195" s="13"/>
      <c r="B195" s="16"/>
      <c r="C195" s="16"/>
      <c r="D195" s="16"/>
      <c r="E195" s="16"/>
      <c r="F195" s="16"/>
      <c r="G195" s="16"/>
      <c r="H195" s="16"/>
      <c r="I195" s="16"/>
      <c r="J195" s="16"/>
      <c r="K195" s="56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1:24" ht="12.75">
      <c r="A196" s="13"/>
      <c r="B196" s="16"/>
      <c r="C196" s="16"/>
      <c r="D196" s="16"/>
      <c r="E196" s="16"/>
      <c r="F196" s="16"/>
      <c r="G196" s="16"/>
      <c r="H196" s="16"/>
      <c r="I196" s="16"/>
      <c r="J196" s="16"/>
      <c r="K196" s="56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1:24" ht="12.75">
      <c r="A197" s="13"/>
      <c r="B197" s="16"/>
      <c r="C197" s="16"/>
      <c r="D197" s="16"/>
      <c r="E197" s="16"/>
      <c r="F197" s="16"/>
      <c r="G197" s="16"/>
      <c r="H197" s="16"/>
      <c r="I197" s="16"/>
      <c r="J197" s="16"/>
      <c r="K197" s="56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1:24" ht="12.75">
      <c r="A198" s="13"/>
      <c r="B198" s="16"/>
      <c r="C198" s="16"/>
      <c r="D198" s="16"/>
      <c r="E198" s="16"/>
      <c r="F198" s="16"/>
      <c r="G198" s="16"/>
      <c r="H198" s="16"/>
      <c r="I198" s="16"/>
      <c r="J198" s="16"/>
      <c r="K198" s="56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1:24" ht="12.75">
      <c r="A199" s="13"/>
      <c r="B199" s="16"/>
      <c r="C199" s="16"/>
      <c r="D199" s="16"/>
      <c r="E199" s="16"/>
      <c r="F199" s="16"/>
      <c r="G199" s="16"/>
      <c r="H199" s="16"/>
      <c r="I199" s="16"/>
      <c r="J199" s="16"/>
      <c r="K199" s="56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1:24" ht="12.75">
      <c r="A200" s="13"/>
      <c r="B200" s="16"/>
      <c r="C200" s="16"/>
      <c r="D200" s="16"/>
      <c r="E200" s="16"/>
      <c r="F200" s="16"/>
      <c r="G200" s="16"/>
      <c r="H200" s="16"/>
      <c r="I200" s="16"/>
      <c r="J200" s="16"/>
      <c r="K200" s="56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1:24" ht="12.75">
      <c r="A201" s="13"/>
      <c r="B201" s="16"/>
      <c r="C201" s="16"/>
      <c r="D201" s="16"/>
      <c r="E201" s="16"/>
      <c r="F201" s="16"/>
      <c r="G201" s="16"/>
      <c r="H201" s="16"/>
      <c r="I201" s="16"/>
      <c r="J201" s="16"/>
      <c r="K201" s="56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1:24" ht="12.75">
      <c r="A202" s="13"/>
      <c r="B202" s="16"/>
      <c r="C202" s="16"/>
      <c r="D202" s="16"/>
      <c r="E202" s="16"/>
      <c r="F202" s="16"/>
      <c r="G202" s="16"/>
      <c r="H202" s="16"/>
      <c r="I202" s="16"/>
      <c r="J202" s="16"/>
      <c r="K202" s="56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spans="1:24" ht="12.75">
      <c r="A203" s="13"/>
      <c r="B203" s="16"/>
      <c r="C203" s="16"/>
      <c r="D203" s="16"/>
      <c r="E203" s="16"/>
      <c r="F203" s="16"/>
      <c r="G203" s="16"/>
      <c r="H203" s="16"/>
      <c r="I203" s="16"/>
      <c r="J203" s="16"/>
      <c r="K203" s="56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spans="1:24" ht="12.75">
      <c r="A204" s="13"/>
      <c r="B204" s="16"/>
      <c r="C204" s="16"/>
      <c r="D204" s="16"/>
      <c r="E204" s="16"/>
      <c r="F204" s="16"/>
      <c r="G204" s="16"/>
      <c r="H204" s="16"/>
      <c r="I204" s="16"/>
      <c r="J204" s="16"/>
      <c r="K204" s="56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spans="1:24" ht="12.75">
      <c r="A205" s="13"/>
      <c r="B205" s="16"/>
      <c r="C205" s="16"/>
      <c r="D205" s="16"/>
      <c r="E205" s="16"/>
      <c r="F205" s="16"/>
      <c r="G205" s="16"/>
      <c r="H205" s="16"/>
      <c r="I205" s="16"/>
      <c r="J205" s="16"/>
      <c r="K205" s="56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spans="1:24" ht="12.75">
      <c r="A206" s="13"/>
      <c r="B206" s="16"/>
      <c r="C206" s="16"/>
      <c r="D206" s="16"/>
      <c r="E206" s="16"/>
      <c r="F206" s="16"/>
      <c r="G206" s="16"/>
      <c r="H206" s="16"/>
      <c r="I206" s="16"/>
      <c r="J206" s="16"/>
      <c r="K206" s="56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spans="1:24" ht="12.75">
      <c r="A207" s="13"/>
      <c r="B207" s="16"/>
      <c r="C207" s="16"/>
      <c r="D207" s="16"/>
      <c r="E207" s="16"/>
      <c r="F207" s="16"/>
      <c r="G207" s="16"/>
      <c r="H207" s="16"/>
      <c r="I207" s="16"/>
      <c r="J207" s="16"/>
      <c r="K207" s="56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spans="1:24" ht="12.75">
      <c r="A208" s="13"/>
      <c r="B208" s="16"/>
      <c r="C208" s="16"/>
      <c r="D208" s="16"/>
      <c r="E208" s="16"/>
      <c r="F208" s="16"/>
      <c r="G208" s="16"/>
      <c r="H208" s="16"/>
      <c r="I208" s="16"/>
      <c r="J208" s="16"/>
      <c r="K208" s="56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1:24" ht="12.75">
      <c r="A209" s="13"/>
      <c r="B209" s="16"/>
      <c r="C209" s="16"/>
      <c r="D209" s="16"/>
      <c r="E209" s="16"/>
      <c r="F209" s="16"/>
      <c r="G209" s="16"/>
      <c r="H209" s="16"/>
      <c r="I209" s="16"/>
      <c r="J209" s="16"/>
      <c r="K209" s="56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spans="1:24" ht="12.75">
      <c r="A210" s="13"/>
      <c r="B210" s="16"/>
      <c r="C210" s="16"/>
      <c r="D210" s="16"/>
      <c r="E210" s="16"/>
      <c r="F210" s="16"/>
      <c r="G210" s="16"/>
      <c r="H210" s="16"/>
      <c r="I210" s="16"/>
      <c r="J210" s="16"/>
      <c r="K210" s="56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spans="1:24" ht="12.75">
      <c r="A211" s="13"/>
      <c r="B211" s="16"/>
      <c r="C211" s="16"/>
      <c r="D211" s="16"/>
      <c r="E211" s="16"/>
      <c r="F211" s="16"/>
      <c r="G211" s="16"/>
      <c r="H211" s="16"/>
      <c r="I211" s="16"/>
      <c r="J211" s="16"/>
      <c r="K211" s="56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 spans="1:24" ht="12.75">
      <c r="A212" s="13"/>
      <c r="B212" s="16"/>
      <c r="C212" s="16"/>
      <c r="D212" s="16"/>
      <c r="E212" s="16"/>
      <c r="F212" s="16"/>
      <c r="G212" s="16"/>
      <c r="H212" s="16"/>
      <c r="I212" s="16"/>
      <c r="J212" s="16"/>
      <c r="K212" s="56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 spans="2:11" ht="12.75">
      <c r="B213" s="37"/>
      <c r="C213" s="37"/>
      <c r="D213" s="37"/>
      <c r="E213" s="37"/>
      <c r="F213" s="37"/>
      <c r="G213" s="37"/>
      <c r="H213" s="37"/>
      <c r="I213" s="37"/>
      <c r="J213" s="37"/>
      <c r="K213" s="57"/>
    </row>
    <row r="214" spans="2:11" ht="12.75">
      <c r="B214" s="37"/>
      <c r="C214" s="37"/>
      <c r="D214" s="37"/>
      <c r="E214" s="37"/>
      <c r="F214" s="37"/>
      <c r="G214" s="37"/>
      <c r="H214" s="37"/>
      <c r="I214" s="37"/>
      <c r="J214" s="37"/>
      <c r="K214" s="57"/>
    </row>
    <row r="215" spans="2:11" ht="12.75">
      <c r="B215" s="37"/>
      <c r="C215" s="37"/>
      <c r="D215" s="37"/>
      <c r="E215" s="37"/>
      <c r="F215" s="37"/>
      <c r="G215" s="37"/>
      <c r="H215" s="37"/>
      <c r="I215" s="37"/>
      <c r="J215" s="37"/>
      <c r="K215" s="57"/>
    </row>
    <row r="216" spans="2:11" ht="12.75">
      <c r="B216" s="37"/>
      <c r="C216" s="37"/>
      <c r="D216" s="37"/>
      <c r="E216" s="37"/>
      <c r="F216" s="37"/>
      <c r="G216" s="37"/>
      <c r="H216" s="37"/>
      <c r="I216" s="37"/>
      <c r="J216" s="37"/>
      <c r="K216" s="57"/>
    </row>
    <row r="217" spans="2:11" ht="12.75">
      <c r="B217" s="37"/>
      <c r="C217" s="37"/>
      <c r="D217" s="37"/>
      <c r="E217" s="37"/>
      <c r="F217" s="37"/>
      <c r="G217" s="37"/>
      <c r="H217" s="37"/>
      <c r="I217" s="37"/>
      <c r="J217" s="37"/>
      <c r="K217" s="57"/>
    </row>
    <row r="218" spans="2:11" ht="12.75">
      <c r="B218" s="37"/>
      <c r="C218" s="37"/>
      <c r="D218" s="37"/>
      <c r="E218" s="37"/>
      <c r="F218" s="37"/>
      <c r="G218" s="37"/>
      <c r="H218" s="37"/>
      <c r="I218" s="37"/>
      <c r="J218" s="37"/>
      <c r="K218" s="57"/>
    </row>
    <row r="219" spans="2:11" ht="12.75">
      <c r="B219" s="37"/>
      <c r="C219" s="37"/>
      <c r="D219" s="37"/>
      <c r="E219" s="37"/>
      <c r="F219" s="37"/>
      <c r="G219" s="37"/>
      <c r="H219" s="37"/>
      <c r="I219" s="37"/>
      <c r="J219" s="37"/>
      <c r="K219" s="57"/>
    </row>
    <row r="220" spans="2:11" ht="12.75">
      <c r="B220" s="37"/>
      <c r="C220" s="37"/>
      <c r="D220" s="37"/>
      <c r="E220" s="37"/>
      <c r="F220" s="37"/>
      <c r="G220" s="37"/>
      <c r="H220" s="37"/>
      <c r="I220" s="37"/>
      <c r="J220" s="37"/>
      <c r="K220" s="57"/>
    </row>
    <row r="221" spans="2:11" ht="12.75">
      <c r="B221" s="37"/>
      <c r="C221" s="37"/>
      <c r="D221" s="37"/>
      <c r="E221" s="37"/>
      <c r="F221" s="37"/>
      <c r="G221" s="37"/>
      <c r="H221" s="37"/>
      <c r="I221" s="37"/>
      <c r="J221" s="37"/>
      <c r="K221" s="57"/>
    </row>
    <row r="222" spans="2:11" ht="12.75">
      <c r="B222" s="37"/>
      <c r="C222" s="37"/>
      <c r="D222" s="37"/>
      <c r="E222" s="37"/>
      <c r="F222" s="37"/>
      <c r="G222" s="37"/>
      <c r="H222" s="37"/>
      <c r="I222" s="37"/>
      <c r="J222" s="37"/>
      <c r="K222" s="57"/>
    </row>
    <row r="223" spans="2:11" ht="12.75">
      <c r="B223" s="37"/>
      <c r="C223" s="37"/>
      <c r="D223" s="37"/>
      <c r="E223" s="37"/>
      <c r="F223" s="37"/>
      <c r="G223" s="37"/>
      <c r="H223" s="37"/>
      <c r="I223" s="37"/>
      <c r="J223" s="37"/>
      <c r="K223" s="57"/>
    </row>
    <row r="224" spans="2:11" ht="12.75">
      <c r="B224" s="37"/>
      <c r="C224" s="37"/>
      <c r="D224" s="37"/>
      <c r="E224" s="37"/>
      <c r="F224" s="37"/>
      <c r="G224" s="37"/>
      <c r="H224" s="37"/>
      <c r="I224" s="37"/>
      <c r="J224" s="37"/>
      <c r="K224" s="57"/>
    </row>
    <row r="225" spans="2:11" ht="12.75">
      <c r="B225" s="37"/>
      <c r="C225" s="37"/>
      <c r="D225" s="37"/>
      <c r="E225" s="37"/>
      <c r="F225" s="37"/>
      <c r="G225" s="37"/>
      <c r="H225" s="37"/>
      <c r="I225" s="37"/>
      <c r="J225" s="37"/>
      <c r="K225" s="57"/>
    </row>
    <row r="226" spans="2:11" ht="12.75">
      <c r="B226" s="37"/>
      <c r="C226" s="37"/>
      <c r="D226" s="37"/>
      <c r="E226" s="37"/>
      <c r="F226" s="37"/>
      <c r="G226" s="37"/>
      <c r="H226" s="37"/>
      <c r="I226" s="37"/>
      <c r="J226" s="37"/>
      <c r="K226" s="57"/>
    </row>
    <row r="227" spans="2:11" ht="12.75">
      <c r="B227" s="37"/>
      <c r="C227" s="37"/>
      <c r="D227" s="37"/>
      <c r="E227" s="37"/>
      <c r="F227" s="37"/>
      <c r="G227" s="37"/>
      <c r="H227" s="37"/>
      <c r="I227" s="37"/>
      <c r="J227" s="37"/>
      <c r="K227" s="57"/>
    </row>
    <row r="228" spans="2:11" ht="12.75">
      <c r="B228" s="37"/>
      <c r="C228" s="37"/>
      <c r="D228" s="37"/>
      <c r="E228" s="37"/>
      <c r="F228" s="37"/>
      <c r="G228" s="37"/>
      <c r="H228" s="37"/>
      <c r="I228" s="37"/>
      <c r="J228" s="37"/>
      <c r="K228" s="57"/>
    </row>
    <row r="229" spans="2:11" ht="12.75">
      <c r="B229" s="37"/>
      <c r="C229" s="37"/>
      <c r="D229" s="37"/>
      <c r="E229" s="37"/>
      <c r="F229" s="37"/>
      <c r="G229" s="37"/>
      <c r="H229" s="37"/>
      <c r="I229" s="37"/>
      <c r="J229" s="37"/>
      <c r="K229" s="57"/>
    </row>
    <row r="230" spans="2:11" ht="12.75">
      <c r="B230" s="37"/>
      <c r="C230" s="37"/>
      <c r="D230" s="37"/>
      <c r="E230" s="37"/>
      <c r="F230" s="37"/>
      <c r="G230" s="37"/>
      <c r="H230" s="37"/>
      <c r="I230" s="37"/>
      <c r="J230" s="37"/>
      <c r="K230" s="57"/>
    </row>
    <row r="231" spans="2:11" ht="12.75">
      <c r="B231" s="37"/>
      <c r="C231" s="37"/>
      <c r="D231" s="37"/>
      <c r="E231" s="37"/>
      <c r="F231" s="37"/>
      <c r="G231" s="37"/>
      <c r="H231" s="37"/>
      <c r="I231" s="37"/>
      <c r="J231" s="37"/>
      <c r="K231" s="57"/>
    </row>
    <row r="232" spans="2:11" ht="12.75">
      <c r="B232" s="37"/>
      <c r="C232" s="37"/>
      <c r="D232" s="37"/>
      <c r="E232" s="37"/>
      <c r="F232" s="37"/>
      <c r="G232" s="37"/>
      <c r="H232" s="37"/>
      <c r="I232" s="37"/>
      <c r="J232" s="37"/>
      <c r="K232" s="57"/>
    </row>
    <row r="233" spans="2:11" ht="12.75">
      <c r="B233" s="37"/>
      <c r="C233" s="37"/>
      <c r="D233" s="37"/>
      <c r="E233" s="37"/>
      <c r="F233" s="37"/>
      <c r="G233" s="37"/>
      <c r="H233" s="37"/>
      <c r="I233" s="37"/>
      <c r="J233" s="37"/>
      <c r="K233" s="57"/>
    </row>
    <row r="234" spans="2:11" ht="12.75">
      <c r="B234" s="37"/>
      <c r="C234" s="37"/>
      <c r="D234" s="37"/>
      <c r="E234" s="37"/>
      <c r="F234" s="37"/>
      <c r="G234" s="37"/>
      <c r="H234" s="37"/>
      <c r="I234" s="37"/>
      <c r="J234" s="37"/>
      <c r="K234" s="57"/>
    </row>
    <row r="235" spans="2:11" ht="12.75">
      <c r="B235" s="37"/>
      <c r="C235" s="37"/>
      <c r="D235" s="37"/>
      <c r="E235" s="37"/>
      <c r="F235" s="37"/>
      <c r="G235" s="37"/>
      <c r="H235" s="37"/>
      <c r="I235" s="37"/>
      <c r="J235" s="37"/>
      <c r="K235" s="57"/>
    </row>
    <row r="236" spans="2:11" ht="12.75">
      <c r="B236" s="37"/>
      <c r="C236" s="37"/>
      <c r="D236" s="37"/>
      <c r="E236" s="37"/>
      <c r="F236" s="37"/>
      <c r="G236" s="37"/>
      <c r="H236" s="37"/>
      <c r="I236" s="37"/>
      <c r="J236" s="37"/>
      <c r="K236" s="57"/>
    </row>
    <row r="237" spans="2:11" ht="12.75">
      <c r="B237" s="37"/>
      <c r="C237" s="37"/>
      <c r="D237" s="37"/>
      <c r="E237" s="37"/>
      <c r="F237" s="37"/>
      <c r="G237" s="37"/>
      <c r="H237" s="37"/>
      <c r="I237" s="37"/>
      <c r="J237" s="37"/>
      <c r="K237" s="57"/>
    </row>
    <row r="238" spans="2:11" ht="12.75">
      <c r="B238" s="37"/>
      <c r="C238" s="37"/>
      <c r="D238" s="37"/>
      <c r="E238" s="37"/>
      <c r="F238" s="37"/>
      <c r="G238" s="37"/>
      <c r="H238" s="37"/>
      <c r="I238" s="37"/>
      <c r="J238" s="37"/>
      <c r="K238" s="57"/>
    </row>
    <row r="239" spans="2:11" ht="12.75">
      <c r="B239" s="37"/>
      <c r="C239" s="37"/>
      <c r="D239" s="37"/>
      <c r="E239" s="37"/>
      <c r="F239" s="37"/>
      <c r="G239" s="37"/>
      <c r="H239" s="37"/>
      <c r="I239" s="37"/>
      <c r="J239" s="37"/>
      <c r="K239" s="57"/>
    </row>
    <row r="240" spans="2:11" ht="12.75">
      <c r="B240" s="37"/>
      <c r="C240" s="37"/>
      <c r="D240" s="37"/>
      <c r="E240" s="37"/>
      <c r="F240" s="37"/>
      <c r="G240" s="37"/>
      <c r="H240" s="37"/>
      <c r="I240" s="37"/>
      <c r="J240" s="37"/>
      <c r="K240" s="57"/>
    </row>
    <row r="241" spans="2:11" ht="12.75">
      <c r="B241" s="37"/>
      <c r="C241" s="37"/>
      <c r="D241" s="37"/>
      <c r="E241" s="37"/>
      <c r="F241" s="37"/>
      <c r="G241" s="37"/>
      <c r="H241" s="37"/>
      <c r="I241" s="37"/>
      <c r="J241" s="37"/>
      <c r="K241" s="57"/>
    </row>
    <row r="242" spans="2:11" ht="12.75">
      <c r="B242" s="37"/>
      <c r="C242" s="37"/>
      <c r="D242" s="37"/>
      <c r="E242" s="37"/>
      <c r="F242" s="37"/>
      <c r="G242" s="37"/>
      <c r="H242" s="37"/>
      <c r="I242" s="37"/>
      <c r="J242" s="37"/>
      <c r="K242" s="57"/>
    </row>
    <row r="243" spans="2:11" ht="12.75">
      <c r="B243" s="37"/>
      <c r="C243" s="37"/>
      <c r="D243" s="37"/>
      <c r="E243" s="37"/>
      <c r="F243" s="37"/>
      <c r="G243" s="37"/>
      <c r="H243" s="37"/>
      <c r="I243" s="37"/>
      <c r="J243" s="37"/>
      <c r="K243" s="57"/>
    </row>
    <row r="244" spans="2:11" ht="12.75">
      <c r="B244" s="37"/>
      <c r="C244" s="37"/>
      <c r="D244" s="37"/>
      <c r="E244" s="37"/>
      <c r="F244" s="37"/>
      <c r="G244" s="37"/>
      <c r="H244" s="37"/>
      <c r="I244" s="37"/>
      <c r="J244" s="37"/>
      <c r="K244" s="57"/>
    </row>
    <row r="245" spans="2:11" ht="12.75">
      <c r="B245" s="37"/>
      <c r="C245" s="37"/>
      <c r="D245" s="37"/>
      <c r="E245" s="37"/>
      <c r="F245" s="37"/>
      <c r="G245" s="37"/>
      <c r="H245" s="37"/>
      <c r="I245" s="37"/>
      <c r="J245" s="37"/>
      <c r="K245" s="57"/>
    </row>
    <row r="246" spans="2:11" ht="12.75">
      <c r="B246" s="37"/>
      <c r="C246" s="37"/>
      <c r="D246" s="37"/>
      <c r="E246" s="37"/>
      <c r="F246" s="37"/>
      <c r="G246" s="37"/>
      <c r="H246" s="37"/>
      <c r="I246" s="37"/>
      <c r="J246" s="37"/>
      <c r="K246" s="57"/>
    </row>
    <row r="247" spans="2:11" ht="12.75">
      <c r="B247" s="37"/>
      <c r="C247" s="37"/>
      <c r="D247" s="37"/>
      <c r="E247" s="37"/>
      <c r="F247" s="37"/>
      <c r="G247" s="37"/>
      <c r="H247" s="37"/>
      <c r="I247" s="37"/>
      <c r="J247" s="37"/>
      <c r="K247" s="57"/>
    </row>
    <row r="248" spans="2:11" ht="12.75">
      <c r="B248" s="37"/>
      <c r="C248" s="37"/>
      <c r="D248" s="37"/>
      <c r="E248" s="37"/>
      <c r="F248" s="37"/>
      <c r="G248" s="37"/>
      <c r="H248" s="37"/>
      <c r="I248" s="37"/>
      <c r="J248" s="37"/>
      <c r="K248" s="57"/>
    </row>
    <row r="249" spans="2:11" ht="12.75">
      <c r="B249" s="37"/>
      <c r="C249" s="37"/>
      <c r="D249" s="37"/>
      <c r="E249" s="37"/>
      <c r="F249" s="37"/>
      <c r="G249" s="37"/>
      <c r="H249" s="37"/>
      <c r="I249" s="37"/>
      <c r="J249" s="37"/>
      <c r="K249" s="57"/>
    </row>
    <row r="250" spans="2:11" ht="12.75">
      <c r="B250" s="37"/>
      <c r="C250" s="37"/>
      <c r="D250" s="37"/>
      <c r="E250" s="37"/>
      <c r="F250" s="37"/>
      <c r="G250" s="37"/>
      <c r="H250" s="37"/>
      <c r="I250" s="37"/>
      <c r="J250" s="37"/>
      <c r="K250" s="57"/>
    </row>
    <row r="251" spans="2:11" ht="12.75">
      <c r="B251" s="37"/>
      <c r="C251" s="37"/>
      <c r="D251" s="37"/>
      <c r="E251" s="37"/>
      <c r="F251" s="37"/>
      <c r="G251" s="37"/>
      <c r="H251" s="37"/>
      <c r="I251" s="37"/>
      <c r="J251" s="37"/>
      <c r="K251" s="57"/>
    </row>
    <row r="252" spans="2:11" ht="12.75">
      <c r="B252" s="37"/>
      <c r="C252" s="37"/>
      <c r="D252" s="37"/>
      <c r="E252" s="37"/>
      <c r="F252" s="37"/>
      <c r="G252" s="37"/>
      <c r="H252" s="37"/>
      <c r="I252" s="37"/>
      <c r="J252" s="37"/>
      <c r="K252" s="57"/>
    </row>
    <row r="253" spans="2:11" ht="12.75">
      <c r="B253" s="37"/>
      <c r="C253" s="37"/>
      <c r="D253" s="37"/>
      <c r="E253" s="37"/>
      <c r="F253" s="37"/>
      <c r="G253" s="37"/>
      <c r="H253" s="37"/>
      <c r="I253" s="37"/>
      <c r="J253" s="37"/>
      <c r="K253" s="57"/>
    </row>
    <row r="254" spans="2:11" ht="12.75">
      <c r="B254" s="37"/>
      <c r="C254" s="37"/>
      <c r="D254" s="37"/>
      <c r="E254" s="37"/>
      <c r="F254" s="37"/>
      <c r="G254" s="37"/>
      <c r="H254" s="37"/>
      <c r="I254" s="37"/>
      <c r="J254" s="37"/>
      <c r="K254" s="57"/>
    </row>
    <row r="255" spans="2:11" ht="12.75">
      <c r="B255" s="37"/>
      <c r="C255" s="37"/>
      <c r="D255" s="37"/>
      <c r="E255" s="37"/>
      <c r="F255" s="37"/>
      <c r="G255" s="37"/>
      <c r="H255" s="37"/>
      <c r="I255" s="37"/>
      <c r="J255" s="37"/>
      <c r="K255" s="57"/>
    </row>
    <row r="256" spans="2:11" ht="12.75">
      <c r="B256" s="37"/>
      <c r="C256" s="37"/>
      <c r="D256" s="37"/>
      <c r="E256" s="37"/>
      <c r="F256" s="37"/>
      <c r="G256" s="37"/>
      <c r="H256" s="37"/>
      <c r="I256" s="37"/>
      <c r="J256" s="37"/>
      <c r="K256" s="57"/>
    </row>
    <row r="257" spans="2:11" ht="12.75">
      <c r="B257" s="37"/>
      <c r="C257" s="37"/>
      <c r="D257" s="37"/>
      <c r="E257" s="37"/>
      <c r="F257" s="37"/>
      <c r="G257" s="37"/>
      <c r="H257" s="37"/>
      <c r="I257" s="37"/>
      <c r="J257" s="37"/>
      <c r="K257" s="57"/>
    </row>
    <row r="258" spans="2:11" ht="12.75">
      <c r="B258" s="37"/>
      <c r="C258" s="37"/>
      <c r="D258" s="37"/>
      <c r="E258" s="37"/>
      <c r="F258" s="37"/>
      <c r="G258" s="37"/>
      <c r="H258" s="37"/>
      <c r="I258" s="37"/>
      <c r="J258" s="37"/>
      <c r="K258" s="57"/>
    </row>
    <row r="259" spans="2:11" ht="12.75">
      <c r="B259" s="37"/>
      <c r="C259" s="37"/>
      <c r="D259" s="37"/>
      <c r="E259" s="37"/>
      <c r="F259" s="37"/>
      <c r="G259" s="37"/>
      <c r="H259" s="37"/>
      <c r="I259" s="37"/>
      <c r="J259" s="37"/>
      <c r="K259" s="57"/>
    </row>
    <row r="260" spans="2:11" ht="12.75">
      <c r="B260" s="37"/>
      <c r="C260" s="37"/>
      <c r="D260" s="37"/>
      <c r="E260" s="37"/>
      <c r="F260" s="37"/>
      <c r="G260" s="37"/>
      <c r="H260" s="37"/>
      <c r="I260" s="37"/>
      <c r="J260" s="37"/>
      <c r="K260" s="57"/>
    </row>
    <row r="261" spans="2:11" ht="12.75">
      <c r="B261" s="37"/>
      <c r="C261" s="37"/>
      <c r="D261" s="37"/>
      <c r="E261" s="37"/>
      <c r="F261" s="37"/>
      <c r="G261" s="37"/>
      <c r="H261" s="37"/>
      <c r="I261" s="37"/>
      <c r="J261" s="37"/>
      <c r="K261" s="57"/>
    </row>
    <row r="262" spans="2:11" ht="12.75">
      <c r="B262" s="37"/>
      <c r="C262" s="37"/>
      <c r="D262" s="37"/>
      <c r="E262" s="37"/>
      <c r="F262" s="37"/>
      <c r="G262" s="37"/>
      <c r="H262" s="37"/>
      <c r="I262" s="37"/>
      <c r="J262" s="37"/>
      <c r="K262" s="57"/>
    </row>
    <row r="263" spans="2:11" ht="12.75">
      <c r="B263" s="37"/>
      <c r="C263" s="37"/>
      <c r="D263" s="37"/>
      <c r="E263" s="37"/>
      <c r="F263" s="37"/>
      <c r="G263" s="37"/>
      <c r="H263" s="37"/>
      <c r="I263" s="37"/>
      <c r="J263" s="37"/>
      <c r="K263" s="57"/>
    </row>
    <row r="264" spans="2:11" ht="12.75">
      <c r="B264" s="37"/>
      <c r="C264" s="37"/>
      <c r="D264" s="37"/>
      <c r="E264" s="37"/>
      <c r="F264" s="37"/>
      <c r="G264" s="37"/>
      <c r="H264" s="37"/>
      <c r="I264" s="37"/>
      <c r="J264" s="37"/>
      <c r="K264" s="57"/>
    </row>
    <row r="265" spans="2:11" ht="12.75">
      <c r="B265" s="37"/>
      <c r="C265" s="37"/>
      <c r="D265" s="37"/>
      <c r="E265" s="37"/>
      <c r="F265" s="37"/>
      <c r="G265" s="37"/>
      <c r="H265" s="37"/>
      <c r="I265" s="37"/>
      <c r="J265" s="37"/>
      <c r="K265" s="57"/>
    </row>
    <row r="266" spans="2:11" ht="12.75">
      <c r="B266" s="37"/>
      <c r="C266" s="37"/>
      <c r="D266" s="37"/>
      <c r="E266" s="37"/>
      <c r="F266" s="37"/>
      <c r="G266" s="37"/>
      <c r="H266" s="37"/>
      <c r="I266" s="37"/>
      <c r="J266" s="37"/>
      <c r="K266" s="57"/>
    </row>
    <row r="267" spans="2:11" ht="12.75">
      <c r="B267" s="37"/>
      <c r="C267" s="37"/>
      <c r="D267" s="37"/>
      <c r="E267" s="37"/>
      <c r="F267" s="37"/>
      <c r="G267" s="37"/>
      <c r="H267" s="37"/>
      <c r="I267" s="37"/>
      <c r="J267" s="37"/>
      <c r="K267" s="57"/>
    </row>
    <row r="268" spans="2:11" ht="12.75">
      <c r="B268" s="37"/>
      <c r="C268" s="37"/>
      <c r="D268" s="37"/>
      <c r="E268" s="37"/>
      <c r="F268" s="37"/>
      <c r="G268" s="37"/>
      <c r="H268" s="37"/>
      <c r="I268" s="37"/>
      <c r="J268" s="37"/>
      <c r="K268" s="57"/>
    </row>
    <row r="269" spans="2:11" ht="12.75">
      <c r="B269" s="37"/>
      <c r="C269" s="37"/>
      <c r="D269" s="37"/>
      <c r="E269" s="37"/>
      <c r="F269" s="37"/>
      <c r="G269" s="37"/>
      <c r="H269" s="37"/>
      <c r="I269" s="37"/>
      <c r="J269" s="37"/>
      <c r="K269" s="57"/>
    </row>
    <row r="270" spans="2:11" ht="12.75">
      <c r="B270" s="37"/>
      <c r="C270" s="37"/>
      <c r="D270" s="37"/>
      <c r="E270" s="37"/>
      <c r="F270" s="37"/>
      <c r="G270" s="37"/>
      <c r="H270" s="37"/>
      <c r="I270" s="37"/>
      <c r="J270" s="37"/>
      <c r="K270" s="57"/>
    </row>
    <row r="271" spans="2:11" ht="12.75">
      <c r="B271" s="37"/>
      <c r="C271" s="37"/>
      <c r="D271" s="37"/>
      <c r="E271" s="37"/>
      <c r="F271" s="37"/>
      <c r="G271" s="37"/>
      <c r="H271" s="37"/>
      <c r="I271" s="37"/>
      <c r="J271" s="37"/>
      <c r="K271" s="57"/>
    </row>
    <row r="272" spans="2:11" ht="12.75">
      <c r="B272" s="37"/>
      <c r="C272" s="37"/>
      <c r="D272" s="37"/>
      <c r="E272" s="37"/>
      <c r="F272" s="37"/>
      <c r="G272" s="37"/>
      <c r="H272" s="37"/>
      <c r="I272" s="37"/>
      <c r="J272" s="37"/>
      <c r="K272" s="57"/>
    </row>
    <row r="273" spans="2:11" ht="12.75">
      <c r="B273" s="37"/>
      <c r="C273" s="37"/>
      <c r="D273" s="37"/>
      <c r="E273" s="37"/>
      <c r="F273" s="37"/>
      <c r="G273" s="37"/>
      <c r="H273" s="37"/>
      <c r="I273" s="37"/>
      <c r="J273" s="37"/>
      <c r="K273" s="57"/>
    </row>
    <row r="274" spans="2:11" ht="12.75">
      <c r="B274" s="37"/>
      <c r="C274" s="37"/>
      <c r="D274" s="37"/>
      <c r="E274" s="37"/>
      <c r="F274" s="37"/>
      <c r="G274" s="37"/>
      <c r="H274" s="37"/>
      <c r="I274" s="37"/>
      <c r="J274" s="37"/>
      <c r="K274" s="57"/>
    </row>
  </sheetData>
  <mergeCells count="28">
    <mergeCell ref="B46:J46"/>
    <mergeCell ref="B18:K18"/>
    <mergeCell ref="B41:J41"/>
    <mergeCell ref="B42:J42"/>
    <mergeCell ref="B44:J44"/>
    <mergeCell ref="B45:J45"/>
    <mergeCell ref="B36:J36"/>
    <mergeCell ref="B37:J37"/>
    <mergeCell ref="B38:J38"/>
    <mergeCell ref="B40:J40"/>
    <mergeCell ref="B30:J30"/>
    <mergeCell ref="B32:J32"/>
    <mergeCell ref="B33:J33"/>
    <mergeCell ref="B34:J34"/>
    <mergeCell ref="B25:J25"/>
    <mergeCell ref="B26:J26"/>
    <mergeCell ref="B28:J28"/>
    <mergeCell ref="B29:J29"/>
    <mergeCell ref="B20:J20"/>
    <mergeCell ref="B21:J21"/>
    <mergeCell ref="B22:J22"/>
    <mergeCell ref="B24:J24"/>
    <mergeCell ref="A6:E6"/>
    <mergeCell ref="J11:L11"/>
    <mergeCell ref="A1:P1"/>
    <mergeCell ref="A2:P2"/>
    <mergeCell ref="A3:P3"/>
    <mergeCell ref="A4:P4"/>
  </mergeCells>
  <printOptions/>
  <pageMargins left="0.75" right="0.75" top="1" bottom="1" header="0" footer="0"/>
  <pageSetup fitToHeight="1" fitToWidth="1" horizontalDpi="600" verticalDpi="600" orientation="landscape" paperSize="119" scale="46" r:id="rId3"/>
  <legacyDrawing r:id="rId2"/>
  <oleObjects>
    <oleObject progId="" shapeId="54885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2"/>
  <sheetViews>
    <sheetView tabSelected="1" zoomScale="55" zoomScaleNormal="55" workbookViewId="0" topLeftCell="A1">
      <selection activeCell="U17" activeCellId="3" sqref="A6:B6 D6 B18:U18 D17:U17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48" customWidth="1"/>
    <col min="12" max="12" width="13.57421875" style="0" customWidth="1"/>
    <col min="13" max="21" width="12.00390625" style="0" customWidth="1"/>
    <col min="22" max="22" width="12.00390625" style="0" bestFit="1" customWidth="1"/>
    <col min="23" max="29" width="12.00390625" style="0" customWidth="1"/>
    <col min="30" max="16384" width="2.7109375" style="0" customWidth="1"/>
  </cols>
  <sheetData>
    <row r="1" spans="1:16" s="3" customFormat="1" ht="12.7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s="3" customFormat="1" ht="12.7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s="3" customFormat="1" ht="12.75" customHeight="1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s="3" customFormat="1" ht="12.75" customHeight="1">
      <c r="A4" s="78" t="s">
        <v>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="3" customFormat="1" ht="12">
      <c r="K5" s="48"/>
    </row>
    <row r="6" spans="1:24" s="3" customFormat="1" ht="12.75" customHeight="1">
      <c r="A6" s="110" t="s">
        <v>4</v>
      </c>
      <c r="B6" s="111"/>
      <c r="C6" s="111"/>
      <c r="D6" s="111"/>
      <c r="E6" s="112"/>
      <c r="F6" s="20"/>
      <c r="G6" s="21"/>
      <c r="H6" s="21"/>
      <c r="I6" s="22"/>
      <c r="J6" s="103" t="s">
        <v>198</v>
      </c>
      <c r="K6" s="49"/>
      <c r="L6" s="23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s="3" customFormat="1" ht="12">
      <c r="A7" s="22"/>
      <c r="B7" s="22"/>
      <c r="C7" s="22"/>
      <c r="D7" s="22"/>
      <c r="E7" s="22"/>
      <c r="F7" s="22"/>
      <c r="G7" s="22"/>
      <c r="H7" s="22"/>
      <c r="I7" s="22"/>
      <c r="J7" s="22"/>
      <c r="K7" s="50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s="3" customFormat="1" ht="12">
      <c r="A8" s="22" t="s">
        <v>73</v>
      </c>
      <c r="B8" s="4" t="s">
        <v>5</v>
      </c>
      <c r="C8" s="5"/>
      <c r="D8" s="5"/>
      <c r="E8" s="5"/>
      <c r="F8" s="5"/>
      <c r="G8" s="5"/>
      <c r="H8" s="5"/>
      <c r="I8" s="5"/>
      <c r="J8" s="5" t="s">
        <v>176</v>
      </c>
      <c r="K8" s="51"/>
      <c r="L8" s="5"/>
      <c r="M8" s="5"/>
      <c r="N8" s="5"/>
      <c r="O8" s="5"/>
      <c r="P8" s="5"/>
      <c r="Q8" s="24"/>
      <c r="R8" s="22"/>
      <c r="S8" s="22"/>
      <c r="T8" s="22"/>
      <c r="U8" s="22"/>
      <c r="V8" s="22"/>
      <c r="W8" s="22"/>
      <c r="X8" s="22"/>
    </row>
    <row r="9" spans="1:24" s="29" customFormat="1" ht="12">
      <c r="A9" s="25"/>
      <c r="B9" s="26" t="s">
        <v>124</v>
      </c>
      <c r="C9" s="27"/>
      <c r="D9" s="27"/>
      <c r="E9" s="27"/>
      <c r="F9" s="27"/>
      <c r="G9" s="27"/>
      <c r="H9" s="27"/>
      <c r="I9" s="27"/>
      <c r="J9" s="27" t="s">
        <v>136</v>
      </c>
      <c r="K9" s="52"/>
      <c r="L9" s="27"/>
      <c r="M9" s="27"/>
      <c r="N9" s="27"/>
      <c r="O9" s="27"/>
      <c r="P9" s="27"/>
      <c r="Q9" s="28"/>
      <c r="R9" s="25"/>
      <c r="S9" s="25"/>
      <c r="T9" s="25"/>
      <c r="U9" s="25"/>
      <c r="V9" s="25"/>
      <c r="W9" s="25"/>
      <c r="X9" s="25"/>
    </row>
    <row r="10" spans="1:24" s="3" customFormat="1" ht="12">
      <c r="A10" s="22"/>
      <c r="B10" s="6" t="s">
        <v>6</v>
      </c>
      <c r="C10" s="7"/>
      <c r="D10" s="7"/>
      <c r="E10" s="7"/>
      <c r="F10" s="7"/>
      <c r="G10" s="7"/>
      <c r="H10" s="7"/>
      <c r="I10" s="7"/>
      <c r="J10" s="7" t="s">
        <v>230</v>
      </c>
      <c r="K10" s="53"/>
      <c r="L10" s="7"/>
      <c r="M10" s="7"/>
      <c r="N10" s="7"/>
      <c r="O10" s="7"/>
      <c r="P10" s="7"/>
      <c r="Q10" s="30"/>
      <c r="R10" s="22"/>
      <c r="S10" s="22"/>
      <c r="T10" s="22"/>
      <c r="U10" s="22"/>
      <c r="V10" s="22"/>
      <c r="W10" s="22"/>
      <c r="X10" s="22"/>
    </row>
    <row r="11" spans="1:24" s="3" customFormat="1" ht="12">
      <c r="A11" s="22"/>
      <c r="B11" s="6" t="s">
        <v>126</v>
      </c>
      <c r="C11" s="7"/>
      <c r="D11" s="7"/>
      <c r="E11" s="7"/>
      <c r="F11" s="7"/>
      <c r="G11" s="7"/>
      <c r="H11" s="7"/>
      <c r="I11" s="7"/>
      <c r="J11" s="77" t="s">
        <v>127</v>
      </c>
      <c r="K11" s="77"/>
      <c r="L11" s="77"/>
      <c r="M11" s="7"/>
      <c r="N11" s="7"/>
      <c r="O11" s="7"/>
      <c r="P11" s="7"/>
      <c r="Q11" s="30"/>
      <c r="R11" s="22"/>
      <c r="S11" s="22"/>
      <c r="T11" s="22"/>
      <c r="U11" s="22"/>
      <c r="V11" s="22"/>
      <c r="W11" s="22"/>
      <c r="X11" s="22"/>
    </row>
    <row r="12" spans="1:24" s="3" customFormat="1" ht="12">
      <c r="A12" s="22"/>
      <c r="B12" s="6" t="s">
        <v>7</v>
      </c>
      <c r="C12" s="7"/>
      <c r="D12" s="7"/>
      <c r="E12" s="7"/>
      <c r="F12" s="7"/>
      <c r="G12" s="7"/>
      <c r="H12" s="7"/>
      <c r="I12" s="7"/>
      <c r="J12" s="7" t="s">
        <v>177</v>
      </c>
      <c r="K12" s="53"/>
      <c r="L12" s="7"/>
      <c r="M12" s="7"/>
      <c r="N12" s="7"/>
      <c r="O12" s="7"/>
      <c r="P12" s="7"/>
      <c r="Q12" s="30"/>
      <c r="R12" s="22"/>
      <c r="S12" s="22"/>
      <c r="T12" s="22"/>
      <c r="U12" s="22"/>
      <c r="V12" s="22"/>
      <c r="W12" s="22"/>
      <c r="X12" s="22"/>
    </row>
    <row r="13" spans="1:24" s="3" customFormat="1" ht="12">
      <c r="A13" s="22"/>
      <c r="B13" s="8" t="s">
        <v>8</v>
      </c>
      <c r="C13" s="9"/>
      <c r="D13" s="9"/>
      <c r="E13" s="9"/>
      <c r="F13" s="9"/>
      <c r="G13" s="9"/>
      <c r="H13" s="9"/>
      <c r="I13" s="9"/>
      <c r="J13" s="9" t="s">
        <v>129</v>
      </c>
      <c r="K13" s="54"/>
      <c r="L13" s="9"/>
      <c r="M13" s="9"/>
      <c r="N13" s="9"/>
      <c r="O13" s="9"/>
      <c r="P13" s="9"/>
      <c r="Q13" s="31"/>
      <c r="R13" s="22"/>
      <c r="S13" s="22"/>
      <c r="T13" s="22"/>
      <c r="U13" s="22"/>
      <c r="V13" s="22"/>
      <c r="W13" s="22"/>
      <c r="X13" s="22"/>
    </row>
    <row r="14" spans="1:24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50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32"/>
      <c r="W14" s="32"/>
      <c r="X14" s="32"/>
    </row>
    <row r="15" spans="1:24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50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32"/>
      <c r="W15" s="13"/>
      <c r="X15" s="13"/>
    </row>
    <row r="16" spans="1:24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50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2:29" s="38" customFormat="1" ht="27" customHeight="1">
      <c r="B17" s="39"/>
      <c r="C17" s="39"/>
      <c r="D17" s="39"/>
      <c r="E17" s="39"/>
      <c r="F17" s="39"/>
      <c r="G17" s="39"/>
      <c r="H17" s="39"/>
      <c r="I17" s="39"/>
      <c r="J17" s="39"/>
      <c r="K17" s="55"/>
      <c r="L17" s="164" t="s">
        <v>199</v>
      </c>
      <c r="M17" s="164" t="s">
        <v>200</v>
      </c>
      <c r="N17" s="164" t="s">
        <v>201</v>
      </c>
      <c r="O17" s="164" t="s">
        <v>202</v>
      </c>
      <c r="P17" s="164" t="s">
        <v>203</v>
      </c>
      <c r="Q17" s="164" t="s">
        <v>204</v>
      </c>
      <c r="R17" s="164" t="s">
        <v>205</v>
      </c>
      <c r="S17" s="164" t="s">
        <v>206</v>
      </c>
      <c r="T17" s="164" t="s">
        <v>207</v>
      </c>
      <c r="U17" s="164" t="s">
        <v>208</v>
      </c>
      <c r="V17" s="164" t="s">
        <v>209</v>
      </c>
      <c r="W17" s="164" t="s">
        <v>210</v>
      </c>
      <c r="X17" s="164" t="s">
        <v>211</v>
      </c>
      <c r="Y17" s="164" t="s">
        <v>212</v>
      </c>
      <c r="Z17" s="164" t="s">
        <v>232</v>
      </c>
      <c r="AA17" s="164" t="s">
        <v>233</v>
      </c>
      <c r="AB17" s="164" t="s">
        <v>213</v>
      </c>
      <c r="AC17" s="165" t="s">
        <v>150</v>
      </c>
    </row>
    <row r="18" spans="2:29" ht="12.75" customHeight="1">
      <c r="B18" s="113" t="s">
        <v>9</v>
      </c>
      <c r="C18" s="114"/>
      <c r="D18" s="114"/>
      <c r="E18" s="114"/>
      <c r="F18" s="114"/>
      <c r="G18" s="114"/>
      <c r="H18" s="114"/>
      <c r="I18" s="114"/>
      <c r="J18" s="114"/>
      <c r="K18" s="115"/>
      <c r="L18" s="106" t="s">
        <v>214</v>
      </c>
      <c r="M18" s="106" t="s">
        <v>215</v>
      </c>
      <c r="N18" s="106" t="s">
        <v>216</v>
      </c>
      <c r="O18" s="106" t="s">
        <v>217</v>
      </c>
      <c r="P18" s="106" t="s">
        <v>218</v>
      </c>
      <c r="Q18" s="106" t="s">
        <v>219</v>
      </c>
      <c r="R18" s="106" t="s">
        <v>220</v>
      </c>
      <c r="S18" s="106" t="s">
        <v>221</v>
      </c>
      <c r="T18" s="106" t="s">
        <v>222</v>
      </c>
      <c r="U18" s="106" t="s">
        <v>223</v>
      </c>
      <c r="V18" s="106" t="s">
        <v>224</v>
      </c>
      <c r="W18" s="106" t="s">
        <v>225</v>
      </c>
      <c r="X18" s="106" t="s">
        <v>226</v>
      </c>
      <c r="Y18" s="106" t="s">
        <v>227</v>
      </c>
      <c r="Z18" s="106" t="s">
        <v>228</v>
      </c>
      <c r="AA18" s="106" t="s">
        <v>229</v>
      </c>
      <c r="AB18" s="106" t="s">
        <v>234</v>
      </c>
      <c r="AC18" s="107"/>
    </row>
    <row r="19" spans="1:29" ht="12.75" customHeight="1">
      <c r="A19" s="13"/>
      <c r="B19" s="34"/>
      <c r="C19" s="16"/>
      <c r="D19" s="16"/>
      <c r="E19" s="16"/>
      <c r="F19" s="16"/>
      <c r="G19" s="16"/>
      <c r="H19" s="16"/>
      <c r="I19" s="16"/>
      <c r="J19" s="16"/>
      <c r="K19" s="56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36"/>
    </row>
    <row r="20" spans="1:29" s="40" customFormat="1" ht="12.75" customHeight="1">
      <c r="A20" s="14"/>
      <c r="B20" s="116" t="s">
        <v>178</v>
      </c>
      <c r="C20" s="116"/>
      <c r="D20" s="116"/>
      <c r="E20" s="116"/>
      <c r="F20" s="116"/>
      <c r="G20" s="116"/>
      <c r="H20" s="116"/>
      <c r="I20" s="116"/>
      <c r="J20" s="117"/>
      <c r="K20" s="80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154"/>
    </row>
    <row r="21" spans="1:30" s="40" customFormat="1" ht="12.75">
      <c r="A21" s="44"/>
      <c r="B21" s="119" t="s">
        <v>139</v>
      </c>
      <c r="C21" s="119"/>
      <c r="D21" s="119"/>
      <c r="E21" s="119"/>
      <c r="F21" s="119"/>
      <c r="G21" s="119"/>
      <c r="H21" s="119"/>
      <c r="I21" s="119"/>
      <c r="J21" s="119"/>
      <c r="K21" s="83" t="s">
        <v>179</v>
      </c>
      <c r="L21" s="94">
        <v>11</v>
      </c>
      <c r="M21" s="94">
        <v>2</v>
      </c>
      <c r="N21" s="94">
        <v>4</v>
      </c>
      <c r="O21" s="94">
        <v>7</v>
      </c>
      <c r="P21" s="94">
        <v>1</v>
      </c>
      <c r="Q21" s="94">
        <v>3</v>
      </c>
      <c r="R21" s="94">
        <v>2</v>
      </c>
      <c r="S21" s="94">
        <v>6</v>
      </c>
      <c r="T21" s="94">
        <v>2</v>
      </c>
      <c r="U21" s="94">
        <v>1</v>
      </c>
      <c r="V21" s="94">
        <v>1</v>
      </c>
      <c r="W21" s="94">
        <v>7</v>
      </c>
      <c r="X21" s="94">
        <v>2</v>
      </c>
      <c r="Y21" s="94">
        <v>7</v>
      </c>
      <c r="Z21" s="94">
        <v>3</v>
      </c>
      <c r="AA21" s="94"/>
      <c r="AB21" s="94">
        <f>SUM(L21:AA21)</f>
        <v>59</v>
      </c>
      <c r="AC21" s="94">
        <v>9167</v>
      </c>
      <c r="AD21" s="58"/>
    </row>
    <row r="22" spans="1:30" s="40" customFormat="1" ht="12.75">
      <c r="A22" s="44"/>
      <c r="B22" s="119" t="s">
        <v>180</v>
      </c>
      <c r="C22" s="119"/>
      <c r="D22" s="119"/>
      <c r="E22" s="119"/>
      <c r="F22" s="119"/>
      <c r="G22" s="119"/>
      <c r="H22" s="119"/>
      <c r="I22" s="119"/>
      <c r="J22" s="119"/>
      <c r="K22" s="83" t="s">
        <v>181</v>
      </c>
      <c r="L22" s="94">
        <v>62</v>
      </c>
      <c r="M22" s="94">
        <v>6</v>
      </c>
      <c r="N22" s="94">
        <v>8</v>
      </c>
      <c r="O22" s="94">
        <v>46</v>
      </c>
      <c r="P22" s="94">
        <v>2</v>
      </c>
      <c r="Q22" s="94">
        <v>13</v>
      </c>
      <c r="R22" s="94">
        <v>11</v>
      </c>
      <c r="S22" s="94">
        <v>26</v>
      </c>
      <c r="T22" s="94">
        <v>9</v>
      </c>
      <c r="U22" s="94">
        <v>2</v>
      </c>
      <c r="V22" s="94">
        <v>1</v>
      </c>
      <c r="W22" s="94">
        <v>28</v>
      </c>
      <c r="X22" s="94">
        <v>24</v>
      </c>
      <c r="Y22" s="94">
        <v>41</v>
      </c>
      <c r="Z22" s="94">
        <v>7</v>
      </c>
      <c r="AA22" s="94"/>
      <c r="AB22" s="94">
        <f>SUM(L22:AA22)</f>
        <v>286</v>
      </c>
      <c r="AC22" s="94">
        <v>56909</v>
      </c>
      <c r="AD22" s="58"/>
    </row>
    <row r="23" spans="1:30" s="40" customFormat="1" ht="12.75">
      <c r="A23" s="44"/>
      <c r="B23" s="121"/>
      <c r="C23" s="122"/>
      <c r="D23" s="122"/>
      <c r="E23" s="122"/>
      <c r="F23" s="122"/>
      <c r="G23" s="122"/>
      <c r="H23" s="122"/>
      <c r="I23" s="122"/>
      <c r="J23" s="122"/>
      <c r="K23" s="87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166"/>
      <c r="AD23" s="58"/>
    </row>
    <row r="24" spans="1:30" s="40" customFormat="1" ht="12.75">
      <c r="A24" s="44"/>
      <c r="B24" s="116" t="s">
        <v>182</v>
      </c>
      <c r="C24" s="116"/>
      <c r="D24" s="116"/>
      <c r="E24" s="116"/>
      <c r="F24" s="116"/>
      <c r="G24" s="116"/>
      <c r="H24" s="116"/>
      <c r="I24" s="116"/>
      <c r="J24" s="117"/>
      <c r="K24" s="8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166"/>
      <c r="AD24" s="58"/>
    </row>
    <row r="25" spans="1:30" s="40" customFormat="1" ht="12.75">
      <c r="A25" s="44"/>
      <c r="B25" s="119" t="s">
        <v>139</v>
      </c>
      <c r="C25" s="119"/>
      <c r="D25" s="119"/>
      <c r="E25" s="119"/>
      <c r="F25" s="119"/>
      <c r="G25" s="119"/>
      <c r="H25" s="119"/>
      <c r="I25" s="119"/>
      <c r="J25" s="119"/>
      <c r="K25" s="83" t="s">
        <v>183</v>
      </c>
      <c r="L25" s="94">
        <v>1</v>
      </c>
      <c r="M25" s="94">
        <v>1</v>
      </c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>
        <v>1</v>
      </c>
      <c r="AA25" s="94">
        <v>1</v>
      </c>
      <c r="AB25" s="94">
        <f aca="true" t="shared" si="0" ref="AB25:AB30">SUM(L25:AA25)</f>
        <v>4</v>
      </c>
      <c r="AC25" s="94">
        <v>880</v>
      </c>
      <c r="AD25" s="58"/>
    </row>
    <row r="26" spans="1:30" s="40" customFormat="1" ht="12.75">
      <c r="A26" s="44"/>
      <c r="B26" s="119" t="s">
        <v>184</v>
      </c>
      <c r="C26" s="119"/>
      <c r="D26" s="119"/>
      <c r="E26" s="119"/>
      <c r="F26" s="119"/>
      <c r="G26" s="119"/>
      <c r="H26" s="119"/>
      <c r="I26" s="119"/>
      <c r="J26" s="119"/>
      <c r="K26" s="83" t="s">
        <v>185</v>
      </c>
      <c r="L26" s="94">
        <v>2</v>
      </c>
      <c r="M26" s="94">
        <v>1</v>
      </c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>
        <v>2</v>
      </c>
      <c r="AA26" s="94">
        <v>5</v>
      </c>
      <c r="AB26" s="94">
        <f t="shared" si="0"/>
        <v>10</v>
      </c>
      <c r="AC26" s="94">
        <v>1850</v>
      </c>
      <c r="AD26" s="58"/>
    </row>
    <row r="27" spans="1:30" s="40" customFormat="1" ht="12.75">
      <c r="A27" s="44"/>
      <c r="B27" s="121"/>
      <c r="C27" s="122"/>
      <c r="D27" s="122"/>
      <c r="E27" s="122"/>
      <c r="F27" s="122"/>
      <c r="G27" s="122"/>
      <c r="H27" s="122"/>
      <c r="I27" s="122"/>
      <c r="J27" s="122"/>
      <c r="K27" s="87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94"/>
      <c r="AC27" s="166"/>
      <c r="AD27" s="58"/>
    </row>
    <row r="28" spans="1:30" s="40" customFormat="1" ht="12.75">
      <c r="A28" s="44"/>
      <c r="B28" s="116" t="s">
        <v>186</v>
      </c>
      <c r="C28" s="116"/>
      <c r="D28" s="116"/>
      <c r="E28" s="116"/>
      <c r="F28" s="116"/>
      <c r="G28" s="116"/>
      <c r="H28" s="116"/>
      <c r="I28" s="116"/>
      <c r="J28" s="117"/>
      <c r="K28" s="8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166"/>
      <c r="AD28" s="58"/>
    </row>
    <row r="29" spans="1:30" s="40" customFormat="1" ht="12.75">
      <c r="A29" s="44"/>
      <c r="B29" s="119" t="s">
        <v>139</v>
      </c>
      <c r="C29" s="119"/>
      <c r="D29" s="119"/>
      <c r="E29" s="119"/>
      <c r="F29" s="119"/>
      <c r="G29" s="119"/>
      <c r="H29" s="119"/>
      <c r="I29" s="119"/>
      <c r="J29" s="119"/>
      <c r="K29" s="83" t="s">
        <v>187</v>
      </c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>
        <f t="shared" si="0"/>
        <v>0</v>
      </c>
      <c r="AC29" s="94">
        <v>56</v>
      </c>
      <c r="AD29" s="58"/>
    </row>
    <row r="30" spans="1:30" s="40" customFormat="1" ht="12.75">
      <c r="A30" s="44"/>
      <c r="B30" s="119" t="s">
        <v>188</v>
      </c>
      <c r="C30" s="119"/>
      <c r="D30" s="119"/>
      <c r="E30" s="119"/>
      <c r="F30" s="119"/>
      <c r="G30" s="119"/>
      <c r="H30" s="119"/>
      <c r="I30" s="119"/>
      <c r="J30" s="119"/>
      <c r="K30" s="83" t="s">
        <v>189</v>
      </c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>
        <f t="shared" si="0"/>
        <v>0</v>
      </c>
      <c r="AC30" s="94">
        <v>258</v>
      </c>
      <c r="AD30" s="58"/>
    </row>
    <row r="31" spans="1:29" s="40" customFormat="1" ht="12.75">
      <c r="A31" s="44"/>
      <c r="B31" s="167"/>
      <c r="C31" s="168"/>
      <c r="D31" s="168"/>
      <c r="E31" s="168"/>
      <c r="F31" s="168"/>
      <c r="G31" s="168"/>
      <c r="H31" s="168"/>
      <c r="I31" s="168"/>
      <c r="J31" s="168"/>
      <c r="K31" s="169"/>
      <c r="L31" s="170"/>
      <c r="M31" s="170"/>
      <c r="N31" s="171"/>
      <c r="O31" s="170"/>
      <c r="P31" s="170"/>
      <c r="Q31" s="170"/>
      <c r="R31" s="170"/>
      <c r="S31" s="170"/>
      <c r="T31" s="170"/>
      <c r="U31" s="170"/>
      <c r="V31" s="171"/>
      <c r="W31" s="170"/>
      <c r="X31" s="171"/>
      <c r="Y31" s="170"/>
      <c r="Z31" s="171"/>
      <c r="AA31" s="171"/>
      <c r="AB31" s="170"/>
      <c r="AC31" s="172"/>
    </row>
    <row r="32" spans="1:29" s="40" customFormat="1" ht="13.5" customHeight="1">
      <c r="A32" s="44"/>
      <c r="B32" s="129" t="s">
        <v>136</v>
      </c>
      <c r="C32" s="129"/>
      <c r="D32" s="129"/>
      <c r="E32" s="129"/>
      <c r="F32" s="129"/>
      <c r="G32" s="129"/>
      <c r="H32" s="129"/>
      <c r="I32" s="129"/>
      <c r="J32" s="129"/>
      <c r="K32" s="130"/>
      <c r="L32" s="158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60"/>
    </row>
    <row r="33" spans="1:29" s="40" customFormat="1" ht="12.75" customHeight="1">
      <c r="A33" s="44"/>
      <c r="B33" s="134" t="s">
        <v>190</v>
      </c>
      <c r="C33" s="134"/>
      <c r="D33" s="134"/>
      <c r="E33" s="134"/>
      <c r="F33" s="134"/>
      <c r="G33" s="134"/>
      <c r="H33" s="134"/>
      <c r="I33" s="134"/>
      <c r="J33" s="134"/>
      <c r="K33" s="83" t="s">
        <v>191</v>
      </c>
      <c r="L33" s="95">
        <f>SUM(L21+L25)</f>
        <v>12</v>
      </c>
      <c r="M33" s="95">
        <f aca="true" t="shared" si="1" ref="M33:AC33">SUM(M21+M25)</f>
        <v>3</v>
      </c>
      <c r="N33" s="95">
        <f t="shared" si="1"/>
        <v>4</v>
      </c>
      <c r="O33" s="95">
        <f t="shared" si="1"/>
        <v>7</v>
      </c>
      <c r="P33" s="95">
        <f t="shared" si="1"/>
        <v>1</v>
      </c>
      <c r="Q33" s="95">
        <f t="shared" si="1"/>
        <v>3</v>
      </c>
      <c r="R33" s="95">
        <f t="shared" si="1"/>
        <v>2</v>
      </c>
      <c r="S33" s="95">
        <f t="shared" si="1"/>
        <v>6</v>
      </c>
      <c r="T33" s="95">
        <f t="shared" si="1"/>
        <v>2</v>
      </c>
      <c r="U33" s="95">
        <f t="shared" si="1"/>
        <v>1</v>
      </c>
      <c r="V33" s="95">
        <f t="shared" si="1"/>
        <v>1</v>
      </c>
      <c r="W33" s="95">
        <f t="shared" si="1"/>
        <v>7</v>
      </c>
      <c r="X33" s="95">
        <f t="shared" si="1"/>
        <v>2</v>
      </c>
      <c r="Y33" s="95">
        <f t="shared" si="1"/>
        <v>7</v>
      </c>
      <c r="Z33" s="95">
        <f t="shared" si="1"/>
        <v>4</v>
      </c>
      <c r="AA33" s="95">
        <f t="shared" si="1"/>
        <v>1</v>
      </c>
      <c r="AB33" s="95">
        <f t="shared" si="1"/>
        <v>63</v>
      </c>
      <c r="AC33" s="95">
        <f t="shared" si="1"/>
        <v>10047</v>
      </c>
    </row>
    <row r="34" spans="1:29" s="40" customFormat="1" ht="13.5" customHeight="1">
      <c r="A34" s="44"/>
      <c r="B34" s="134" t="s">
        <v>192</v>
      </c>
      <c r="C34" s="134"/>
      <c r="D34" s="134"/>
      <c r="E34" s="134"/>
      <c r="F34" s="134"/>
      <c r="G34" s="134"/>
      <c r="H34" s="134"/>
      <c r="I34" s="134"/>
      <c r="J34" s="134"/>
      <c r="K34" s="83" t="s">
        <v>193</v>
      </c>
      <c r="L34" s="95">
        <f>SUM(L22+L26)</f>
        <v>64</v>
      </c>
      <c r="M34" s="95">
        <f aca="true" t="shared" si="2" ref="M34:AC34">SUM(M22+M26)</f>
        <v>7</v>
      </c>
      <c r="N34" s="95">
        <f t="shared" si="2"/>
        <v>8</v>
      </c>
      <c r="O34" s="95">
        <f t="shared" si="2"/>
        <v>46</v>
      </c>
      <c r="P34" s="95">
        <f t="shared" si="2"/>
        <v>2</v>
      </c>
      <c r="Q34" s="95">
        <f t="shared" si="2"/>
        <v>13</v>
      </c>
      <c r="R34" s="95">
        <f t="shared" si="2"/>
        <v>11</v>
      </c>
      <c r="S34" s="95">
        <f t="shared" si="2"/>
        <v>26</v>
      </c>
      <c r="T34" s="95">
        <f t="shared" si="2"/>
        <v>9</v>
      </c>
      <c r="U34" s="95">
        <f t="shared" si="2"/>
        <v>2</v>
      </c>
      <c r="V34" s="95">
        <f t="shared" si="2"/>
        <v>1</v>
      </c>
      <c r="W34" s="95">
        <f t="shared" si="2"/>
        <v>28</v>
      </c>
      <c r="X34" s="95">
        <f t="shared" si="2"/>
        <v>24</v>
      </c>
      <c r="Y34" s="95">
        <f t="shared" si="2"/>
        <v>41</v>
      </c>
      <c r="Z34" s="95">
        <f t="shared" si="2"/>
        <v>9</v>
      </c>
      <c r="AA34" s="95">
        <f t="shared" si="2"/>
        <v>5</v>
      </c>
      <c r="AB34" s="95">
        <f t="shared" si="2"/>
        <v>296</v>
      </c>
      <c r="AC34" s="95">
        <f t="shared" si="2"/>
        <v>58759</v>
      </c>
    </row>
    <row r="35" s="40" customFormat="1" ht="12.75">
      <c r="K35" s="48"/>
    </row>
    <row r="36" spans="1:29" s="62" customFormat="1" ht="12.75" customHeight="1">
      <c r="A36" s="59"/>
      <c r="B36" s="19" t="s">
        <v>194</v>
      </c>
      <c r="C36" s="19"/>
      <c r="D36" s="19"/>
      <c r="E36" s="19"/>
      <c r="F36" s="19"/>
      <c r="G36" s="19"/>
      <c r="H36" s="19"/>
      <c r="I36" s="19"/>
      <c r="J36" s="19"/>
      <c r="K36" s="56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1"/>
      <c r="Z36" s="61"/>
      <c r="AA36" s="61"/>
      <c r="AB36" s="61"/>
      <c r="AC36" s="61"/>
    </row>
    <row r="37" spans="1:29" s="40" customFormat="1" ht="12.75" customHeight="1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5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7"/>
      <c r="Z37" s="47"/>
      <c r="AA37" s="47"/>
      <c r="AB37" s="47"/>
      <c r="AC37" s="47"/>
    </row>
    <row r="38" spans="1:29" s="40" customFormat="1" ht="12.75" customHeight="1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5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7"/>
      <c r="Z38" s="47"/>
      <c r="AA38" s="47"/>
      <c r="AB38" s="47"/>
      <c r="AC38" s="47"/>
    </row>
    <row r="39" spans="1:29" s="40" customFormat="1" ht="12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5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7"/>
      <c r="Z39" s="47"/>
      <c r="AA39" s="47"/>
      <c r="AB39" s="47"/>
      <c r="AC39" s="47"/>
    </row>
    <row r="40" spans="1:29" s="40" customFormat="1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5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7"/>
      <c r="Z40" s="47"/>
      <c r="AA40" s="47"/>
      <c r="AB40" s="47"/>
      <c r="AC40" s="47"/>
    </row>
    <row r="41" spans="1:29" s="40" customFormat="1" ht="12.7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5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7"/>
      <c r="Z41" s="47"/>
      <c r="AA41" s="47"/>
      <c r="AB41" s="47"/>
      <c r="AC41" s="47"/>
    </row>
    <row r="42" spans="1:29" s="40" customFormat="1" ht="12.7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5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7"/>
      <c r="Z42" s="47"/>
      <c r="AA42" s="47"/>
      <c r="AB42" s="47"/>
      <c r="AC42" s="47"/>
    </row>
    <row r="43" spans="1:29" s="40" customFormat="1" ht="12.75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5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7"/>
      <c r="Z43" s="47"/>
      <c r="AA43" s="47"/>
      <c r="AB43" s="47"/>
      <c r="AC43" s="47"/>
    </row>
    <row r="44" spans="1:29" s="40" customFormat="1" ht="12.75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5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7"/>
      <c r="Z44" s="47"/>
      <c r="AA44" s="47"/>
      <c r="AB44" s="47"/>
      <c r="AC44" s="47"/>
    </row>
    <row r="45" spans="1:29" s="40" customFormat="1" ht="12.7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5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7"/>
      <c r="Z45" s="47"/>
      <c r="AA45" s="47"/>
      <c r="AB45" s="47"/>
      <c r="AC45" s="47"/>
    </row>
    <row r="46" spans="1:29" s="40" customFormat="1" ht="12.7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5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7"/>
      <c r="Z46" s="47"/>
      <c r="AA46" s="47"/>
      <c r="AB46" s="47"/>
      <c r="AC46" s="47"/>
    </row>
    <row r="47" spans="1:29" s="40" customFormat="1" ht="12.7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5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7"/>
      <c r="Z47" s="47"/>
      <c r="AA47" s="47"/>
      <c r="AB47" s="47"/>
      <c r="AC47" s="47"/>
    </row>
    <row r="48" spans="1:29" s="40" customFormat="1" ht="12.75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5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7"/>
      <c r="Z48" s="47"/>
      <c r="AA48" s="47"/>
      <c r="AB48" s="47"/>
      <c r="AC48" s="47"/>
    </row>
    <row r="49" spans="1:29" s="40" customFormat="1" ht="12.7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5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7"/>
      <c r="Z49" s="47"/>
      <c r="AA49" s="47"/>
      <c r="AB49" s="47"/>
      <c r="AC49" s="47"/>
    </row>
    <row r="50" spans="1:29" s="40" customFormat="1" ht="12.75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5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7"/>
      <c r="Z50" s="47"/>
      <c r="AA50" s="47"/>
      <c r="AB50" s="47"/>
      <c r="AC50" s="47"/>
    </row>
    <row r="51" spans="1:29" s="40" customFormat="1" ht="12.7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5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7"/>
      <c r="Z51" s="47"/>
      <c r="AA51" s="47"/>
      <c r="AB51" s="47"/>
      <c r="AC51" s="47"/>
    </row>
    <row r="52" spans="1:29" s="40" customFormat="1" ht="12.7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5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7"/>
      <c r="Z52" s="47"/>
      <c r="AA52" s="47"/>
      <c r="AB52" s="47"/>
      <c r="AC52" s="47"/>
    </row>
    <row r="53" spans="1:29" s="40" customFormat="1" ht="12.75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5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7"/>
      <c r="Z53" s="47"/>
      <c r="AA53" s="47"/>
      <c r="AB53" s="47"/>
      <c r="AC53" s="47"/>
    </row>
    <row r="54" spans="1:29" s="40" customFormat="1" ht="12.75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5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7"/>
      <c r="Z54" s="47"/>
      <c r="AA54" s="47"/>
      <c r="AB54" s="47"/>
      <c r="AC54" s="47"/>
    </row>
    <row r="55" spans="1:29" s="40" customFormat="1" ht="12.75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5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7"/>
      <c r="Z55" s="47"/>
      <c r="AA55" s="47"/>
      <c r="AB55" s="47"/>
      <c r="AC55" s="47"/>
    </row>
    <row r="56" spans="1:24" s="40" customFormat="1" ht="12.75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56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s="40" customFormat="1" ht="12.75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56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s="40" customFormat="1" ht="12.75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56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s="40" customFormat="1" ht="12.75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56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1:24" s="40" customFormat="1" ht="12.7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56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s="40" customFormat="1" ht="12.75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56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24" s="40" customFormat="1" ht="12.7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56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s="40" customFormat="1" ht="12.75">
      <c r="A63" s="44"/>
      <c r="B63" s="45"/>
      <c r="C63" s="45"/>
      <c r="D63" s="45"/>
      <c r="E63" s="45"/>
      <c r="F63" s="45"/>
      <c r="G63" s="45"/>
      <c r="H63" s="45"/>
      <c r="I63" s="45"/>
      <c r="J63" s="45"/>
      <c r="K63" s="56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1:24" s="40" customFormat="1" ht="12.75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56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</row>
    <row r="65" spans="1:24" s="40" customFormat="1" ht="12.75">
      <c r="A65" s="44"/>
      <c r="B65" s="45"/>
      <c r="C65" s="45"/>
      <c r="D65" s="45"/>
      <c r="E65" s="45"/>
      <c r="F65" s="45"/>
      <c r="G65" s="45"/>
      <c r="H65" s="45"/>
      <c r="I65" s="45"/>
      <c r="J65" s="45"/>
      <c r="K65" s="56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</row>
    <row r="66" spans="1:24" s="40" customFormat="1" ht="12.75">
      <c r="A66" s="44"/>
      <c r="B66" s="45"/>
      <c r="C66" s="45"/>
      <c r="D66" s="45"/>
      <c r="E66" s="45"/>
      <c r="F66" s="45"/>
      <c r="G66" s="45"/>
      <c r="H66" s="45"/>
      <c r="I66" s="45"/>
      <c r="J66" s="45"/>
      <c r="K66" s="56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s="40" customFormat="1" ht="12.75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56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s="40" customFormat="1" ht="12.75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56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1:24" s="40" customFormat="1" ht="12.75">
      <c r="A69" s="44"/>
      <c r="B69" s="45"/>
      <c r="C69" s="45"/>
      <c r="D69" s="45"/>
      <c r="E69" s="45"/>
      <c r="F69" s="45"/>
      <c r="G69" s="45"/>
      <c r="H69" s="45"/>
      <c r="I69" s="45"/>
      <c r="J69" s="45"/>
      <c r="K69" s="56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</row>
    <row r="70" spans="1:24" s="40" customFormat="1" ht="12.75">
      <c r="A70" s="44"/>
      <c r="B70" s="45"/>
      <c r="C70" s="45"/>
      <c r="D70" s="45"/>
      <c r="E70" s="45"/>
      <c r="F70" s="45"/>
      <c r="G70" s="45"/>
      <c r="H70" s="45"/>
      <c r="I70" s="45"/>
      <c r="J70" s="45"/>
      <c r="K70" s="56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</row>
    <row r="71" spans="1:24" s="40" customFormat="1" ht="12.75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56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</row>
    <row r="72" spans="1:24" s="40" customFormat="1" ht="12.75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56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</row>
    <row r="73" spans="1:24" s="40" customFormat="1" ht="12.75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56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</row>
    <row r="74" spans="1:24" s="40" customFormat="1" ht="12.75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56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</row>
    <row r="75" spans="1:24" s="40" customFormat="1" ht="12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56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</row>
    <row r="76" spans="1:24" s="40" customFormat="1" ht="12.75">
      <c r="A76" s="44"/>
      <c r="B76" s="45"/>
      <c r="C76" s="45"/>
      <c r="D76" s="45"/>
      <c r="E76" s="45"/>
      <c r="F76" s="45"/>
      <c r="G76" s="45"/>
      <c r="H76" s="45"/>
      <c r="I76" s="45"/>
      <c r="J76" s="45"/>
      <c r="K76" s="56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</row>
    <row r="77" spans="1:24" s="40" customFormat="1" ht="12.7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56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</row>
    <row r="78" spans="1:24" s="40" customFormat="1" ht="12.75">
      <c r="A78" s="44"/>
      <c r="B78" s="45"/>
      <c r="C78" s="45"/>
      <c r="D78" s="45"/>
      <c r="E78" s="45"/>
      <c r="F78" s="45"/>
      <c r="G78" s="45"/>
      <c r="H78" s="45"/>
      <c r="I78" s="45"/>
      <c r="J78" s="45"/>
      <c r="K78" s="56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</row>
    <row r="79" spans="1:24" s="40" customFormat="1" ht="12.75">
      <c r="A79" s="44"/>
      <c r="B79" s="45"/>
      <c r="C79" s="45"/>
      <c r="D79" s="45"/>
      <c r="E79" s="45"/>
      <c r="F79" s="45"/>
      <c r="G79" s="45"/>
      <c r="H79" s="45"/>
      <c r="I79" s="45"/>
      <c r="J79" s="45"/>
      <c r="K79" s="56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</row>
    <row r="80" spans="1:24" ht="12.75">
      <c r="A80" s="13"/>
      <c r="B80" s="16"/>
      <c r="C80" s="16"/>
      <c r="D80" s="16"/>
      <c r="E80" s="16"/>
      <c r="F80" s="16"/>
      <c r="G80" s="16"/>
      <c r="H80" s="16"/>
      <c r="I80" s="16"/>
      <c r="J80" s="16"/>
      <c r="K80" s="56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ht="12.75">
      <c r="A81" s="13"/>
      <c r="B81" s="16"/>
      <c r="C81" s="16"/>
      <c r="D81" s="16"/>
      <c r="E81" s="16"/>
      <c r="F81" s="16"/>
      <c r="G81" s="16"/>
      <c r="H81" s="16"/>
      <c r="I81" s="16"/>
      <c r="J81" s="16"/>
      <c r="K81" s="56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4" ht="12.75">
      <c r="A82" s="13"/>
      <c r="B82" s="16"/>
      <c r="C82" s="16"/>
      <c r="D82" s="16"/>
      <c r="E82" s="16"/>
      <c r="F82" s="16"/>
      <c r="G82" s="16"/>
      <c r="H82" s="16"/>
      <c r="I82" s="16"/>
      <c r="J82" s="16"/>
      <c r="K82" s="56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 ht="12.75">
      <c r="A83" s="13"/>
      <c r="B83" s="16"/>
      <c r="C83" s="16"/>
      <c r="D83" s="16"/>
      <c r="E83" s="16"/>
      <c r="F83" s="16"/>
      <c r="G83" s="16"/>
      <c r="H83" s="16"/>
      <c r="I83" s="16"/>
      <c r="J83" s="16"/>
      <c r="K83" s="56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 ht="12.75">
      <c r="A84" s="13"/>
      <c r="B84" s="16"/>
      <c r="C84" s="16"/>
      <c r="D84" s="16"/>
      <c r="E84" s="16"/>
      <c r="F84" s="16"/>
      <c r="G84" s="16"/>
      <c r="H84" s="16"/>
      <c r="I84" s="16"/>
      <c r="J84" s="16"/>
      <c r="K84" s="56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 ht="12.75">
      <c r="A85" s="13"/>
      <c r="B85" s="16"/>
      <c r="C85" s="16"/>
      <c r="D85" s="16"/>
      <c r="E85" s="16"/>
      <c r="F85" s="16"/>
      <c r="G85" s="16"/>
      <c r="H85" s="16"/>
      <c r="I85" s="16"/>
      <c r="J85" s="16"/>
      <c r="K85" s="56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24" ht="12.75">
      <c r="A86" s="13"/>
      <c r="B86" s="16"/>
      <c r="C86" s="16"/>
      <c r="D86" s="16"/>
      <c r="E86" s="16"/>
      <c r="F86" s="16"/>
      <c r="G86" s="16"/>
      <c r="H86" s="16"/>
      <c r="I86" s="16"/>
      <c r="J86" s="16"/>
      <c r="K86" s="56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4" ht="12.75">
      <c r="A87" s="13"/>
      <c r="B87" s="16"/>
      <c r="C87" s="16"/>
      <c r="D87" s="16"/>
      <c r="E87" s="16"/>
      <c r="F87" s="16"/>
      <c r="G87" s="16"/>
      <c r="H87" s="16"/>
      <c r="I87" s="16"/>
      <c r="J87" s="16"/>
      <c r="K87" s="56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1:24" ht="12.75">
      <c r="A88" s="13"/>
      <c r="B88" s="16"/>
      <c r="C88" s="16"/>
      <c r="D88" s="16"/>
      <c r="E88" s="16"/>
      <c r="F88" s="16"/>
      <c r="G88" s="16"/>
      <c r="H88" s="16"/>
      <c r="I88" s="16"/>
      <c r="J88" s="16"/>
      <c r="K88" s="56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1:24" ht="12.75">
      <c r="A89" s="13"/>
      <c r="B89" s="16"/>
      <c r="C89" s="16"/>
      <c r="D89" s="16"/>
      <c r="E89" s="16"/>
      <c r="F89" s="16"/>
      <c r="G89" s="16"/>
      <c r="H89" s="16"/>
      <c r="I89" s="16"/>
      <c r="J89" s="16"/>
      <c r="K89" s="56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 ht="12.75">
      <c r="A90" s="13"/>
      <c r="B90" s="16"/>
      <c r="C90" s="16"/>
      <c r="D90" s="16"/>
      <c r="E90" s="16"/>
      <c r="F90" s="16"/>
      <c r="G90" s="16"/>
      <c r="H90" s="16"/>
      <c r="I90" s="16"/>
      <c r="J90" s="16"/>
      <c r="K90" s="56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1:24" ht="12.75">
      <c r="A91" s="13"/>
      <c r="B91" s="16"/>
      <c r="C91" s="16"/>
      <c r="D91" s="16"/>
      <c r="E91" s="16"/>
      <c r="F91" s="16"/>
      <c r="G91" s="16"/>
      <c r="H91" s="16"/>
      <c r="I91" s="16"/>
      <c r="J91" s="16"/>
      <c r="K91" s="56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1:24" ht="12.75">
      <c r="A92" s="13"/>
      <c r="B92" s="16"/>
      <c r="C92" s="16"/>
      <c r="D92" s="16"/>
      <c r="E92" s="16"/>
      <c r="F92" s="16"/>
      <c r="G92" s="16"/>
      <c r="H92" s="16"/>
      <c r="I92" s="16"/>
      <c r="J92" s="16"/>
      <c r="K92" s="56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1:24" ht="12.75">
      <c r="A93" s="13"/>
      <c r="B93" s="16"/>
      <c r="C93" s="16"/>
      <c r="D93" s="16"/>
      <c r="E93" s="16"/>
      <c r="F93" s="16"/>
      <c r="G93" s="16"/>
      <c r="H93" s="16"/>
      <c r="I93" s="16"/>
      <c r="J93" s="16"/>
      <c r="K93" s="56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 ht="12.75">
      <c r="A94" s="13"/>
      <c r="B94" s="16"/>
      <c r="C94" s="16"/>
      <c r="D94" s="16"/>
      <c r="E94" s="16"/>
      <c r="F94" s="16"/>
      <c r="G94" s="16"/>
      <c r="H94" s="16"/>
      <c r="I94" s="16"/>
      <c r="J94" s="16"/>
      <c r="K94" s="56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 ht="12.75">
      <c r="A95" s="13"/>
      <c r="B95" s="16"/>
      <c r="C95" s="16"/>
      <c r="D95" s="16"/>
      <c r="E95" s="16"/>
      <c r="F95" s="16"/>
      <c r="G95" s="16"/>
      <c r="H95" s="16"/>
      <c r="I95" s="16"/>
      <c r="J95" s="16"/>
      <c r="K95" s="56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4" ht="12.75">
      <c r="A96" s="13"/>
      <c r="B96" s="16"/>
      <c r="C96" s="16"/>
      <c r="D96" s="16"/>
      <c r="E96" s="16"/>
      <c r="F96" s="16"/>
      <c r="G96" s="16"/>
      <c r="H96" s="16"/>
      <c r="I96" s="16"/>
      <c r="J96" s="16"/>
      <c r="K96" s="56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1:24" ht="12.75">
      <c r="A97" s="13"/>
      <c r="B97" s="16"/>
      <c r="C97" s="16"/>
      <c r="D97" s="16"/>
      <c r="E97" s="16"/>
      <c r="F97" s="16"/>
      <c r="G97" s="16"/>
      <c r="H97" s="16"/>
      <c r="I97" s="16"/>
      <c r="J97" s="16"/>
      <c r="K97" s="56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ht="12.75">
      <c r="A98" s="13"/>
      <c r="B98" s="16"/>
      <c r="C98" s="16"/>
      <c r="D98" s="16"/>
      <c r="E98" s="16"/>
      <c r="F98" s="16"/>
      <c r="G98" s="16"/>
      <c r="H98" s="16"/>
      <c r="I98" s="16"/>
      <c r="J98" s="16"/>
      <c r="K98" s="56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 ht="12.75">
      <c r="A99" s="13"/>
      <c r="B99" s="16"/>
      <c r="C99" s="16"/>
      <c r="D99" s="16"/>
      <c r="E99" s="16"/>
      <c r="F99" s="16"/>
      <c r="G99" s="16"/>
      <c r="H99" s="16"/>
      <c r="I99" s="16"/>
      <c r="J99" s="16"/>
      <c r="K99" s="56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1:24" ht="12.75">
      <c r="A100" s="13"/>
      <c r="B100" s="16"/>
      <c r="C100" s="16"/>
      <c r="D100" s="16"/>
      <c r="E100" s="16"/>
      <c r="F100" s="16"/>
      <c r="G100" s="16"/>
      <c r="H100" s="16"/>
      <c r="I100" s="16"/>
      <c r="J100" s="16"/>
      <c r="K100" s="56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ht="12.75">
      <c r="A101" s="13"/>
      <c r="B101" s="16"/>
      <c r="C101" s="16"/>
      <c r="D101" s="16"/>
      <c r="E101" s="16"/>
      <c r="F101" s="16"/>
      <c r="G101" s="16"/>
      <c r="H101" s="16"/>
      <c r="I101" s="16"/>
      <c r="J101" s="16"/>
      <c r="K101" s="56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ht="12.75">
      <c r="A102" s="13"/>
      <c r="B102" s="16"/>
      <c r="C102" s="16"/>
      <c r="D102" s="16"/>
      <c r="E102" s="16"/>
      <c r="F102" s="16"/>
      <c r="G102" s="16"/>
      <c r="H102" s="16"/>
      <c r="I102" s="16"/>
      <c r="J102" s="16"/>
      <c r="K102" s="56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ht="12.75">
      <c r="A103" s="13"/>
      <c r="B103" s="16"/>
      <c r="C103" s="16"/>
      <c r="D103" s="16"/>
      <c r="E103" s="16"/>
      <c r="F103" s="16"/>
      <c r="G103" s="16"/>
      <c r="H103" s="16"/>
      <c r="I103" s="16"/>
      <c r="J103" s="16"/>
      <c r="K103" s="56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ht="12.75">
      <c r="A104" s="13"/>
      <c r="B104" s="16"/>
      <c r="C104" s="16"/>
      <c r="D104" s="16"/>
      <c r="E104" s="16"/>
      <c r="F104" s="16"/>
      <c r="G104" s="16"/>
      <c r="H104" s="16"/>
      <c r="I104" s="16"/>
      <c r="J104" s="16"/>
      <c r="K104" s="56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ht="12.75">
      <c r="A105" s="13"/>
      <c r="B105" s="16"/>
      <c r="C105" s="16"/>
      <c r="D105" s="16"/>
      <c r="E105" s="16"/>
      <c r="F105" s="16"/>
      <c r="G105" s="16"/>
      <c r="H105" s="16"/>
      <c r="I105" s="16"/>
      <c r="J105" s="16"/>
      <c r="K105" s="56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ht="12.75">
      <c r="A106" s="13"/>
      <c r="B106" s="16"/>
      <c r="C106" s="16"/>
      <c r="D106" s="16"/>
      <c r="E106" s="16"/>
      <c r="F106" s="16"/>
      <c r="G106" s="16"/>
      <c r="H106" s="16"/>
      <c r="I106" s="16"/>
      <c r="J106" s="16"/>
      <c r="K106" s="56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ht="12.75">
      <c r="A107" s="13"/>
      <c r="B107" s="16"/>
      <c r="C107" s="16"/>
      <c r="D107" s="16"/>
      <c r="E107" s="16"/>
      <c r="F107" s="16"/>
      <c r="G107" s="16"/>
      <c r="H107" s="16"/>
      <c r="I107" s="16"/>
      <c r="J107" s="16"/>
      <c r="K107" s="56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ht="12.75">
      <c r="A108" s="13"/>
      <c r="B108" s="16"/>
      <c r="C108" s="16"/>
      <c r="D108" s="16"/>
      <c r="E108" s="16"/>
      <c r="F108" s="16"/>
      <c r="G108" s="16"/>
      <c r="H108" s="16"/>
      <c r="I108" s="16"/>
      <c r="J108" s="16"/>
      <c r="K108" s="56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ht="12.75">
      <c r="A109" s="13"/>
      <c r="B109" s="16"/>
      <c r="C109" s="16"/>
      <c r="D109" s="16"/>
      <c r="E109" s="16"/>
      <c r="F109" s="16"/>
      <c r="G109" s="16"/>
      <c r="H109" s="16"/>
      <c r="I109" s="16"/>
      <c r="J109" s="16"/>
      <c r="K109" s="56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 ht="12.75">
      <c r="A110" s="13"/>
      <c r="B110" s="16"/>
      <c r="C110" s="16"/>
      <c r="D110" s="16"/>
      <c r="E110" s="16"/>
      <c r="F110" s="16"/>
      <c r="G110" s="16"/>
      <c r="H110" s="16"/>
      <c r="I110" s="16"/>
      <c r="J110" s="16"/>
      <c r="K110" s="56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ht="12.75">
      <c r="A111" s="13"/>
      <c r="B111" s="16"/>
      <c r="C111" s="16"/>
      <c r="D111" s="16"/>
      <c r="E111" s="16"/>
      <c r="F111" s="16"/>
      <c r="G111" s="16"/>
      <c r="H111" s="16"/>
      <c r="I111" s="16"/>
      <c r="J111" s="16"/>
      <c r="K111" s="56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ht="12.75">
      <c r="A112" s="13"/>
      <c r="B112" s="16"/>
      <c r="C112" s="16"/>
      <c r="D112" s="16"/>
      <c r="E112" s="16"/>
      <c r="F112" s="16"/>
      <c r="G112" s="16"/>
      <c r="H112" s="16"/>
      <c r="I112" s="16"/>
      <c r="J112" s="16"/>
      <c r="K112" s="56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ht="12.75">
      <c r="A113" s="13"/>
      <c r="B113" s="16"/>
      <c r="C113" s="16"/>
      <c r="D113" s="16"/>
      <c r="E113" s="16"/>
      <c r="F113" s="16"/>
      <c r="G113" s="16"/>
      <c r="H113" s="16"/>
      <c r="I113" s="16"/>
      <c r="J113" s="16"/>
      <c r="K113" s="56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ht="12.75">
      <c r="A114" s="13"/>
      <c r="B114" s="16"/>
      <c r="C114" s="16"/>
      <c r="D114" s="16"/>
      <c r="E114" s="16"/>
      <c r="F114" s="16"/>
      <c r="G114" s="16"/>
      <c r="H114" s="16"/>
      <c r="I114" s="16"/>
      <c r="J114" s="16"/>
      <c r="K114" s="56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ht="12.75">
      <c r="A115" s="13"/>
      <c r="B115" s="16"/>
      <c r="C115" s="16"/>
      <c r="D115" s="16"/>
      <c r="E115" s="16"/>
      <c r="F115" s="16"/>
      <c r="G115" s="16"/>
      <c r="H115" s="16"/>
      <c r="I115" s="16"/>
      <c r="J115" s="16"/>
      <c r="K115" s="56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ht="12.75">
      <c r="A116" s="13"/>
      <c r="B116" s="16"/>
      <c r="C116" s="16"/>
      <c r="D116" s="16"/>
      <c r="E116" s="16"/>
      <c r="F116" s="16"/>
      <c r="G116" s="16"/>
      <c r="H116" s="16"/>
      <c r="I116" s="16"/>
      <c r="J116" s="16"/>
      <c r="K116" s="56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4" ht="12.75">
      <c r="A117" s="13"/>
      <c r="B117" s="16"/>
      <c r="C117" s="16"/>
      <c r="D117" s="16"/>
      <c r="E117" s="16"/>
      <c r="F117" s="16"/>
      <c r="G117" s="16"/>
      <c r="H117" s="16"/>
      <c r="I117" s="16"/>
      <c r="J117" s="16"/>
      <c r="K117" s="56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ht="12.75">
      <c r="A118" s="13"/>
      <c r="B118" s="16"/>
      <c r="C118" s="16"/>
      <c r="D118" s="16"/>
      <c r="E118" s="16"/>
      <c r="F118" s="16"/>
      <c r="G118" s="16"/>
      <c r="H118" s="16"/>
      <c r="I118" s="16"/>
      <c r="J118" s="16"/>
      <c r="K118" s="56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1:24" ht="12.75">
      <c r="A119" s="13"/>
      <c r="B119" s="16"/>
      <c r="C119" s="16"/>
      <c r="D119" s="16"/>
      <c r="E119" s="16"/>
      <c r="F119" s="16"/>
      <c r="G119" s="16"/>
      <c r="H119" s="16"/>
      <c r="I119" s="16"/>
      <c r="J119" s="16"/>
      <c r="K119" s="56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 ht="12.75">
      <c r="A120" s="13"/>
      <c r="B120" s="16"/>
      <c r="C120" s="16"/>
      <c r="D120" s="16"/>
      <c r="E120" s="16"/>
      <c r="F120" s="16"/>
      <c r="G120" s="16"/>
      <c r="H120" s="16"/>
      <c r="I120" s="16"/>
      <c r="J120" s="16"/>
      <c r="K120" s="56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ht="12.75">
      <c r="A121" s="13"/>
      <c r="B121" s="16"/>
      <c r="C121" s="16"/>
      <c r="D121" s="16"/>
      <c r="E121" s="16"/>
      <c r="F121" s="16"/>
      <c r="G121" s="16"/>
      <c r="H121" s="16"/>
      <c r="I121" s="16"/>
      <c r="J121" s="16"/>
      <c r="K121" s="56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ht="12.75">
      <c r="A122" s="13"/>
      <c r="B122" s="16"/>
      <c r="C122" s="16"/>
      <c r="D122" s="16"/>
      <c r="E122" s="16"/>
      <c r="F122" s="16"/>
      <c r="G122" s="16"/>
      <c r="H122" s="16"/>
      <c r="I122" s="16"/>
      <c r="J122" s="16"/>
      <c r="K122" s="56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1:24" ht="12.75">
      <c r="A123" s="13"/>
      <c r="B123" s="16"/>
      <c r="C123" s="16"/>
      <c r="D123" s="16"/>
      <c r="E123" s="16"/>
      <c r="F123" s="16"/>
      <c r="G123" s="16"/>
      <c r="H123" s="16"/>
      <c r="I123" s="16"/>
      <c r="J123" s="16"/>
      <c r="K123" s="56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1:24" ht="12.75">
      <c r="A124" s="13"/>
      <c r="B124" s="16"/>
      <c r="C124" s="16"/>
      <c r="D124" s="16"/>
      <c r="E124" s="16"/>
      <c r="F124" s="16"/>
      <c r="G124" s="16"/>
      <c r="H124" s="16"/>
      <c r="I124" s="16"/>
      <c r="J124" s="16"/>
      <c r="K124" s="56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 ht="12.75">
      <c r="A125" s="13"/>
      <c r="B125" s="16"/>
      <c r="C125" s="16"/>
      <c r="D125" s="16"/>
      <c r="E125" s="16"/>
      <c r="F125" s="16"/>
      <c r="G125" s="16"/>
      <c r="H125" s="16"/>
      <c r="I125" s="16"/>
      <c r="J125" s="16"/>
      <c r="K125" s="56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 ht="12.75">
      <c r="A126" s="13"/>
      <c r="B126" s="16"/>
      <c r="C126" s="16"/>
      <c r="D126" s="16"/>
      <c r="E126" s="16"/>
      <c r="F126" s="16"/>
      <c r="G126" s="16"/>
      <c r="H126" s="16"/>
      <c r="I126" s="16"/>
      <c r="J126" s="16"/>
      <c r="K126" s="56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ht="12.75">
      <c r="A127" s="13"/>
      <c r="B127" s="16"/>
      <c r="C127" s="16"/>
      <c r="D127" s="16"/>
      <c r="E127" s="16"/>
      <c r="F127" s="16"/>
      <c r="G127" s="16"/>
      <c r="H127" s="16"/>
      <c r="I127" s="16"/>
      <c r="J127" s="16"/>
      <c r="K127" s="56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 ht="12.75">
      <c r="A128" s="13"/>
      <c r="B128" s="16"/>
      <c r="C128" s="16"/>
      <c r="D128" s="16"/>
      <c r="E128" s="16"/>
      <c r="F128" s="16"/>
      <c r="G128" s="16"/>
      <c r="H128" s="16"/>
      <c r="I128" s="16"/>
      <c r="J128" s="16"/>
      <c r="K128" s="56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 ht="12.75">
      <c r="A129" s="13"/>
      <c r="B129" s="16"/>
      <c r="C129" s="16"/>
      <c r="D129" s="16"/>
      <c r="E129" s="16"/>
      <c r="F129" s="16"/>
      <c r="G129" s="16"/>
      <c r="H129" s="16"/>
      <c r="I129" s="16"/>
      <c r="J129" s="16"/>
      <c r="K129" s="56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ht="12.75">
      <c r="A130" s="13"/>
      <c r="B130" s="16"/>
      <c r="C130" s="16"/>
      <c r="D130" s="16"/>
      <c r="E130" s="16"/>
      <c r="F130" s="16"/>
      <c r="G130" s="16"/>
      <c r="H130" s="16"/>
      <c r="I130" s="16"/>
      <c r="J130" s="16"/>
      <c r="K130" s="56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ht="12.75">
      <c r="A131" s="13"/>
      <c r="B131" s="16"/>
      <c r="C131" s="16"/>
      <c r="D131" s="16"/>
      <c r="E131" s="16"/>
      <c r="F131" s="16"/>
      <c r="G131" s="16"/>
      <c r="H131" s="16"/>
      <c r="I131" s="16"/>
      <c r="J131" s="16"/>
      <c r="K131" s="56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 ht="12.75">
      <c r="A132" s="13"/>
      <c r="B132" s="16"/>
      <c r="C132" s="16"/>
      <c r="D132" s="16"/>
      <c r="E132" s="16"/>
      <c r="F132" s="16"/>
      <c r="G132" s="16"/>
      <c r="H132" s="16"/>
      <c r="I132" s="16"/>
      <c r="J132" s="16"/>
      <c r="K132" s="56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ht="12.75">
      <c r="A133" s="13"/>
      <c r="B133" s="16"/>
      <c r="C133" s="16"/>
      <c r="D133" s="16"/>
      <c r="E133" s="16"/>
      <c r="F133" s="16"/>
      <c r="G133" s="16"/>
      <c r="H133" s="16"/>
      <c r="I133" s="16"/>
      <c r="J133" s="16"/>
      <c r="K133" s="56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ht="12.75">
      <c r="A134" s="13"/>
      <c r="B134" s="16"/>
      <c r="C134" s="16"/>
      <c r="D134" s="16"/>
      <c r="E134" s="16"/>
      <c r="F134" s="16"/>
      <c r="G134" s="16"/>
      <c r="H134" s="16"/>
      <c r="I134" s="16"/>
      <c r="J134" s="16"/>
      <c r="K134" s="56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ht="12.75">
      <c r="A135" s="13"/>
      <c r="B135" s="16"/>
      <c r="C135" s="16"/>
      <c r="D135" s="16"/>
      <c r="E135" s="16"/>
      <c r="F135" s="16"/>
      <c r="G135" s="16"/>
      <c r="H135" s="16"/>
      <c r="I135" s="16"/>
      <c r="J135" s="16"/>
      <c r="K135" s="56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ht="12.75">
      <c r="A136" s="13"/>
      <c r="B136" s="16"/>
      <c r="C136" s="16"/>
      <c r="D136" s="16"/>
      <c r="E136" s="16"/>
      <c r="F136" s="16"/>
      <c r="G136" s="16"/>
      <c r="H136" s="16"/>
      <c r="I136" s="16"/>
      <c r="J136" s="16"/>
      <c r="K136" s="56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ht="12.75">
      <c r="A137" s="13"/>
      <c r="B137" s="16"/>
      <c r="C137" s="16"/>
      <c r="D137" s="16"/>
      <c r="E137" s="16"/>
      <c r="F137" s="16"/>
      <c r="G137" s="16"/>
      <c r="H137" s="16"/>
      <c r="I137" s="16"/>
      <c r="J137" s="16"/>
      <c r="K137" s="56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ht="12.75">
      <c r="A138" s="13"/>
      <c r="B138" s="16"/>
      <c r="C138" s="16"/>
      <c r="D138" s="16"/>
      <c r="E138" s="16"/>
      <c r="F138" s="16"/>
      <c r="G138" s="16"/>
      <c r="H138" s="16"/>
      <c r="I138" s="16"/>
      <c r="J138" s="16"/>
      <c r="K138" s="56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ht="12.75">
      <c r="A139" s="13"/>
      <c r="B139" s="16"/>
      <c r="C139" s="16"/>
      <c r="D139" s="16"/>
      <c r="E139" s="16"/>
      <c r="F139" s="16"/>
      <c r="G139" s="16"/>
      <c r="H139" s="16"/>
      <c r="I139" s="16"/>
      <c r="J139" s="16"/>
      <c r="K139" s="56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ht="12.75">
      <c r="A140" s="13"/>
      <c r="B140" s="16"/>
      <c r="C140" s="16"/>
      <c r="D140" s="16"/>
      <c r="E140" s="16"/>
      <c r="F140" s="16"/>
      <c r="G140" s="16"/>
      <c r="H140" s="16"/>
      <c r="I140" s="16"/>
      <c r="J140" s="16"/>
      <c r="K140" s="56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ht="12.75">
      <c r="A141" s="13"/>
      <c r="B141" s="16"/>
      <c r="C141" s="16"/>
      <c r="D141" s="16"/>
      <c r="E141" s="16"/>
      <c r="F141" s="16"/>
      <c r="G141" s="16"/>
      <c r="H141" s="16"/>
      <c r="I141" s="16"/>
      <c r="J141" s="16"/>
      <c r="K141" s="56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ht="12.75">
      <c r="A142" s="13"/>
      <c r="B142" s="16"/>
      <c r="C142" s="16"/>
      <c r="D142" s="16"/>
      <c r="E142" s="16"/>
      <c r="F142" s="16"/>
      <c r="G142" s="16"/>
      <c r="H142" s="16"/>
      <c r="I142" s="16"/>
      <c r="J142" s="16"/>
      <c r="K142" s="56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ht="12.75">
      <c r="A143" s="13"/>
      <c r="B143" s="16"/>
      <c r="C143" s="16"/>
      <c r="D143" s="16"/>
      <c r="E143" s="16"/>
      <c r="F143" s="16"/>
      <c r="G143" s="16"/>
      <c r="H143" s="16"/>
      <c r="I143" s="16"/>
      <c r="J143" s="16"/>
      <c r="K143" s="56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ht="12.75">
      <c r="A144" s="13"/>
      <c r="B144" s="16"/>
      <c r="C144" s="16"/>
      <c r="D144" s="16"/>
      <c r="E144" s="16"/>
      <c r="F144" s="16"/>
      <c r="G144" s="16"/>
      <c r="H144" s="16"/>
      <c r="I144" s="16"/>
      <c r="J144" s="16"/>
      <c r="K144" s="56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ht="12.75">
      <c r="A145" s="13"/>
      <c r="B145" s="16"/>
      <c r="C145" s="16"/>
      <c r="D145" s="16"/>
      <c r="E145" s="16"/>
      <c r="F145" s="16"/>
      <c r="G145" s="16"/>
      <c r="H145" s="16"/>
      <c r="I145" s="16"/>
      <c r="J145" s="16"/>
      <c r="K145" s="56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ht="12.75">
      <c r="A146" s="13"/>
      <c r="B146" s="16"/>
      <c r="C146" s="16"/>
      <c r="D146" s="16"/>
      <c r="E146" s="16"/>
      <c r="F146" s="16"/>
      <c r="G146" s="16"/>
      <c r="H146" s="16"/>
      <c r="I146" s="16"/>
      <c r="J146" s="16"/>
      <c r="K146" s="56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ht="12.75">
      <c r="A147" s="13"/>
      <c r="B147" s="16"/>
      <c r="C147" s="16"/>
      <c r="D147" s="16"/>
      <c r="E147" s="16"/>
      <c r="F147" s="16"/>
      <c r="G147" s="16"/>
      <c r="H147" s="16"/>
      <c r="I147" s="16"/>
      <c r="J147" s="16"/>
      <c r="K147" s="56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ht="12.75">
      <c r="A148" s="13"/>
      <c r="B148" s="16"/>
      <c r="C148" s="16"/>
      <c r="D148" s="16"/>
      <c r="E148" s="16"/>
      <c r="F148" s="16"/>
      <c r="G148" s="16"/>
      <c r="H148" s="16"/>
      <c r="I148" s="16"/>
      <c r="J148" s="16"/>
      <c r="K148" s="56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ht="12.75">
      <c r="A149" s="13"/>
      <c r="B149" s="16"/>
      <c r="C149" s="16"/>
      <c r="D149" s="16"/>
      <c r="E149" s="16"/>
      <c r="F149" s="16"/>
      <c r="G149" s="16"/>
      <c r="H149" s="16"/>
      <c r="I149" s="16"/>
      <c r="J149" s="16"/>
      <c r="K149" s="56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ht="12.75">
      <c r="A150" s="13"/>
      <c r="B150" s="16"/>
      <c r="C150" s="16"/>
      <c r="D150" s="16"/>
      <c r="E150" s="16"/>
      <c r="F150" s="16"/>
      <c r="G150" s="16"/>
      <c r="H150" s="16"/>
      <c r="I150" s="16"/>
      <c r="J150" s="16"/>
      <c r="K150" s="56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ht="12.75">
      <c r="A151" s="13"/>
      <c r="B151" s="16"/>
      <c r="C151" s="16"/>
      <c r="D151" s="16"/>
      <c r="E151" s="16"/>
      <c r="F151" s="16"/>
      <c r="G151" s="16"/>
      <c r="H151" s="16"/>
      <c r="I151" s="16"/>
      <c r="J151" s="16"/>
      <c r="K151" s="56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 ht="12.75">
      <c r="A152" s="13"/>
      <c r="B152" s="16"/>
      <c r="C152" s="16"/>
      <c r="D152" s="16"/>
      <c r="E152" s="16"/>
      <c r="F152" s="16"/>
      <c r="G152" s="16"/>
      <c r="H152" s="16"/>
      <c r="I152" s="16"/>
      <c r="J152" s="16"/>
      <c r="K152" s="56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 ht="12.75">
      <c r="A153" s="13"/>
      <c r="B153" s="16"/>
      <c r="C153" s="16"/>
      <c r="D153" s="16"/>
      <c r="E153" s="16"/>
      <c r="F153" s="16"/>
      <c r="G153" s="16"/>
      <c r="H153" s="16"/>
      <c r="I153" s="16"/>
      <c r="J153" s="16"/>
      <c r="K153" s="56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ht="12.75">
      <c r="A154" s="13"/>
      <c r="B154" s="16"/>
      <c r="C154" s="16"/>
      <c r="D154" s="16"/>
      <c r="E154" s="16"/>
      <c r="F154" s="16"/>
      <c r="G154" s="16"/>
      <c r="H154" s="16"/>
      <c r="I154" s="16"/>
      <c r="J154" s="16"/>
      <c r="K154" s="56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4" ht="12.75">
      <c r="A155" s="13"/>
      <c r="B155" s="16"/>
      <c r="C155" s="16"/>
      <c r="D155" s="16"/>
      <c r="E155" s="16"/>
      <c r="F155" s="16"/>
      <c r="G155" s="16"/>
      <c r="H155" s="16"/>
      <c r="I155" s="16"/>
      <c r="J155" s="16"/>
      <c r="K155" s="56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4" ht="12.75">
      <c r="A156" s="13"/>
      <c r="B156" s="16"/>
      <c r="C156" s="16"/>
      <c r="D156" s="16"/>
      <c r="E156" s="16"/>
      <c r="F156" s="16"/>
      <c r="G156" s="16"/>
      <c r="H156" s="16"/>
      <c r="I156" s="16"/>
      <c r="J156" s="16"/>
      <c r="K156" s="56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1:24" ht="12.75">
      <c r="A157" s="13"/>
      <c r="B157" s="16"/>
      <c r="C157" s="16"/>
      <c r="D157" s="16"/>
      <c r="E157" s="16"/>
      <c r="F157" s="16"/>
      <c r="G157" s="16"/>
      <c r="H157" s="16"/>
      <c r="I157" s="16"/>
      <c r="J157" s="16"/>
      <c r="K157" s="56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1:24" ht="12.75">
      <c r="A158" s="13"/>
      <c r="B158" s="16"/>
      <c r="C158" s="16"/>
      <c r="D158" s="16"/>
      <c r="E158" s="16"/>
      <c r="F158" s="16"/>
      <c r="G158" s="16"/>
      <c r="H158" s="16"/>
      <c r="I158" s="16"/>
      <c r="J158" s="16"/>
      <c r="K158" s="56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:24" ht="12.75">
      <c r="A159" s="13"/>
      <c r="B159" s="16"/>
      <c r="C159" s="16"/>
      <c r="D159" s="16"/>
      <c r="E159" s="16"/>
      <c r="F159" s="16"/>
      <c r="G159" s="16"/>
      <c r="H159" s="16"/>
      <c r="I159" s="16"/>
      <c r="J159" s="16"/>
      <c r="K159" s="56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:24" ht="12.75">
      <c r="A160" s="13"/>
      <c r="B160" s="16"/>
      <c r="C160" s="16"/>
      <c r="D160" s="16"/>
      <c r="E160" s="16"/>
      <c r="F160" s="16"/>
      <c r="G160" s="16"/>
      <c r="H160" s="16"/>
      <c r="I160" s="16"/>
      <c r="J160" s="16"/>
      <c r="K160" s="56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24" ht="12.75">
      <c r="A161" s="13"/>
      <c r="B161" s="16"/>
      <c r="C161" s="16"/>
      <c r="D161" s="16"/>
      <c r="E161" s="16"/>
      <c r="F161" s="16"/>
      <c r="G161" s="16"/>
      <c r="H161" s="16"/>
      <c r="I161" s="16"/>
      <c r="J161" s="16"/>
      <c r="K161" s="56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1:24" ht="12.75">
      <c r="A162" s="13"/>
      <c r="B162" s="16"/>
      <c r="C162" s="16"/>
      <c r="D162" s="16"/>
      <c r="E162" s="16"/>
      <c r="F162" s="16"/>
      <c r="G162" s="16"/>
      <c r="H162" s="16"/>
      <c r="I162" s="16"/>
      <c r="J162" s="16"/>
      <c r="K162" s="56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:24" ht="12.75">
      <c r="A163" s="13"/>
      <c r="B163" s="16"/>
      <c r="C163" s="16"/>
      <c r="D163" s="16"/>
      <c r="E163" s="16"/>
      <c r="F163" s="16"/>
      <c r="G163" s="16"/>
      <c r="H163" s="16"/>
      <c r="I163" s="16"/>
      <c r="J163" s="16"/>
      <c r="K163" s="56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1:24" ht="12.75">
      <c r="A164" s="13"/>
      <c r="B164" s="16"/>
      <c r="C164" s="16"/>
      <c r="D164" s="16"/>
      <c r="E164" s="16"/>
      <c r="F164" s="16"/>
      <c r="G164" s="16"/>
      <c r="H164" s="16"/>
      <c r="I164" s="16"/>
      <c r="J164" s="16"/>
      <c r="K164" s="56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1:24" ht="12.75">
      <c r="A165" s="13"/>
      <c r="B165" s="16"/>
      <c r="C165" s="16"/>
      <c r="D165" s="16"/>
      <c r="E165" s="16"/>
      <c r="F165" s="16"/>
      <c r="G165" s="16"/>
      <c r="H165" s="16"/>
      <c r="I165" s="16"/>
      <c r="J165" s="16"/>
      <c r="K165" s="56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:24" ht="12.75">
      <c r="A166" s="13"/>
      <c r="B166" s="16"/>
      <c r="C166" s="16"/>
      <c r="D166" s="16"/>
      <c r="E166" s="16"/>
      <c r="F166" s="16"/>
      <c r="G166" s="16"/>
      <c r="H166" s="16"/>
      <c r="I166" s="16"/>
      <c r="J166" s="16"/>
      <c r="K166" s="56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1:24" ht="12.75">
      <c r="A167" s="13"/>
      <c r="B167" s="16"/>
      <c r="C167" s="16"/>
      <c r="D167" s="16"/>
      <c r="E167" s="16"/>
      <c r="F167" s="16"/>
      <c r="G167" s="16"/>
      <c r="H167" s="16"/>
      <c r="I167" s="16"/>
      <c r="J167" s="16"/>
      <c r="K167" s="56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1:24" ht="12.75">
      <c r="A168" s="13"/>
      <c r="B168" s="16"/>
      <c r="C168" s="16"/>
      <c r="D168" s="16"/>
      <c r="E168" s="16"/>
      <c r="F168" s="16"/>
      <c r="G168" s="16"/>
      <c r="H168" s="16"/>
      <c r="I168" s="16"/>
      <c r="J168" s="16"/>
      <c r="K168" s="56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 ht="12.75">
      <c r="A169" s="13"/>
      <c r="B169" s="16"/>
      <c r="C169" s="16"/>
      <c r="D169" s="16"/>
      <c r="E169" s="16"/>
      <c r="F169" s="16"/>
      <c r="G169" s="16"/>
      <c r="H169" s="16"/>
      <c r="I169" s="16"/>
      <c r="J169" s="16"/>
      <c r="K169" s="56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1:24" ht="12.75">
      <c r="A170" s="13"/>
      <c r="B170" s="16"/>
      <c r="C170" s="16"/>
      <c r="D170" s="16"/>
      <c r="E170" s="16"/>
      <c r="F170" s="16"/>
      <c r="G170" s="16"/>
      <c r="H170" s="16"/>
      <c r="I170" s="16"/>
      <c r="J170" s="16"/>
      <c r="K170" s="56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1:24" ht="12.75">
      <c r="A171" s="13"/>
      <c r="B171" s="16"/>
      <c r="C171" s="16"/>
      <c r="D171" s="16"/>
      <c r="E171" s="16"/>
      <c r="F171" s="16"/>
      <c r="G171" s="16"/>
      <c r="H171" s="16"/>
      <c r="I171" s="16"/>
      <c r="J171" s="16"/>
      <c r="K171" s="56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1:24" ht="12.75">
      <c r="A172" s="13"/>
      <c r="B172" s="16"/>
      <c r="C172" s="16"/>
      <c r="D172" s="16"/>
      <c r="E172" s="16"/>
      <c r="F172" s="16"/>
      <c r="G172" s="16"/>
      <c r="H172" s="16"/>
      <c r="I172" s="16"/>
      <c r="J172" s="16"/>
      <c r="K172" s="56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1:24" ht="12.75">
      <c r="A173" s="13"/>
      <c r="B173" s="16"/>
      <c r="C173" s="16"/>
      <c r="D173" s="16"/>
      <c r="E173" s="16"/>
      <c r="F173" s="16"/>
      <c r="G173" s="16"/>
      <c r="H173" s="16"/>
      <c r="I173" s="16"/>
      <c r="J173" s="16"/>
      <c r="K173" s="56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1:24" ht="12.75">
      <c r="A174" s="13"/>
      <c r="B174" s="16"/>
      <c r="C174" s="16"/>
      <c r="D174" s="16"/>
      <c r="E174" s="16"/>
      <c r="F174" s="16"/>
      <c r="G174" s="16"/>
      <c r="H174" s="16"/>
      <c r="I174" s="16"/>
      <c r="J174" s="16"/>
      <c r="K174" s="56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1:24" ht="12.75">
      <c r="A175" s="13"/>
      <c r="B175" s="16"/>
      <c r="C175" s="16"/>
      <c r="D175" s="16"/>
      <c r="E175" s="16"/>
      <c r="F175" s="16"/>
      <c r="G175" s="16"/>
      <c r="H175" s="16"/>
      <c r="I175" s="16"/>
      <c r="J175" s="16"/>
      <c r="K175" s="56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1:24" ht="12.75">
      <c r="A176" s="13"/>
      <c r="B176" s="16"/>
      <c r="C176" s="16"/>
      <c r="D176" s="16"/>
      <c r="E176" s="16"/>
      <c r="F176" s="16"/>
      <c r="G176" s="16"/>
      <c r="H176" s="16"/>
      <c r="I176" s="16"/>
      <c r="J176" s="16"/>
      <c r="K176" s="56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1:24" ht="12.75">
      <c r="A177" s="13"/>
      <c r="B177" s="16"/>
      <c r="C177" s="16"/>
      <c r="D177" s="16"/>
      <c r="E177" s="16"/>
      <c r="F177" s="16"/>
      <c r="G177" s="16"/>
      <c r="H177" s="16"/>
      <c r="I177" s="16"/>
      <c r="J177" s="16"/>
      <c r="K177" s="56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1:24" ht="12.75">
      <c r="A178" s="13"/>
      <c r="B178" s="16"/>
      <c r="C178" s="16"/>
      <c r="D178" s="16"/>
      <c r="E178" s="16"/>
      <c r="F178" s="16"/>
      <c r="G178" s="16"/>
      <c r="H178" s="16"/>
      <c r="I178" s="16"/>
      <c r="J178" s="16"/>
      <c r="K178" s="56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1:24" ht="12.75">
      <c r="A179" s="13"/>
      <c r="B179" s="16"/>
      <c r="C179" s="16"/>
      <c r="D179" s="16"/>
      <c r="E179" s="16"/>
      <c r="F179" s="16"/>
      <c r="G179" s="16"/>
      <c r="H179" s="16"/>
      <c r="I179" s="16"/>
      <c r="J179" s="16"/>
      <c r="K179" s="56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1:24" ht="12.75">
      <c r="A180" s="13"/>
      <c r="B180" s="16"/>
      <c r="C180" s="16"/>
      <c r="D180" s="16"/>
      <c r="E180" s="16"/>
      <c r="F180" s="16"/>
      <c r="G180" s="16"/>
      <c r="H180" s="16"/>
      <c r="I180" s="16"/>
      <c r="J180" s="16"/>
      <c r="K180" s="56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1:24" ht="12.75">
      <c r="A181" s="13"/>
      <c r="B181" s="16"/>
      <c r="C181" s="16"/>
      <c r="D181" s="16"/>
      <c r="E181" s="16"/>
      <c r="F181" s="16"/>
      <c r="G181" s="16"/>
      <c r="H181" s="16"/>
      <c r="I181" s="16"/>
      <c r="J181" s="16"/>
      <c r="K181" s="56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1:24" ht="12.75">
      <c r="A182" s="13"/>
      <c r="B182" s="16"/>
      <c r="C182" s="16"/>
      <c r="D182" s="16"/>
      <c r="E182" s="16"/>
      <c r="F182" s="16"/>
      <c r="G182" s="16"/>
      <c r="H182" s="16"/>
      <c r="I182" s="16"/>
      <c r="J182" s="16"/>
      <c r="K182" s="56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1:24" ht="12.75">
      <c r="A183" s="13"/>
      <c r="B183" s="16"/>
      <c r="C183" s="16"/>
      <c r="D183" s="16"/>
      <c r="E183" s="16"/>
      <c r="F183" s="16"/>
      <c r="G183" s="16"/>
      <c r="H183" s="16"/>
      <c r="I183" s="16"/>
      <c r="J183" s="16"/>
      <c r="K183" s="56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1:24" ht="12.75">
      <c r="A184" s="13"/>
      <c r="B184" s="16"/>
      <c r="C184" s="16"/>
      <c r="D184" s="16"/>
      <c r="E184" s="16"/>
      <c r="F184" s="16"/>
      <c r="G184" s="16"/>
      <c r="H184" s="16"/>
      <c r="I184" s="16"/>
      <c r="J184" s="16"/>
      <c r="K184" s="56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1:24" ht="12.75">
      <c r="A185" s="13"/>
      <c r="B185" s="16"/>
      <c r="C185" s="16"/>
      <c r="D185" s="16"/>
      <c r="E185" s="16"/>
      <c r="F185" s="16"/>
      <c r="G185" s="16"/>
      <c r="H185" s="16"/>
      <c r="I185" s="16"/>
      <c r="J185" s="16"/>
      <c r="K185" s="56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1:24" ht="12.75">
      <c r="A186" s="13"/>
      <c r="B186" s="16"/>
      <c r="C186" s="16"/>
      <c r="D186" s="16"/>
      <c r="E186" s="16"/>
      <c r="F186" s="16"/>
      <c r="G186" s="16"/>
      <c r="H186" s="16"/>
      <c r="I186" s="16"/>
      <c r="J186" s="16"/>
      <c r="K186" s="56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1:24" ht="12.75">
      <c r="A187" s="13"/>
      <c r="B187" s="16"/>
      <c r="C187" s="16"/>
      <c r="D187" s="16"/>
      <c r="E187" s="16"/>
      <c r="F187" s="16"/>
      <c r="G187" s="16"/>
      <c r="H187" s="16"/>
      <c r="I187" s="16"/>
      <c r="J187" s="16"/>
      <c r="K187" s="56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1:24" ht="12.75">
      <c r="A188" s="13"/>
      <c r="B188" s="16"/>
      <c r="C188" s="16"/>
      <c r="D188" s="16"/>
      <c r="E188" s="16"/>
      <c r="F188" s="16"/>
      <c r="G188" s="16"/>
      <c r="H188" s="16"/>
      <c r="I188" s="16"/>
      <c r="J188" s="16"/>
      <c r="K188" s="56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1:24" ht="12.75">
      <c r="A189" s="13"/>
      <c r="B189" s="16"/>
      <c r="C189" s="16"/>
      <c r="D189" s="16"/>
      <c r="E189" s="16"/>
      <c r="F189" s="16"/>
      <c r="G189" s="16"/>
      <c r="H189" s="16"/>
      <c r="I189" s="16"/>
      <c r="J189" s="16"/>
      <c r="K189" s="56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1:24" ht="12.75">
      <c r="A190" s="13"/>
      <c r="B190" s="16"/>
      <c r="C190" s="16"/>
      <c r="D190" s="16"/>
      <c r="E190" s="16"/>
      <c r="F190" s="16"/>
      <c r="G190" s="16"/>
      <c r="H190" s="16"/>
      <c r="I190" s="16"/>
      <c r="J190" s="16"/>
      <c r="K190" s="56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1:24" ht="12.75">
      <c r="A191" s="13"/>
      <c r="B191" s="16"/>
      <c r="C191" s="16"/>
      <c r="D191" s="16"/>
      <c r="E191" s="16"/>
      <c r="F191" s="16"/>
      <c r="G191" s="16"/>
      <c r="H191" s="16"/>
      <c r="I191" s="16"/>
      <c r="J191" s="16"/>
      <c r="K191" s="56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1:24" ht="12.75">
      <c r="A192" s="13"/>
      <c r="B192" s="16"/>
      <c r="C192" s="16"/>
      <c r="D192" s="16"/>
      <c r="E192" s="16"/>
      <c r="F192" s="16"/>
      <c r="G192" s="16"/>
      <c r="H192" s="16"/>
      <c r="I192" s="16"/>
      <c r="J192" s="16"/>
      <c r="K192" s="56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1:24" ht="12.75">
      <c r="A193" s="13"/>
      <c r="B193" s="16"/>
      <c r="C193" s="16"/>
      <c r="D193" s="16"/>
      <c r="E193" s="16"/>
      <c r="F193" s="16"/>
      <c r="G193" s="16"/>
      <c r="H193" s="16"/>
      <c r="I193" s="16"/>
      <c r="J193" s="16"/>
      <c r="K193" s="56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1:24" ht="12.75">
      <c r="A194" s="13"/>
      <c r="B194" s="16"/>
      <c r="C194" s="16"/>
      <c r="D194" s="16"/>
      <c r="E194" s="16"/>
      <c r="F194" s="16"/>
      <c r="G194" s="16"/>
      <c r="H194" s="16"/>
      <c r="I194" s="16"/>
      <c r="J194" s="16"/>
      <c r="K194" s="56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1:24" ht="12.75">
      <c r="A195" s="13"/>
      <c r="B195" s="16"/>
      <c r="C195" s="16"/>
      <c r="D195" s="16"/>
      <c r="E195" s="16"/>
      <c r="F195" s="16"/>
      <c r="G195" s="16"/>
      <c r="H195" s="16"/>
      <c r="I195" s="16"/>
      <c r="J195" s="16"/>
      <c r="K195" s="56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1:24" ht="12.75">
      <c r="A196" s="13"/>
      <c r="B196" s="16"/>
      <c r="C196" s="16"/>
      <c r="D196" s="16"/>
      <c r="E196" s="16"/>
      <c r="F196" s="16"/>
      <c r="G196" s="16"/>
      <c r="H196" s="16"/>
      <c r="I196" s="16"/>
      <c r="J196" s="16"/>
      <c r="K196" s="56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1:24" ht="12.75">
      <c r="A197" s="13"/>
      <c r="B197" s="16"/>
      <c r="C197" s="16"/>
      <c r="D197" s="16"/>
      <c r="E197" s="16"/>
      <c r="F197" s="16"/>
      <c r="G197" s="16"/>
      <c r="H197" s="16"/>
      <c r="I197" s="16"/>
      <c r="J197" s="16"/>
      <c r="K197" s="56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1:24" ht="12.75">
      <c r="A198" s="13"/>
      <c r="B198" s="16"/>
      <c r="C198" s="16"/>
      <c r="D198" s="16"/>
      <c r="E198" s="16"/>
      <c r="F198" s="16"/>
      <c r="G198" s="16"/>
      <c r="H198" s="16"/>
      <c r="I198" s="16"/>
      <c r="J198" s="16"/>
      <c r="K198" s="56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1:24" ht="12.75">
      <c r="A199" s="13"/>
      <c r="B199" s="16"/>
      <c r="C199" s="16"/>
      <c r="D199" s="16"/>
      <c r="E199" s="16"/>
      <c r="F199" s="16"/>
      <c r="G199" s="16"/>
      <c r="H199" s="16"/>
      <c r="I199" s="16"/>
      <c r="J199" s="16"/>
      <c r="K199" s="56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1:24" ht="12.75">
      <c r="A200" s="13"/>
      <c r="B200" s="16"/>
      <c r="C200" s="16"/>
      <c r="D200" s="16"/>
      <c r="E200" s="16"/>
      <c r="F200" s="16"/>
      <c r="G200" s="16"/>
      <c r="H200" s="16"/>
      <c r="I200" s="16"/>
      <c r="J200" s="16"/>
      <c r="K200" s="56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2:11" ht="12.75">
      <c r="B201" s="37"/>
      <c r="C201" s="37"/>
      <c r="D201" s="37"/>
      <c r="E201" s="37"/>
      <c r="F201" s="37"/>
      <c r="G201" s="37"/>
      <c r="H201" s="37"/>
      <c r="I201" s="37"/>
      <c r="J201" s="37"/>
      <c r="K201" s="57"/>
    </row>
    <row r="202" spans="2:11" ht="12.75">
      <c r="B202" s="37"/>
      <c r="C202" s="37"/>
      <c r="D202" s="37"/>
      <c r="E202" s="37"/>
      <c r="F202" s="37"/>
      <c r="G202" s="37"/>
      <c r="H202" s="37"/>
      <c r="I202" s="37"/>
      <c r="J202" s="37"/>
      <c r="K202" s="57"/>
    </row>
    <row r="203" spans="2:11" ht="12.75">
      <c r="B203" s="37"/>
      <c r="C203" s="37"/>
      <c r="D203" s="37"/>
      <c r="E203" s="37"/>
      <c r="F203" s="37"/>
      <c r="G203" s="37"/>
      <c r="H203" s="37"/>
      <c r="I203" s="37"/>
      <c r="J203" s="37"/>
      <c r="K203" s="57"/>
    </row>
    <row r="204" spans="2:11" ht="12.75">
      <c r="B204" s="37"/>
      <c r="C204" s="37"/>
      <c r="D204" s="37"/>
      <c r="E204" s="37"/>
      <c r="F204" s="37"/>
      <c r="G204" s="37"/>
      <c r="H204" s="37"/>
      <c r="I204" s="37"/>
      <c r="J204" s="37"/>
      <c r="K204" s="57"/>
    </row>
    <row r="205" spans="2:11" ht="12.75">
      <c r="B205" s="37"/>
      <c r="C205" s="37"/>
      <c r="D205" s="37"/>
      <c r="E205" s="37"/>
      <c r="F205" s="37"/>
      <c r="G205" s="37"/>
      <c r="H205" s="37"/>
      <c r="I205" s="37"/>
      <c r="J205" s="37"/>
      <c r="K205" s="57"/>
    </row>
    <row r="206" spans="2:11" ht="12.75">
      <c r="B206" s="37"/>
      <c r="C206" s="37"/>
      <c r="D206" s="37"/>
      <c r="E206" s="37"/>
      <c r="F206" s="37"/>
      <c r="G206" s="37"/>
      <c r="H206" s="37"/>
      <c r="I206" s="37"/>
      <c r="J206" s="37"/>
      <c r="K206" s="57"/>
    </row>
    <row r="207" spans="2:11" ht="12.75">
      <c r="B207" s="37"/>
      <c r="C207" s="37"/>
      <c r="D207" s="37"/>
      <c r="E207" s="37"/>
      <c r="F207" s="37"/>
      <c r="G207" s="37"/>
      <c r="H207" s="37"/>
      <c r="I207" s="37"/>
      <c r="J207" s="37"/>
      <c r="K207" s="57"/>
    </row>
    <row r="208" spans="2:11" ht="12.75">
      <c r="B208" s="37"/>
      <c r="C208" s="37"/>
      <c r="D208" s="37"/>
      <c r="E208" s="37"/>
      <c r="F208" s="37"/>
      <c r="G208" s="37"/>
      <c r="H208" s="37"/>
      <c r="I208" s="37"/>
      <c r="J208" s="37"/>
      <c r="K208" s="57"/>
    </row>
    <row r="209" spans="2:11" ht="12.75">
      <c r="B209" s="37"/>
      <c r="C209" s="37"/>
      <c r="D209" s="37"/>
      <c r="E209" s="37"/>
      <c r="F209" s="37"/>
      <c r="G209" s="37"/>
      <c r="H209" s="37"/>
      <c r="I209" s="37"/>
      <c r="J209" s="37"/>
      <c r="K209" s="57"/>
    </row>
    <row r="210" spans="2:11" ht="12.75">
      <c r="B210" s="37"/>
      <c r="C210" s="37"/>
      <c r="D210" s="37"/>
      <c r="E210" s="37"/>
      <c r="F210" s="37"/>
      <c r="G210" s="37"/>
      <c r="H210" s="37"/>
      <c r="I210" s="37"/>
      <c r="J210" s="37"/>
      <c r="K210" s="57"/>
    </row>
    <row r="211" spans="2:11" ht="12.75">
      <c r="B211" s="37"/>
      <c r="C211" s="37"/>
      <c r="D211" s="37"/>
      <c r="E211" s="37"/>
      <c r="F211" s="37"/>
      <c r="G211" s="37"/>
      <c r="H211" s="37"/>
      <c r="I211" s="37"/>
      <c r="J211" s="37"/>
      <c r="K211" s="57"/>
    </row>
    <row r="212" spans="2:11" ht="12.75">
      <c r="B212" s="37"/>
      <c r="C212" s="37"/>
      <c r="D212" s="37"/>
      <c r="E212" s="37"/>
      <c r="F212" s="37"/>
      <c r="G212" s="37"/>
      <c r="H212" s="37"/>
      <c r="I212" s="37"/>
      <c r="J212" s="37"/>
      <c r="K212" s="57"/>
    </row>
    <row r="213" spans="2:11" ht="12.75">
      <c r="B213" s="37"/>
      <c r="C213" s="37"/>
      <c r="D213" s="37"/>
      <c r="E213" s="37"/>
      <c r="F213" s="37"/>
      <c r="G213" s="37"/>
      <c r="H213" s="37"/>
      <c r="I213" s="37"/>
      <c r="J213" s="37"/>
      <c r="K213" s="57"/>
    </row>
    <row r="214" spans="2:11" ht="12.75">
      <c r="B214" s="37"/>
      <c r="C214" s="37"/>
      <c r="D214" s="37"/>
      <c r="E214" s="37"/>
      <c r="F214" s="37"/>
      <c r="G214" s="37"/>
      <c r="H214" s="37"/>
      <c r="I214" s="37"/>
      <c r="J214" s="37"/>
      <c r="K214" s="57"/>
    </row>
    <row r="215" spans="2:11" ht="12.75">
      <c r="B215" s="37"/>
      <c r="C215" s="37"/>
      <c r="D215" s="37"/>
      <c r="E215" s="37"/>
      <c r="F215" s="37"/>
      <c r="G215" s="37"/>
      <c r="H215" s="37"/>
      <c r="I215" s="37"/>
      <c r="J215" s="37"/>
      <c r="K215" s="57"/>
    </row>
    <row r="216" spans="2:11" ht="12.75">
      <c r="B216" s="37"/>
      <c r="C216" s="37"/>
      <c r="D216" s="37"/>
      <c r="E216" s="37"/>
      <c r="F216" s="37"/>
      <c r="G216" s="37"/>
      <c r="H216" s="37"/>
      <c r="I216" s="37"/>
      <c r="J216" s="37"/>
      <c r="K216" s="57"/>
    </row>
    <row r="217" spans="2:11" ht="12.75">
      <c r="B217" s="37"/>
      <c r="C217" s="37"/>
      <c r="D217" s="37"/>
      <c r="E217" s="37"/>
      <c r="F217" s="37"/>
      <c r="G217" s="37"/>
      <c r="H217" s="37"/>
      <c r="I217" s="37"/>
      <c r="J217" s="37"/>
      <c r="K217" s="57"/>
    </row>
    <row r="218" spans="2:11" ht="12.75">
      <c r="B218" s="37"/>
      <c r="C218" s="37"/>
      <c r="D218" s="37"/>
      <c r="E218" s="37"/>
      <c r="F218" s="37"/>
      <c r="G218" s="37"/>
      <c r="H218" s="37"/>
      <c r="I218" s="37"/>
      <c r="J218" s="37"/>
      <c r="K218" s="57"/>
    </row>
    <row r="219" spans="2:11" ht="12.75">
      <c r="B219" s="37"/>
      <c r="C219" s="37"/>
      <c r="D219" s="37"/>
      <c r="E219" s="37"/>
      <c r="F219" s="37"/>
      <c r="G219" s="37"/>
      <c r="H219" s="37"/>
      <c r="I219" s="37"/>
      <c r="J219" s="37"/>
      <c r="K219" s="57"/>
    </row>
    <row r="220" spans="2:11" ht="12.75">
      <c r="B220" s="37"/>
      <c r="C220" s="37"/>
      <c r="D220" s="37"/>
      <c r="E220" s="37"/>
      <c r="F220" s="37"/>
      <c r="G220" s="37"/>
      <c r="H220" s="37"/>
      <c r="I220" s="37"/>
      <c r="J220" s="37"/>
      <c r="K220" s="57"/>
    </row>
    <row r="221" spans="2:11" ht="12.75">
      <c r="B221" s="37"/>
      <c r="C221" s="37"/>
      <c r="D221" s="37"/>
      <c r="E221" s="37"/>
      <c r="F221" s="37"/>
      <c r="G221" s="37"/>
      <c r="H221" s="37"/>
      <c r="I221" s="37"/>
      <c r="J221" s="37"/>
      <c r="K221" s="57"/>
    </row>
    <row r="222" spans="2:11" ht="12.75">
      <c r="B222" s="37"/>
      <c r="C222" s="37"/>
      <c r="D222" s="37"/>
      <c r="E222" s="37"/>
      <c r="F222" s="37"/>
      <c r="G222" s="37"/>
      <c r="H222" s="37"/>
      <c r="I222" s="37"/>
      <c r="J222" s="37"/>
      <c r="K222" s="57"/>
    </row>
    <row r="223" spans="2:11" ht="12.75">
      <c r="B223" s="37"/>
      <c r="C223" s="37"/>
      <c r="D223" s="37"/>
      <c r="E223" s="37"/>
      <c r="F223" s="37"/>
      <c r="G223" s="37"/>
      <c r="H223" s="37"/>
      <c r="I223" s="37"/>
      <c r="J223" s="37"/>
      <c r="K223" s="57"/>
    </row>
    <row r="224" spans="2:11" ht="12.75">
      <c r="B224" s="37"/>
      <c r="C224" s="37"/>
      <c r="D224" s="37"/>
      <c r="E224" s="37"/>
      <c r="F224" s="37"/>
      <c r="G224" s="37"/>
      <c r="H224" s="37"/>
      <c r="I224" s="37"/>
      <c r="J224" s="37"/>
      <c r="K224" s="57"/>
    </row>
    <row r="225" spans="2:11" ht="12.75">
      <c r="B225" s="37"/>
      <c r="C225" s="37"/>
      <c r="D225" s="37"/>
      <c r="E225" s="37"/>
      <c r="F225" s="37"/>
      <c r="G225" s="37"/>
      <c r="H225" s="37"/>
      <c r="I225" s="37"/>
      <c r="J225" s="37"/>
      <c r="K225" s="57"/>
    </row>
    <row r="226" spans="2:11" ht="12.75">
      <c r="B226" s="37"/>
      <c r="C226" s="37"/>
      <c r="D226" s="37"/>
      <c r="E226" s="37"/>
      <c r="F226" s="37"/>
      <c r="G226" s="37"/>
      <c r="H226" s="37"/>
      <c r="I226" s="37"/>
      <c r="J226" s="37"/>
      <c r="K226" s="57"/>
    </row>
    <row r="227" spans="2:11" ht="12.75">
      <c r="B227" s="37"/>
      <c r="C227" s="37"/>
      <c r="D227" s="37"/>
      <c r="E227" s="37"/>
      <c r="F227" s="37"/>
      <c r="G227" s="37"/>
      <c r="H227" s="37"/>
      <c r="I227" s="37"/>
      <c r="J227" s="37"/>
      <c r="K227" s="57"/>
    </row>
    <row r="228" spans="2:11" ht="12.75">
      <c r="B228" s="37"/>
      <c r="C228" s="37"/>
      <c r="D228" s="37"/>
      <c r="E228" s="37"/>
      <c r="F228" s="37"/>
      <c r="G228" s="37"/>
      <c r="H228" s="37"/>
      <c r="I228" s="37"/>
      <c r="J228" s="37"/>
      <c r="K228" s="57"/>
    </row>
    <row r="229" spans="2:11" ht="12.75">
      <c r="B229" s="37"/>
      <c r="C229" s="37"/>
      <c r="D229" s="37"/>
      <c r="E229" s="37"/>
      <c r="F229" s="37"/>
      <c r="G229" s="37"/>
      <c r="H229" s="37"/>
      <c r="I229" s="37"/>
      <c r="J229" s="37"/>
      <c r="K229" s="57"/>
    </row>
    <row r="230" spans="2:11" ht="12.75">
      <c r="B230" s="37"/>
      <c r="C230" s="37"/>
      <c r="D230" s="37"/>
      <c r="E230" s="37"/>
      <c r="F230" s="37"/>
      <c r="G230" s="37"/>
      <c r="H230" s="37"/>
      <c r="I230" s="37"/>
      <c r="J230" s="37"/>
      <c r="K230" s="57"/>
    </row>
    <row r="231" spans="2:11" ht="12.75">
      <c r="B231" s="37"/>
      <c r="C231" s="37"/>
      <c r="D231" s="37"/>
      <c r="E231" s="37"/>
      <c r="F231" s="37"/>
      <c r="G231" s="37"/>
      <c r="H231" s="37"/>
      <c r="I231" s="37"/>
      <c r="J231" s="37"/>
      <c r="K231" s="57"/>
    </row>
    <row r="232" spans="2:11" ht="12.75">
      <c r="B232" s="37"/>
      <c r="C232" s="37"/>
      <c r="D232" s="37"/>
      <c r="E232" s="37"/>
      <c r="F232" s="37"/>
      <c r="G232" s="37"/>
      <c r="H232" s="37"/>
      <c r="I232" s="37"/>
      <c r="J232" s="37"/>
      <c r="K232" s="57"/>
    </row>
    <row r="233" spans="2:11" ht="12.75">
      <c r="B233" s="37"/>
      <c r="C233" s="37"/>
      <c r="D233" s="37"/>
      <c r="E233" s="37"/>
      <c r="F233" s="37"/>
      <c r="G233" s="37"/>
      <c r="H233" s="37"/>
      <c r="I233" s="37"/>
      <c r="J233" s="37"/>
      <c r="K233" s="57"/>
    </row>
    <row r="234" spans="2:11" ht="12.75">
      <c r="B234" s="37"/>
      <c r="C234" s="37"/>
      <c r="D234" s="37"/>
      <c r="E234" s="37"/>
      <c r="F234" s="37"/>
      <c r="G234" s="37"/>
      <c r="H234" s="37"/>
      <c r="I234" s="37"/>
      <c r="J234" s="37"/>
      <c r="K234" s="57"/>
    </row>
    <row r="235" spans="2:11" ht="12.75">
      <c r="B235" s="37"/>
      <c r="C235" s="37"/>
      <c r="D235" s="37"/>
      <c r="E235" s="37"/>
      <c r="F235" s="37"/>
      <c r="G235" s="37"/>
      <c r="H235" s="37"/>
      <c r="I235" s="37"/>
      <c r="J235" s="37"/>
      <c r="K235" s="57"/>
    </row>
    <row r="236" spans="2:11" ht="12.75">
      <c r="B236" s="37"/>
      <c r="C236" s="37"/>
      <c r="D236" s="37"/>
      <c r="E236" s="37"/>
      <c r="F236" s="37"/>
      <c r="G236" s="37"/>
      <c r="H236" s="37"/>
      <c r="I236" s="37"/>
      <c r="J236" s="37"/>
      <c r="K236" s="57"/>
    </row>
    <row r="237" spans="2:11" ht="12.75">
      <c r="B237" s="37"/>
      <c r="C237" s="37"/>
      <c r="D237" s="37"/>
      <c r="E237" s="37"/>
      <c r="F237" s="37"/>
      <c r="G237" s="37"/>
      <c r="H237" s="37"/>
      <c r="I237" s="37"/>
      <c r="J237" s="37"/>
      <c r="K237" s="57"/>
    </row>
    <row r="238" spans="2:11" ht="12.75">
      <c r="B238" s="37"/>
      <c r="C238" s="37"/>
      <c r="D238" s="37"/>
      <c r="E238" s="37"/>
      <c r="F238" s="37"/>
      <c r="G238" s="37"/>
      <c r="H238" s="37"/>
      <c r="I238" s="37"/>
      <c r="J238" s="37"/>
      <c r="K238" s="57"/>
    </row>
    <row r="239" spans="2:11" ht="12.75">
      <c r="B239" s="37"/>
      <c r="C239" s="37"/>
      <c r="D239" s="37"/>
      <c r="E239" s="37"/>
      <c r="F239" s="37"/>
      <c r="G239" s="37"/>
      <c r="H239" s="37"/>
      <c r="I239" s="37"/>
      <c r="J239" s="37"/>
      <c r="K239" s="57"/>
    </row>
    <row r="240" spans="2:11" ht="12.75">
      <c r="B240" s="37"/>
      <c r="C240" s="37"/>
      <c r="D240" s="37"/>
      <c r="E240" s="37"/>
      <c r="F240" s="37"/>
      <c r="G240" s="37"/>
      <c r="H240" s="37"/>
      <c r="I240" s="37"/>
      <c r="J240" s="37"/>
      <c r="K240" s="57"/>
    </row>
    <row r="241" spans="2:11" ht="12.75">
      <c r="B241" s="37"/>
      <c r="C241" s="37"/>
      <c r="D241" s="37"/>
      <c r="E241" s="37"/>
      <c r="F241" s="37"/>
      <c r="G241" s="37"/>
      <c r="H241" s="37"/>
      <c r="I241" s="37"/>
      <c r="J241" s="37"/>
      <c r="K241" s="57"/>
    </row>
    <row r="242" spans="2:11" ht="12.75">
      <c r="B242" s="37"/>
      <c r="C242" s="37"/>
      <c r="D242" s="37"/>
      <c r="E242" s="37"/>
      <c r="F242" s="37"/>
      <c r="G242" s="37"/>
      <c r="H242" s="37"/>
      <c r="I242" s="37"/>
      <c r="J242" s="37"/>
      <c r="K242" s="57"/>
    </row>
    <row r="243" spans="2:11" ht="12.75">
      <c r="B243" s="37"/>
      <c r="C243" s="37"/>
      <c r="D243" s="37"/>
      <c r="E243" s="37"/>
      <c r="F243" s="37"/>
      <c r="G243" s="37"/>
      <c r="H243" s="37"/>
      <c r="I243" s="37"/>
      <c r="J243" s="37"/>
      <c r="K243" s="57"/>
    </row>
    <row r="244" spans="2:11" ht="12.75">
      <c r="B244" s="37"/>
      <c r="C244" s="37"/>
      <c r="D244" s="37"/>
      <c r="E244" s="37"/>
      <c r="F244" s="37"/>
      <c r="G244" s="37"/>
      <c r="H244" s="37"/>
      <c r="I244" s="37"/>
      <c r="J244" s="37"/>
      <c r="K244" s="57"/>
    </row>
    <row r="245" spans="2:11" ht="12.75">
      <c r="B245" s="37"/>
      <c r="C245" s="37"/>
      <c r="D245" s="37"/>
      <c r="E245" s="37"/>
      <c r="F245" s="37"/>
      <c r="G245" s="37"/>
      <c r="H245" s="37"/>
      <c r="I245" s="37"/>
      <c r="J245" s="37"/>
      <c r="K245" s="57"/>
    </row>
    <row r="246" spans="2:11" ht="12.75">
      <c r="B246" s="37"/>
      <c r="C246" s="37"/>
      <c r="D246" s="37"/>
      <c r="E246" s="37"/>
      <c r="F246" s="37"/>
      <c r="G246" s="37"/>
      <c r="H246" s="37"/>
      <c r="I246" s="37"/>
      <c r="J246" s="37"/>
      <c r="K246" s="57"/>
    </row>
    <row r="247" spans="2:11" ht="12.75">
      <c r="B247" s="37"/>
      <c r="C247" s="37"/>
      <c r="D247" s="37"/>
      <c r="E247" s="37"/>
      <c r="F247" s="37"/>
      <c r="G247" s="37"/>
      <c r="H247" s="37"/>
      <c r="I247" s="37"/>
      <c r="J247" s="37"/>
      <c r="K247" s="57"/>
    </row>
    <row r="248" spans="2:11" ht="12.75">
      <c r="B248" s="37"/>
      <c r="C248" s="37"/>
      <c r="D248" s="37"/>
      <c r="E248" s="37"/>
      <c r="F248" s="37"/>
      <c r="G248" s="37"/>
      <c r="H248" s="37"/>
      <c r="I248" s="37"/>
      <c r="J248" s="37"/>
      <c r="K248" s="57"/>
    </row>
    <row r="249" spans="2:11" ht="12.75">
      <c r="B249" s="37"/>
      <c r="C249" s="37"/>
      <c r="D249" s="37"/>
      <c r="E249" s="37"/>
      <c r="F249" s="37"/>
      <c r="G249" s="37"/>
      <c r="H249" s="37"/>
      <c r="I249" s="37"/>
      <c r="J249" s="37"/>
      <c r="K249" s="57"/>
    </row>
    <row r="250" spans="2:11" ht="12.75">
      <c r="B250" s="37"/>
      <c r="C250" s="37"/>
      <c r="D250" s="37"/>
      <c r="E250" s="37"/>
      <c r="F250" s="37"/>
      <c r="G250" s="37"/>
      <c r="H250" s="37"/>
      <c r="I250" s="37"/>
      <c r="J250" s="37"/>
      <c r="K250" s="57"/>
    </row>
    <row r="251" spans="2:11" ht="12.75">
      <c r="B251" s="37"/>
      <c r="C251" s="37"/>
      <c r="D251" s="37"/>
      <c r="E251" s="37"/>
      <c r="F251" s="37"/>
      <c r="G251" s="37"/>
      <c r="H251" s="37"/>
      <c r="I251" s="37"/>
      <c r="J251" s="37"/>
      <c r="K251" s="57"/>
    </row>
    <row r="252" spans="2:11" ht="12.75">
      <c r="B252" s="37"/>
      <c r="C252" s="37"/>
      <c r="D252" s="37"/>
      <c r="E252" s="37"/>
      <c r="F252" s="37"/>
      <c r="G252" s="37"/>
      <c r="H252" s="37"/>
      <c r="I252" s="37"/>
      <c r="J252" s="37"/>
      <c r="K252" s="57"/>
    </row>
    <row r="253" spans="2:11" ht="12.75">
      <c r="B253" s="37"/>
      <c r="C253" s="37"/>
      <c r="D253" s="37"/>
      <c r="E253" s="37"/>
      <c r="F253" s="37"/>
      <c r="G253" s="37"/>
      <c r="H253" s="37"/>
      <c r="I253" s="37"/>
      <c r="J253" s="37"/>
      <c r="K253" s="57"/>
    </row>
    <row r="254" spans="2:11" ht="12.75">
      <c r="B254" s="37"/>
      <c r="C254" s="37"/>
      <c r="D254" s="37"/>
      <c r="E254" s="37"/>
      <c r="F254" s="37"/>
      <c r="G254" s="37"/>
      <c r="H254" s="37"/>
      <c r="I254" s="37"/>
      <c r="J254" s="37"/>
      <c r="K254" s="57"/>
    </row>
    <row r="255" spans="2:11" ht="12.75">
      <c r="B255" s="37"/>
      <c r="C255" s="37"/>
      <c r="D255" s="37"/>
      <c r="E255" s="37"/>
      <c r="F255" s="37"/>
      <c r="G255" s="37"/>
      <c r="H255" s="37"/>
      <c r="I255" s="37"/>
      <c r="J255" s="37"/>
      <c r="K255" s="57"/>
    </row>
    <row r="256" spans="2:11" ht="12.75">
      <c r="B256" s="37"/>
      <c r="C256" s="37"/>
      <c r="D256" s="37"/>
      <c r="E256" s="37"/>
      <c r="F256" s="37"/>
      <c r="G256" s="37"/>
      <c r="H256" s="37"/>
      <c r="I256" s="37"/>
      <c r="J256" s="37"/>
      <c r="K256" s="57"/>
    </row>
    <row r="257" spans="2:11" ht="12.75">
      <c r="B257" s="37"/>
      <c r="C257" s="37"/>
      <c r="D257" s="37"/>
      <c r="E257" s="37"/>
      <c r="F257" s="37"/>
      <c r="G257" s="37"/>
      <c r="H257" s="37"/>
      <c r="I257" s="37"/>
      <c r="J257" s="37"/>
      <c r="K257" s="57"/>
    </row>
    <row r="258" spans="2:11" ht="12.75">
      <c r="B258" s="37"/>
      <c r="C258" s="37"/>
      <c r="D258" s="37"/>
      <c r="E258" s="37"/>
      <c r="F258" s="37"/>
      <c r="G258" s="37"/>
      <c r="H258" s="37"/>
      <c r="I258" s="37"/>
      <c r="J258" s="37"/>
      <c r="K258" s="57"/>
    </row>
    <row r="259" spans="2:11" ht="12.75">
      <c r="B259" s="37"/>
      <c r="C259" s="37"/>
      <c r="D259" s="37"/>
      <c r="E259" s="37"/>
      <c r="F259" s="37"/>
      <c r="G259" s="37"/>
      <c r="H259" s="37"/>
      <c r="I259" s="37"/>
      <c r="J259" s="37"/>
      <c r="K259" s="57"/>
    </row>
    <row r="260" spans="2:11" ht="12.75">
      <c r="B260" s="37"/>
      <c r="C260" s="37"/>
      <c r="D260" s="37"/>
      <c r="E260" s="37"/>
      <c r="F260" s="37"/>
      <c r="G260" s="37"/>
      <c r="H260" s="37"/>
      <c r="I260" s="37"/>
      <c r="J260" s="37"/>
      <c r="K260" s="57"/>
    </row>
    <row r="261" spans="2:11" ht="12.75">
      <c r="B261" s="37"/>
      <c r="C261" s="37"/>
      <c r="D261" s="37"/>
      <c r="E261" s="37"/>
      <c r="F261" s="37"/>
      <c r="G261" s="37"/>
      <c r="H261" s="37"/>
      <c r="I261" s="37"/>
      <c r="J261" s="37"/>
      <c r="K261" s="57"/>
    </row>
    <row r="262" spans="2:11" ht="12.75">
      <c r="B262" s="37"/>
      <c r="C262" s="37"/>
      <c r="D262" s="37"/>
      <c r="E262" s="37"/>
      <c r="F262" s="37"/>
      <c r="G262" s="37"/>
      <c r="H262" s="37"/>
      <c r="I262" s="37"/>
      <c r="J262" s="37"/>
      <c r="K262" s="57"/>
    </row>
  </sheetData>
  <mergeCells count="20">
    <mergeCell ref="B34:J34"/>
    <mergeCell ref="B18:K18"/>
    <mergeCell ref="B30:J30"/>
    <mergeCell ref="B31:J31"/>
    <mergeCell ref="B32:J32"/>
    <mergeCell ref="B33:J33"/>
    <mergeCell ref="B25:J25"/>
    <mergeCell ref="B26:J26"/>
    <mergeCell ref="B28:J28"/>
    <mergeCell ref="B29:J29"/>
    <mergeCell ref="B20:J20"/>
    <mergeCell ref="B21:J21"/>
    <mergeCell ref="B22:J22"/>
    <mergeCell ref="B24:J24"/>
    <mergeCell ref="A6:E6"/>
    <mergeCell ref="J11:L11"/>
    <mergeCell ref="A1:P1"/>
    <mergeCell ref="A2:P2"/>
    <mergeCell ref="A3:P3"/>
    <mergeCell ref="A4:P4"/>
  </mergeCells>
  <printOptions/>
  <pageMargins left="0.75" right="0.75" top="1" bottom="1" header="0" footer="0"/>
  <pageSetup fitToHeight="1" fitToWidth="1" horizontalDpi="600" verticalDpi="600" orientation="landscape" paperSize="119" scale="46" r:id="rId3"/>
  <legacyDrawing r:id="rId2"/>
  <oleObjects>
    <oleObject progId="" shapeId="5509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usuario</cp:lastModifiedBy>
  <cp:lastPrinted>2007-07-28T20:43:06Z</cp:lastPrinted>
  <dcterms:created xsi:type="dcterms:W3CDTF">2006-09-04T21:37:26Z</dcterms:created>
  <dcterms:modified xsi:type="dcterms:W3CDTF">2007-07-28T20:43:29Z</dcterms:modified>
  <cp:category/>
  <cp:version/>
  <cp:contentType/>
  <cp:contentStatus/>
</cp:coreProperties>
</file>