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2340" windowWidth="8685" windowHeight="8190" activeTab="0"/>
  </bookViews>
  <sheets>
    <sheet name="Tabla 29-15a" sheetId="1" r:id="rId1"/>
    <sheet name="Tabla 29-15b" sheetId="2" r:id="rId2"/>
    <sheet name="Tabla 29-15c" sheetId="3" r:id="rId3"/>
  </sheets>
  <definedNames>
    <definedName name="_xlnm.Print_Area" localSheetId="0">'Tabla 29-15a'!$A$1:$AX$98</definedName>
    <definedName name="_xlnm.Print_Area" localSheetId="1">'Tabla 29-15b'!$A$1:$N$47</definedName>
    <definedName name="_xlnm.Print_Area" localSheetId="2">'Tabla 29-15c'!$A$1:$AN$32</definedName>
    <definedName name="_xlnm.Print_Titles" localSheetId="0">'Tabla 29-15a'!$B:$J,'Tabla 29-15a'!$18:$21</definedName>
  </definedNames>
  <calcPr fullCalcOnLoad="1"/>
</workbook>
</file>

<file path=xl/sharedStrings.xml><?xml version="1.0" encoding="utf-8"?>
<sst xmlns="http://schemas.openxmlformats.org/spreadsheetml/2006/main" count="673" uniqueCount="548">
  <si>
    <t>Dirección de Políticas Regionales y Departamentales</t>
  </si>
  <si>
    <t>Tabla Número</t>
  </si>
  <si>
    <t xml:space="preserve"> </t>
  </si>
  <si>
    <t>Variable</t>
  </si>
  <si>
    <t>Cobertura Geográfica</t>
  </si>
  <si>
    <t>Período</t>
  </si>
  <si>
    <t>Unidad de Medida</t>
  </si>
  <si>
    <t>Fuente</t>
  </si>
  <si>
    <t>Indicador</t>
  </si>
  <si>
    <t>Número de fincas</t>
  </si>
  <si>
    <t xml:space="preserve">Acelga                            </t>
  </si>
  <si>
    <t xml:space="preserve">Ajo                               </t>
  </si>
  <si>
    <t xml:space="preserve">Ajonjolí                          </t>
  </si>
  <si>
    <t xml:space="preserve">Apio                              </t>
  </si>
  <si>
    <t>Arroz (en granza)</t>
  </si>
  <si>
    <t xml:space="preserve">Arveja                            </t>
  </si>
  <si>
    <t xml:space="preserve">Arveja China                      </t>
  </si>
  <si>
    <t xml:space="preserve">Avena                             </t>
  </si>
  <si>
    <t xml:space="preserve">Ayote                             </t>
  </si>
  <si>
    <t xml:space="preserve">Berenjena                         </t>
  </si>
  <si>
    <t xml:space="preserve">Berro                             </t>
  </si>
  <si>
    <t xml:space="preserve">Bledo                             </t>
  </si>
  <si>
    <t xml:space="preserve">Brócoli                           </t>
  </si>
  <si>
    <t xml:space="preserve">Camote                            </t>
  </si>
  <si>
    <t>Código Municipio</t>
  </si>
  <si>
    <t xml:space="preserve">Cebada                            </t>
  </si>
  <si>
    <t xml:space="preserve">Cebolla                           </t>
  </si>
  <si>
    <t xml:space="preserve">Centeno                           </t>
  </si>
  <si>
    <t xml:space="preserve">Chilacayote                       </t>
  </si>
  <si>
    <t xml:space="preserve">Chile picante                     </t>
  </si>
  <si>
    <t xml:space="preserve">Chile pimiento                    </t>
  </si>
  <si>
    <t xml:space="preserve">Col de Bruselas                   </t>
  </si>
  <si>
    <t xml:space="preserve">Coliflor                          </t>
  </si>
  <si>
    <t xml:space="preserve">Colinabo                          </t>
  </si>
  <si>
    <t xml:space="preserve">Culantro                          </t>
  </si>
  <si>
    <t xml:space="preserve">Ejote                             </t>
  </si>
  <si>
    <t xml:space="preserve">Ejote Francés                     </t>
  </si>
  <si>
    <t xml:space="preserve">Elote                             </t>
  </si>
  <si>
    <t xml:space="preserve">Espinaca                          </t>
  </si>
  <si>
    <t xml:space="preserve">Flores y plantas ornamentales     </t>
  </si>
  <si>
    <t xml:space="preserve">Frijol de otros colores           </t>
  </si>
  <si>
    <t xml:space="preserve">Frijol negro                      </t>
  </si>
  <si>
    <t xml:space="preserve">Gandul                            </t>
  </si>
  <si>
    <t xml:space="preserve">Garbanzo                          </t>
  </si>
  <si>
    <t xml:space="preserve"> Girasol                           </t>
  </si>
  <si>
    <t xml:space="preserve">Güicoy                            </t>
  </si>
  <si>
    <t xml:space="preserve">Haba                              </t>
  </si>
  <si>
    <t xml:space="preserve">Hierba Mora                       </t>
  </si>
  <si>
    <t xml:space="preserve">Hongos comestibles                </t>
  </si>
  <si>
    <t xml:space="preserve">Kenaf                             </t>
  </si>
  <si>
    <t xml:space="preserve">Lechuga                           </t>
  </si>
  <si>
    <t xml:space="preserve">Lenteja                           </t>
  </si>
  <si>
    <t xml:space="preserve">Linaza                            </t>
  </si>
  <si>
    <t xml:space="preserve">Maicillo                          </t>
  </si>
  <si>
    <t>Maicillo (para ensilaje)</t>
  </si>
  <si>
    <t xml:space="preserve">Maíz amarillo                     </t>
  </si>
  <si>
    <t xml:space="preserve">Maíz blanco                       </t>
  </si>
  <si>
    <t xml:space="preserve">Maíz de otros colores             </t>
  </si>
  <si>
    <t xml:space="preserve">Maiz dulce                        </t>
  </si>
  <si>
    <t>Maíz (para ensilaje)</t>
  </si>
  <si>
    <t xml:space="preserve">Maní                              </t>
  </si>
  <si>
    <t xml:space="preserve">Manzanilla                        </t>
  </si>
  <si>
    <t xml:space="preserve">Melón                             </t>
  </si>
  <si>
    <t xml:space="preserve">Miltomate                         </t>
  </si>
  <si>
    <t xml:space="preserve">Mostaza                           </t>
  </si>
  <si>
    <t xml:space="preserve">Nabo                              </t>
  </si>
  <si>
    <t xml:space="preserve">Okra                              </t>
  </si>
  <si>
    <t xml:space="preserve">Papa                              </t>
  </si>
  <si>
    <t xml:space="preserve">Pepino                            </t>
  </si>
  <si>
    <t xml:space="preserve">Pepitoria                         </t>
  </si>
  <si>
    <t xml:space="preserve">Perejil                           </t>
  </si>
  <si>
    <t xml:space="preserve"> Pericón                           </t>
  </si>
  <si>
    <t xml:space="preserve">Puerro                            </t>
  </si>
  <si>
    <t xml:space="preserve">Rábano                            </t>
  </si>
  <si>
    <t xml:space="preserve">Radicchio                         </t>
  </si>
  <si>
    <t xml:space="preserve">Remolacha                         </t>
  </si>
  <si>
    <t xml:space="preserve">Repollo                           </t>
  </si>
  <si>
    <t xml:space="preserve">Rosa de Jamaica                   </t>
  </si>
  <si>
    <t xml:space="preserve">Sandía                            </t>
  </si>
  <si>
    <t xml:space="preserve">Soya                              </t>
  </si>
  <si>
    <t xml:space="preserve">Suchini                           </t>
  </si>
  <si>
    <t>Tabaco (en rama)</t>
  </si>
  <si>
    <t xml:space="preserve">Tomate                            </t>
  </si>
  <si>
    <t xml:space="preserve">Tomillo                           </t>
  </si>
  <si>
    <t>Trigo (en granza)</t>
  </si>
  <si>
    <t xml:space="preserve"> Yuca                              </t>
  </si>
  <si>
    <t xml:space="preserve">Zanahoria                         </t>
  </si>
  <si>
    <t>Superficie cosechada en manzanas</t>
  </si>
  <si>
    <t>Producción obtenida en quintales</t>
  </si>
  <si>
    <t>Rendimiento quintales / manzana</t>
  </si>
  <si>
    <t>Totales por municipio</t>
  </si>
  <si>
    <t>Producción Agrícola: número de fincas cultivadas, superficie cosechada en manzanas, producción obtenida en quintales, rendimiento quintales/manzanas</t>
  </si>
  <si>
    <t xml:space="preserve">Totales por municipio </t>
  </si>
  <si>
    <t>Secretaría General de Planificación y Programación de la Presidencia 0 SEGEPLAN</t>
  </si>
  <si>
    <t>Sistema Nacional de Planificación Estratégica Territorial 0 SINPET</t>
  </si>
  <si>
    <t>Sistema de Usuarios de Información Territorial 0 SINIT</t>
  </si>
  <si>
    <t>Número de Fincas, Número de manzanas, quintales, rendimiento</t>
  </si>
  <si>
    <t>IV Censo Agropecuario de mayo de 2003</t>
  </si>
  <si>
    <t>Mayo de 2003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</si>
  <si>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</si>
  <si>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</si>
  <si>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</si>
  <si>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Productores de Traspatio, por sexo y grupos de edad</t>
  </si>
  <si>
    <t>Porcentaje de productores y productoras</t>
  </si>
  <si>
    <t>Fecha de Publicación</t>
  </si>
  <si>
    <t>Enero de 2004</t>
  </si>
  <si>
    <t>Personas</t>
  </si>
  <si>
    <t>IV Censo Nacional Agropecuario, Instituto Nacional de Estadística, Mayo 2003</t>
  </si>
  <si>
    <t>Código Departamento y Municipio</t>
  </si>
  <si>
    <t>Total de Productores</t>
  </si>
  <si>
    <t>TR_PR</t>
  </si>
  <si>
    <t>Total de Productores Hombres</t>
  </si>
  <si>
    <t>TR_HPR</t>
  </si>
  <si>
    <t>Total de Productoras Mujeres</t>
  </si>
  <si>
    <t>TR_MPR</t>
  </si>
  <si>
    <t>Total Productores menores de 18 años</t>
  </si>
  <si>
    <t>TR_PR18</t>
  </si>
  <si>
    <t>Total Productores de 18 a 24 años</t>
  </si>
  <si>
    <t>TR_PR1824</t>
  </si>
  <si>
    <t>Total Productores de 25 a 34 años</t>
  </si>
  <si>
    <t>TR_PR2534</t>
  </si>
  <si>
    <t>Total Productores de 35 a 44 años</t>
  </si>
  <si>
    <t>TR_PR3544</t>
  </si>
  <si>
    <t>Total Productores de 45 a 54 años</t>
  </si>
  <si>
    <t>TR_PR4554</t>
  </si>
  <si>
    <t>Total Productores de 55 a 64 años</t>
  </si>
  <si>
    <t>TR_PR5564</t>
  </si>
  <si>
    <t>Total Productores de 65 o más</t>
  </si>
  <si>
    <t>TR_PR65</t>
  </si>
  <si>
    <t>Total Productores Hombres menores de 18 años</t>
  </si>
  <si>
    <t>TR_PRH18</t>
  </si>
  <si>
    <t>Total Productores Hombres de 18 a 24 años</t>
  </si>
  <si>
    <t>TR_PRH1824</t>
  </si>
  <si>
    <t>Total Productores Hombres de 25 a 34 años</t>
  </si>
  <si>
    <t>TR_PRH2534</t>
  </si>
  <si>
    <t>Total Productores Hombres de 35 a 44 años</t>
  </si>
  <si>
    <t>TR_PRH3544</t>
  </si>
  <si>
    <t>Total Productores Hombres de 45 a 54 años</t>
  </si>
  <si>
    <t>TR_PRH4554</t>
  </si>
  <si>
    <t>Total Productores Hombres de 55 a 64 años</t>
  </si>
  <si>
    <t>TR_PRH5564</t>
  </si>
  <si>
    <t>Total Productores Hombres de 65 o más</t>
  </si>
  <si>
    <t>TR_PRH65</t>
  </si>
  <si>
    <t>Total Productoras Mujeres menores de 18 años</t>
  </si>
  <si>
    <t>TR_PRM18</t>
  </si>
  <si>
    <t>Total Productoras Mujeres de 18 a 24 años</t>
  </si>
  <si>
    <t>TR_PRM1824</t>
  </si>
  <si>
    <t>Total Productoras Mujeres de 25 a 34 años</t>
  </si>
  <si>
    <t>TR_PRM2534</t>
  </si>
  <si>
    <t>Total Productoras Mujeres de 35 a 44 años</t>
  </si>
  <si>
    <t>TR_PRM3544</t>
  </si>
  <si>
    <t>Total Productoras Mujeres de 45 a 54 años</t>
  </si>
  <si>
    <t>TR_PRM4554</t>
  </si>
  <si>
    <t>Total Productoras Mujeres de 55 a 64 años</t>
  </si>
  <si>
    <t>TR_PRM5564</t>
  </si>
  <si>
    <t>Total Productoras Mujeres de 65 o más</t>
  </si>
  <si>
    <t>TR_PRM65</t>
  </si>
  <si>
    <t>Porcentaje de Productores Hombres</t>
  </si>
  <si>
    <t>P_TR_HPR</t>
  </si>
  <si>
    <t>Porcentaje de Productoras Mujeres</t>
  </si>
  <si>
    <t>P_TR_MPR</t>
  </si>
  <si>
    <t>Producción Agricola de Traspatio: Número de viviendas, Número de plantas o árboles dispersos, Producción</t>
  </si>
  <si>
    <t>Viviendas, Plantas o árboles, quintales</t>
  </si>
  <si>
    <t>Referencia Código de campo</t>
  </si>
  <si>
    <t>Número de Viviendas</t>
  </si>
  <si>
    <t>Número de plantas o  árboles dispersos</t>
  </si>
  <si>
    <t>Aguacate</t>
  </si>
  <si>
    <t>TR_AGC_VIV</t>
  </si>
  <si>
    <t>TR_AGC_QTD</t>
  </si>
  <si>
    <t>TR_AGC_PRO</t>
  </si>
  <si>
    <t>Banano</t>
  </si>
  <si>
    <t>TR_BAN_VIV</t>
  </si>
  <si>
    <t>TR_BAN_QTD</t>
  </si>
  <si>
    <t>TR_BAN_PRO</t>
  </si>
  <si>
    <t>Mango</t>
  </si>
  <si>
    <t>TR_MAN_VIV</t>
  </si>
  <si>
    <t>TR_MAN_QTD</t>
  </si>
  <si>
    <t>TR_MAN_PRO</t>
  </si>
  <si>
    <t>Naranja</t>
  </si>
  <si>
    <t>TR_NAR_VIV</t>
  </si>
  <si>
    <t>TR_NAR_QTD</t>
  </si>
  <si>
    <t>TR_NAR_PRO</t>
  </si>
  <si>
    <t>Mandarina</t>
  </si>
  <si>
    <t>TR_MAD_VIV</t>
  </si>
  <si>
    <t>TR_MAD_QTD</t>
  </si>
  <si>
    <t>TR_MAD_PRO</t>
  </si>
  <si>
    <t>Limón</t>
  </si>
  <si>
    <t>TR_LIM_VIV</t>
  </si>
  <si>
    <t>TR_LIM_QTD</t>
  </si>
  <si>
    <t>TR_LIM_PRO</t>
  </si>
  <si>
    <t>Durazno y Melocotón</t>
  </si>
  <si>
    <t>TR_DRZ_VIV</t>
  </si>
  <si>
    <t>TR_DRZ_QTD</t>
  </si>
  <si>
    <t>TR_DRZ_PRO</t>
  </si>
  <si>
    <t>Manzana</t>
  </si>
  <si>
    <t>TR_MAZ_VIV</t>
  </si>
  <si>
    <t>Ciruela</t>
  </si>
  <si>
    <t>TR_CIR_VIV</t>
  </si>
  <si>
    <t>TR_CIR_QTD</t>
  </si>
  <si>
    <t>TR_CIR_PRO</t>
  </si>
  <si>
    <t>Coco</t>
  </si>
  <si>
    <t>TR_CO_VIV</t>
  </si>
  <si>
    <t>TR_CO_QTD</t>
  </si>
  <si>
    <t>TR_CO_PRO</t>
  </si>
  <si>
    <t>Jocote</t>
  </si>
  <si>
    <t>TR_JOC_VIV</t>
  </si>
  <si>
    <t>TR_JOC_QTD</t>
  </si>
  <si>
    <t>TR_JOC_PRO</t>
  </si>
  <si>
    <t>Jocote de Marañón</t>
  </si>
  <si>
    <t>TR_JMA_VIV</t>
  </si>
  <si>
    <t>TR_JMA_QTD</t>
  </si>
  <si>
    <t>TR_JMA_PRO</t>
  </si>
  <si>
    <t>T_TR_VIV</t>
  </si>
  <si>
    <t>T_TR_QTD</t>
  </si>
  <si>
    <t>T_TR_PRO</t>
  </si>
  <si>
    <t xml:space="preserve"> * Publicación de Censo omite estos municipios</t>
  </si>
  <si>
    <t>FC_ACEL</t>
  </si>
  <si>
    <t>FC_AJO</t>
  </si>
  <si>
    <t>FC_AJONJ</t>
  </si>
  <si>
    <t>FC_APIO</t>
  </si>
  <si>
    <t>FC_ARROZ</t>
  </si>
  <si>
    <t>FC_ARV</t>
  </si>
  <si>
    <t>FC_ARVCH</t>
  </si>
  <si>
    <t>FC_AVENA</t>
  </si>
  <si>
    <t>FC_AYOTE</t>
  </si>
  <si>
    <t>FC_BEREN</t>
  </si>
  <si>
    <t>FC_BERRO</t>
  </si>
  <si>
    <t>FC_BLEDO</t>
  </si>
  <si>
    <t>FC_BROCO</t>
  </si>
  <si>
    <t>FC_CAMOT</t>
  </si>
  <si>
    <t>FC_CEBAD</t>
  </si>
  <si>
    <t>FC_CEBO</t>
  </si>
  <si>
    <t>FC_CENT</t>
  </si>
  <si>
    <t>FC_CHILA</t>
  </si>
  <si>
    <t>FC_CHILE</t>
  </si>
  <si>
    <t>FC_PIMIE</t>
  </si>
  <si>
    <t>FC_COL</t>
  </si>
  <si>
    <t>FC_COLIF</t>
  </si>
  <si>
    <t>FC_COLIN</t>
  </si>
  <si>
    <t>FC_CULAN</t>
  </si>
  <si>
    <t>FC_EJOTE</t>
  </si>
  <si>
    <t>FC_EJFRA</t>
  </si>
  <si>
    <t>FC_ELOTE</t>
  </si>
  <si>
    <t>FC_ESPIN</t>
  </si>
  <si>
    <t>FC_FLOR</t>
  </si>
  <si>
    <t>FC_FRIJC</t>
  </si>
  <si>
    <t>FC_FRIJN</t>
  </si>
  <si>
    <t>FC_GANDU</t>
  </si>
  <si>
    <t>FC_GARB</t>
  </si>
  <si>
    <t>FC_GIRAS</t>
  </si>
  <si>
    <t>FC_GUIC</t>
  </si>
  <si>
    <t>FC_HABA</t>
  </si>
  <si>
    <t>FC_HIERB</t>
  </si>
  <si>
    <t>FC_HONGO</t>
  </si>
  <si>
    <t>FC_KENAF</t>
  </si>
  <si>
    <t>SUP_ACEL</t>
  </si>
  <si>
    <t>SUP_AJO</t>
  </si>
  <si>
    <t>SUP_AJONJ</t>
  </si>
  <si>
    <t>SUP_APIO</t>
  </si>
  <si>
    <t>SUP_ARROZ</t>
  </si>
  <si>
    <t>SUP_ARV</t>
  </si>
  <si>
    <t>SUP_ARVCH</t>
  </si>
  <si>
    <t>SUP_AVENA</t>
  </si>
  <si>
    <t>SUP_AYOTE</t>
  </si>
  <si>
    <t>SUP_BEREN</t>
  </si>
  <si>
    <t>SUP_BERRO</t>
  </si>
  <si>
    <t>SUP_BLEDO</t>
  </si>
  <si>
    <t>SUP_BROCO</t>
  </si>
  <si>
    <t>SUP_CAMOT</t>
  </si>
  <si>
    <t>SUP_CEBAD</t>
  </si>
  <si>
    <t>SUP_CEBO</t>
  </si>
  <si>
    <t>SUP_CENT</t>
  </si>
  <si>
    <t>SUP_CHILA</t>
  </si>
  <si>
    <t>SUP_CHILE</t>
  </si>
  <si>
    <t>SUP_PIMIE</t>
  </si>
  <si>
    <t>SUP_COL</t>
  </si>
  <si>
    <t>SUP_COLIF</t>
  </si>
  <si>
    <t>SUP_COLIN</t>
  </si>
  <si>
    <t>SUP_CULAN</t>
  </si>
  <si>
    <t>SUP_EJOTE</t>
  </si>
  <si>
    <t>SUP_EJFRA</t>
  </si>
  <si>
    <t>SUP_ELOTE</t>
  </si>
  <si>
    <t>SUP_ESPIN</t>
  </si>
  <si>
    <t>SUP_FLOR</t>
  </si>
  <si>
    <t>SUP_FRIJC</t>
  </si>
  <si>
    <t>SUP_FRIJN</t>
  </si>
  <si>
    <t>SUP_GANDU</t>
  </si>
  <si>
    <t>SUP_GARB</t>
  </si>
  <si>
    <t>SUP_GIRAS</t>
  </si>
  <si>
    <t>SUP_GUIC</t>
  </si>
  <si>
    <t>SUP_HABA</t>
  </si>
  <si>
    <t>SUP_HIERB</t>
  </si>
  <si>
    <t>SUP_HONGO</t>
  </si>
  <si>
    <t>SUP_KENAF</t>
  </si>
  <si>
    <t>PROD_ACEL</t>
  </si>
  <si>
    <t>PROD_AJO</t>
  </si>
  <si>
    <t>PROD_AJONJ</t>
  </si>
  <si>
    <t>PROD_APIO</t>
  </si>
  <si>
    <t>PROD_ARROZ</t>
  </si>
  <si>
    <t>PROD_ARV</t>
  </si>
  <si>
    <t>PROD_ARVCH</t>
  </si>
  <si>
    <t>PROD_AVENA</t>
  </si>
  <si>
    <t>PROD_AYOTE</t>
  </si>
  <si>
    <t>PROD_BEREN</t>
  </si>
  <si>
    <t>PROD_BERRO</t>
  </si>
  <si>
    <t>PROD_BLEDO</t>
  </si>
  <si>
    <t>PROD_BROCO</t>
  </si>
  <si>
    <t>PROD_CAMOT</t>
  </si>
  <si>
    <t>PROD_CEBAD</t>
  </si>
  <si>
    <t>PROD_CEBO</t>
  </si>
  <si>
    <t>PROD_CENT</t>
  </si>
  <si>
    <t>PROD_CHILA</t>
  </si>
  <si>
    <t>PROD_CHILE</t>
  </si>
  <si>
    <t>PROD_PIMIE</t>
  </si>
  <si>
    <t>PROD_COL</t>
  </si>
  <si>
    <t>PROD_COLIF</t>
  </si>
  <si>
    <t>PROD_COLIN</t>
  </si>
  <si>
    <t>PROD_CULAN</t>
  </si>
  <si>
    <t>PROD_EJOTE</t>
  </si>
  <si>
    <t>PROD_EJFRA</t>
  </si>
  <si>
    <t>PROD_ELOTE</t>
  </si>
  <si>
    <t>PROD_ESPIN</t>
  </si>
  <si>
    <t>PROD_FLOR</t>
  </si>
  <si>
    <t>PROD_FRIJC</t>
  </si>
  <si>
    <t>PROD_FRIJN</t>
  </si>
  <si>
    <t>PROD_GANDU</t>
  </si>
  <si>
    <t>PROD_GARB</t>
  </si>
  <si>
    <t>PROD_GIRAS</t>
  </si>
  <si>
    <t>PROD_GUIC</t>
  </si>
  <si>
    <t>PROD_HABA</t>
  </si>
  <si>
    <t>PROD_HIERB</t>
  </si>
  <si>
    <t>PROD_HONGO</t>
  </si>
  <si>
    <t>PROD_KENAF</t>
  </si>
  <si>
    <t>REND_ACEL</t>
  </si>
  <si>
    <t>REND_AJO</t>
  </si>
  <si>
    <t>REND_AJONJ</t>
  </si>
  <si>
    <t>REND_APIO</t>
  </si>
  <si>
    <t>REND_ARROZ</t>
  </si>
  <si>
    <t>REND_ARV</t>
  </si>
  <si>
    <t>REND_ARVCH</t>
  </si>
  <si>
    <t>REND_AVENA</t>
  </si>
  <si>
    <t>REND_AYOTE</t>
  </si>
  <si>
    <t>REND_BEREN</t>
  </si>
  <si>
    <t>REND_BERRO</t>
  </si>
  <si>
    <t>REND_BLEDO</t>
  </si>
  <si>
    <t>REND_BROCO</t>
  </si>
  <si>
    <t>REND_CAMOT</t>
  </si>
  <si>
    <t>REND_CEBAD</t>
  </si>
  <si>
    <t>REND_CEBO</t>
  </si>
  <si>
    <t>REND_CENT</t>
  </si>
  <si>
    <t>REND_CHILA</t>
  </si>
  <si>
    <t>REND_CHILE</t>
  </si>
  <si>
    <t>REND_PIMIE</t>
  </si>
  <si>
    <t>REND_COL</t>
  </si>
  <si>
    <t>REND_COLIF</t>
  </si>
  <si>
    <t>REND_COLIN</t>
  </si>
  <si>
    <t>REND_CULAN</t>
  </si>
  <si>
    <t>REND_EJOTE</t>
  </si>
  <si>
    <t>REND_EJFRA</t>
  </si>
  <si>
    <t>REND_ELOTE</t>
  </si>
  <si>
    <t>REND_ESPIN</t>
  </si>
  <si>
    <t>REND_FLOR</t>
  </si>
  <si>
    <t>REND_FRIJC</t>
  </si>
  <si>
    <t>REND_FRIJN</t>
  </si>
  <si>
    <t>REND_GANDU</t>
  </si>
  <si>
    <t>REND_GARB</t>
  </si>
  <si>
    <t>REND_GIRAS</t>
  </si>
  <si>
    <t>REND_GUIC</t>
  </si>
  <si>
    <t>REND_HABA</t>
  </si>
  <si>
    <t>REND_HIERB</t>
  </si>
  <si>
    <t>REND_HONGO</t>
  </si>
  <si>
    <t>REND_KENAF</t>
  </si>
  <si>
    <t>FC_LECHU</t>
  </si>
  <si>
    <t>FC_LENT</t>
  </si>
  <si>
    <t>FC_LINAZ</t>
  </si>
  <si>
    <t>FC_MAICI</t>
  </si>
  <si>
    <t>FC_MAICE</t>
  </si>
  <si>
    <t>FC_MAIZA</t>
  </si>
  <si>
    <t>FC_MAIZB</t>
  </si>
  <si>
    <t>FC_MAIZC</t>
  </si>
  <si>
    <t>FC_MAIZE</t>
  </si>
  <si>
    <t>FC_MANI</t>
  </si>
  <si>
    <t>FC_MANZN</t>
  </si>
  <si>
    <t>FC_MELON</t>
  </si>
  <si>
    <t>FC_MILTO</t>
  </si>
  <si>
    <t>FC_MOSTA</t>
  </si>
  <si>
    <t>FC_NABO</t>
  </si>
  <si>
    <t>FC_OKRA</t>
  </si>
  <si>
    <t>FC_PAPA</t>
  </si>
  <si>
    <t>FC_PEPIN</t>
  </si>
  <si>
    <t>FC_PEPIT</t>
  </si>
  <si>
    <t>FC_PEREJ</t>
  </si>
  <si>
    <t>FC_PERIC</t>
  </si>
  <si>
    <t>FC_PUERR</t>
  </si>
  <si>
    <t>FC_RABAN</t>
  </si>
  <si>
    <t>FC_RADIC</t>
  </si>
  <si>
    <t>FC_REMOL</t>
  </si>
  <si>
    <t>FC_REPOL</t>
  </si>
  <si>
    <t>FC_ROSAJ</t>
  </si>
  <si>
    <t>FC_SANDI</t>
  </si>
  <si>
    <t>FC_SOYA</t>
  </si>
  <si>
    <t>FC_SUCHI</t>
  </si>
  <si>
    <t>FC_TABAC</t>
  </si>
  <si>
    <t>FC_TOMAT</t>
  </si>
  <si>
    <t>FC_TOMIL</t>
  </si>
  <si>
    <t>FC_TRIGO</t>
  </si>
  <si>
    <t>FC_YUCA</t>
  </si>
  <si>
    <t>FC_ZANAH</t>
  </si>
  <si>
    <t>SUP_LECHU</t>
  </si>
  <si>
    <t>SUP_LENT</t>
  </si>
  <si>
    <t>SUP_LINAZ</t>
  </si>
  <si>
    <t>SUP_MAICI</t>
  </si>
  <si>
    <t>SUP_MAICE</t>
  </si>
  <si>
    <t>SUP_MAIZA</t>
  </si>
  <si>
    <t>SUP_MAIZB</t>
  </si>
  <si>
    <t>SUP_MAIZC</t>
  </si>
  <si>
    <t>SUP_MAIZD</t>
  </si>
  <si>
    <t>SUP_MAIZE</t>
  </si>
  <si>
    <t>SUP_MANI</t>
  </si>
  <si>
    <t>SUP_MANZN</t>
  </si>
  <si>
    <t>SUP_MELON</t>
  </si>
  <si>
    <t>SUP_MILTON</t>
  </si>
  <si>
    <t>SUP_MOSTA</t>
  </si>
  <si>
    <t>SUP_NABO</t>
  </si>
  <si>
    <t>SUP_OKRA</t>
  </si>
  <si>
    <t>SUP_PAPA</t>
  </si>
  <si>
    <t>SUP_PEPIN</t>
  </si>
  <si>
    <t>SUP_PEPIT</t>
  </si>
  <si>
    <t>SUP_PEREJ</t>
  </si>
  <si>
    <t>SUP_PERIC</t>
  </si>
  <si>
    <t>SUP_PUERR</t>
  </si>
  <si>
    <t>SUP_RABAN</t>
  </si>
  <si>
    <t>SUP_RADIC</t>
  </si>
  <si>
    <t>SUP_REMOL</t>
  </si>
  <si>
    <t>SUP_REPOL</t>
  </si>
  <si>
    <t>SUP_ROSAJ</t>
  </si>
  <si>
    <t>SUP_SANDI</t>
  </si>
  <si>
    <t>SUP_SOYA</t>
  </si>
  <si>
    <t>SUP_SUCHI</t>
  </si>
  <si>
    <t>SUP_TABAC</t>
  </si>
  <si>
    <t>SUP_TOMAT</t>
  </si>
  <si>
    <t>SUP_TOMIL</t>
  </si>
  <si>
    <t>SUP_TRIGO</t>
  </si>
  <si>
    <t>SUP_YUCA</t>
  </si>
  <si>
    <t>SUP_ZANAH</t>
  </si>
  <si>
    <t>PROD_LECHU</t>
  </si>
  <si>
    <t>PROD_LENT</t>
  </si>
  <si>
    <t>PROD_LINAZ</t>
  </si>
  <si>
    <t>PROD_MAICI</t>
  </si>
  <si>
    <t>PROD_MAICE</t>
  </si>
  <si>
    <t>PROD_MAIZA</t>
  </si>
  <si>
    <t>PROD_MAIZB</t>
  </si>
  <si>
    <t>PROD_MAIZC</t>
  </si>
  <si>
    <t>PROD_MAIZD</t>
  </si>
  <si>
    <t>PROD_MAIZE</t>
  </si>
  <si>
    <t>PROD_MANI</t>
  </si>
  <si>
    <t>PROD_MANZN</t>
  </si>
  <si>
    <t>PROD_MELON</t>
  </si>
  <si>
    <t>PROD_MILTO</t>
  </si>
  <si>
    <t>PROD_MOSTA</t>
  </si>
  <si>
    <t>PROD_NABO</t>
  </si>
  <si>
    <t>PROD_OKRA</t>
  </si>
  <si>
    <t>PROD_PAPA</t>
  </si>
  <si>
    <t>PROD_PEPIN</t>
  </si>
  <si>
    <t>PROD_PEPIT</t>
  </si>
  <si>
    <t>PROD_PEREJ</t>
  </si>
  <si>
    <t>PROD_PERIC</t>
  </si>
  <si>
    <t>PROD_PUERR</t>
  </si>
  <si>
    <t>PROD_RABAN</t>
  </si>
  <si>
    <t>PROD_RADIC</t>
  </si>
  <si>
    <t>PROD_REMOL</t>
  </si>
  <si>
    <t>PROD_REPOL</t>
  </si>
  <si>
    <t>PROD_ROSAJ</t>
  </si>
  <si>
    <t>PROD_SANDI</t>
  </si>
  <si>
    <t>PROD_SOYA</t>
  </si>
  <si>
    <t>PROD_SUCHI</t>
  </si>
  <si>
    <t>PROD_TABAC</t>
  </si>
  <si>
    <t>PROD_TOMAT</t>
  </si>
  <si>
    <t>PROD_TOMIL</t>
  </si>
  <si>
    <t>PROD_TRIGO</t>
  </si>
  <si>
    <t>PROD_YUCA</t>
  </si>
  <si>
    <t>PROD_ZANAH</t>
  </si>
  <si>
    <t>REND_LECHU</t>
  </si>
  <si>
    <t>REND_LENT</t>
  </si>
  <si>
    <t>REND_LINAZ</t>
  </si>
  <si>
    <t>REND_MAICI</t>
  </si>
  <si>
    <t>REND_MAICE</t>
  </si>
  <si>
    <t>REND_MAIZA</t>
  </si>
  <si>
    <t>REND_MAIZB</t>
  </si>
  <si>
    <t>REND_MAIZC</t>
  </si>
  <si>
    <t>REND_MAIZD</t>
  </si>
  <si>
    <t>REND_MAIZE</t>
  </si>
  <si>
    <t>REND_MANI</t>
  </si>
  <si>
    <t>REND_MANZN</t>
  </si>
  <si>
    <t>REND_MELON</t>
  </si>
  <si>
    <t>REND_MILTO</t>
  </si>
  <si>
    <t>REND_MOSTA</t>
  </si>
  <si>
    <t>REND_NABO</t>
  </si>
  <si>
    <t>REND_OKRA</t>
  </si>
  <si>
    <t>REND_PAPA</t>
  </si>
  <si>
    <t>REND_PEPIN</t>
  </si>
  <si>
    <t>REND_PEPIT</t>
  </si>
  <si>
    <t>REND_PEREJ</t>
  </si>
  <si>
    <t>REND_PERIC</t>
  </si>
  <si>
    <t>REND_PUERR</t>
  </si>
  <si>
    <t>REND_RABAN</t>
  </si>
  <si>
    <t>REND_RADIC</t>
  </si>
  <si>
    <t>REND_REMOL</t>
  </si>
  <si>
    <t>REND_REPOL</t>
  </si>
  <si>
    <t>REND_ROSAJ</t>
  </si>
  <si>
    <t>REND_SANDI</t>
  </si>
  <si>
    <t>REND_SOYA</t>
  </si>
  <si>
    <t>REND_SUCHI</t>
  </si>
  <si>
    <t>REND_TABAC</t>
  </si>
  <si>
    <t>REND_TOMAT</t>
  </si>
  <si>
    <t>REND_TOMIL</t>
  </si>
  <si>
    <t>REND_TRIGO</t>
  </si>
  <si>
    <t>REND_YUCA</t>
  </si>
  <si>
    <t>REND_ZANAH</t>
  </si>
  <si>
    <t>T_FC</t>
  </si>
  <si>
    <t>T_SUPER</t>
  </si>
  <si>
    <t>T_PROD</t>
  </si>
  <si>
    <t>T_REND</t>
  </si>
  <si>
    <t>TR_MAZ_QTD</t>
  </si>
  <si>
    <t>TR_MAZ_PRO</t>
  </si>
  <si>
    <t xml:space="preserve">  29 - 15a</t>
  </si>
  <si>
    <t>Municipios del Departamento de Baja Verapaz</t>
  </si>
  <si>
    <t>Salamá</t>
  </si>
  <si>
    <t>San Miguel Chicaj</t>
  </si>
  <si>
    <t>Rabinal</t>
  </si>
  <si>
    <t>Cubulco</t>
  </si>
  <si>
    <t>Granados</t>
  </si>
  <si>
    <t>El Chol</t>
  </si>
  <si>
    <t>San Jeronimo</t>
  </si>
  <si>
    <t>Purulhá</t>
  </si>
  <si>
    <t>DEPT. DE BAJA VERAPAZ</t>
  </si>
  <si>
    <t>1501</t>
  </si>
  <si>
    <t>1502</t>
  </si>
  <si>
    <t>1503</t>
  </si>
  <si>
    <t>1504</t>
  </si>
  <si>
    <t>1505</t>
  </si>
  <si>
    <t>1506</t>
  </si>
  <si>
    <t>1507</t>
  </si>
  <si>
    <t>1508</t>
  </si>
  <si>
    <t>15</t>
  </si>
  <si>
    <t xml:space="preserve"> 29 - 15b</t>
  </si>
  <si>
    <t>Total Departamento de Baja Verapaz</t>
  </si>
  <si>
    <t xml:space="preserve"> 29 - 15c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</si>
</sst>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17" applyNumberFormat="1" applyFont="1" applyFill="1" applyBorder="1" applyAlignment="1">
      <alignment horizontal="center"/>
    </xf>
    <xf numFmtId="3" fontId="0" fillId="0" borderId="0" xfId="0" applyNumberFormat="1" applyAlignment="1">
      <alignment horizontal="right" inden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" fontId="10" fillId="0" borderId="0" xfId="0" applyNumberFormat="1" applyFont="1" applyFill="1" applyBorder="1" applyAlignment="1">
      <alignment wrapText="1"/>
    </xf>
    <xf numFmtId="0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17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right" indent="1"/>
    </xf>
    <xf numFmtId="0" fontId="1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right"/>
    </xf>
    <xf numFmtId="0" fontId="6" fillId="3" borderId="1" xfId="0" applyNumberFormat="1" applyFont="1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right"/>
    </xf>
    <xf numFmtId="0" fontId="9" fillId="3" borderId="1" xfId="0" applyNumberFormat="1" applyFont="1" applyFill="1" applyBorder="1" applyAlignment="1">
      <alignment horizontal="right"/>
    </xf>
    <xf numFmtId="0" fontId="6" fillId="3" borderId="5" xfId="0" applyNumberFormat="1" applyFont="1" applyFill="1" applyBorder="1" applyAlignment="1">
      <alignment horizontal="left" vertical="top" wrapText="1"/>
    </xf>
    <xf numFmtId="0" fontId="6" fillId="3" borderId="1" xfId="0" applyNumberFormat="1" applyFont="1" applyFill="1" applyBorder="1" applyAlignment="1">
      <alignment horizontal="left" vertical="top" wrapText="1"/>
    </xf>
    <xf numFmtId="0" fontId="6" fillId="3" borderId="6" xfId="0" applyNumberFormat="1" applyFont="1" applyFill="1" applyBorder="1" applyAlignment="1">
      <alignment horizontal="left" vertical="top" wrapText="1"/>
    </xf>
    <xf numFmtId="0" fontId="9" fillId="3" borderId="1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/>
    </xf>
    <xf numFmtId="0" fontId="9" fillId="3" borderId="1" xfId="0" applyNumberFormat="1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/>
    </xf>
    <xf numFmtId="0" fontId="6" fillId="3" borderId="1" xfId="0" applyNumberFormat="1" applyFont="1" applyFill="1" applyBorder="1" applyAlignment="1">
      <alignment/>
    </xf>
    <xf numFmtId="0" fontId="6" fillId="3" borderId="6" xfId="0" applyNumberFormat="1" applyFont="1" applyFill="1" applyBorder="1" applyAlignment="1">
      <alignment/>
    </xf>
    <xf numFmtId="0" fontId="6" fillId="3" borderId="5" xfId="0" applyNumberFormat="1" applyFont="1" applyFill="1" applyBorder="1" applyAlignment="1">
      <alignment horizontal="left"/>
    </xf>
    <xf numFmtId="0" fontId="6" fillId="3" borderId="1" xfId="0" applyNumberFormat="1" applyFont="1" applyFill="1" applyBorder="1" applyAlignment="1">
      <alignment horizontal="left"/>
    </xf>
    <xf numFmtId="0" fontId="6" fillId="3" borderId="6" xfId="0" applyNumberFormat="1" applyFont="1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6" fontId="7" fillId="2" borderId="19" xfId="0" applyNumberFormat="1" applyFont="1" applyFill="1" applyBorder="1" applyAlignment="1">
      <alignment/>
    </xf>
    <xf numFmtId="16" fontId="7" fillId="2" borderId="20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 horizontal="right" indent="1"/>
    </xf>
    <xf numFmtId="3" fontId="0" fillId="3" borderId="5" xfId="0" applyNumberFormat="1" applyFont="1" applyFill="1" applyBorder="1" applyAlignment="1">
      <alignment horizontal="right"/>
    </xf>
    <xf numFmtId="0" fontId="0" fillId="3" borderId="1" xfId="0" applyNumberFormat="1" applyFont="1" applyFill="1" applyBorder="1" applyAlignment="1">
      <alignment horizontal="right"/>
    </xf>
    <xf numFmtId="0" fontId="1" fillId="3" borderId="19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1" fillId="3" borderId="20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0" fontId="10" fillId="3" borderId="19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right"/>
    </xf>
    <xf numFmtId="0" fontId="1" fillId="3" borderId="3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6" fillId="3" borderId="19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6" fillId="3" borderId="20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 horizontal="right" indent="2"/>
    </xf>
    <xf numFmtId="0" fontId="12" fillId="2" borderId="19" xfId="0" applyFont="1" applyFill="1" applyBorder="1" applyAlignment="1">
      <alignment/>
    </xf>
    <xf numFmtId="3" fontId="0" fillId="3" borderId="1" xfId="0" applyNumberFormat="1" applyFill="1" applyBorder="1" applyAlignment="1">
      <alignment horizontal="right" indent="2"/>
    </xf>
    <xf numFmtId="0" fontId="9" fillId="3" borderId="1" xfId="0" applyFont="1" applyFill="1" applyBorder="1" applyAlignment="1">
      <alignment wrapText="1"/>
    </xf>
    <xf numFmtId="0" fontId="8" fillId="3" borderId="6" xfId="0" applyFont="1" applyFill="1" applyBorder="1" applyAlignment="1">
      <alignment vertical="top" wrapText="1" readingOrder="1"/>
    </xf>
    <xf numFmtId="0" fontId="8" fillId="3" borderId="1" xfId="0" applyFont="1" applyFill="1" applyBorder="1" applyAlignment="1">
      <alignment vertical="top" wrapText="1" readingOrder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horizontal="center" vertical="center" wrapText="1"/>
    </xf>
    <xf numFmtId="49" fontId="0" fillId="2" borderId="23" xfId="0" applyNumberFormat="1" applyFont="1" applyFill="1" applyBorder="1" applyAlignment="1">
      <alignment horizontal="center" vertical="center" wrapText="1"/>
    </xf>
    <xf numFmtId="49" fontId="0" fillId="2" borderId="24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wrapText="1"/>
    </xf>
    <xf numFmtId="0" fontId="0" fillId="2" borderId="16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2" borderId="19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20" xfId="0" applyFont="1" applyFill="1" applyBorder="1" applyAlignment="1">
      <alignment wrapText="1"/>
    </xf>
    <xf numFmtId="16" fontId="12" fillId="2" borderId="19" xfId="0" applyNumberFormat="1" applyFont="1" applyFill="1" applyBorder="1" applyAlignment="1">
      <alignment wrapText="1"/>
    </xf>
    <xf numFmtId="16" fontId="12" fillId="2" borderId="3" xfId="0" applyNumberFormat="1" applyFont="1" applyFill="1" applyBorder="1" applyAlignment="1">
      <alignment wrapText="1"/>
    </xf>
    <xf numFmtId="16" fontId="12" fillId="2" borderId="20" xfId="0" applyNumberFormat="1" applyFont="1" applyFill="1" applyBorder="1" applyAlignment="1">
      <alignment wrapText="1"/>
    </xf>
    <xf numFmtId="49" fontId="0" fillId="2" borderId="19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7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vertical="top" wrapText="1" readingOrder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49" fontId="8" fillId="2" borderId="19" xfId="0" applyNumberFormat="1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49" fontId="8" fillId="2" borderId="20" xfId="0" applyNumberFormat="1" applyFont="1" applyFill="1" applyBorder="1" applyAlignment="1">
      <alignment horizontal="center" vertical="top" wrapText="1"/>
    </xf>
    <xf numFmtId="49" fontId="8" fillId="2" borderId="22" xfId="0" applyNumberFormat="1" applyFont="1" applyFill="1" applyBorder="1" applyAlignment="1">
      <alignment horizontal="center" vertical="top" wrapText="1"/>
    </xf>
    <xf numFmtId="49" fontId="8" fillId="2" borderId="23" xfId="0" applyNumberFormat="1" applyFont="1" applyFill="1" applyBorder="1" applyAlignment="1">
      <alignment horizontal="center" vertical="top" wrapText="1"/>
    </xf>
    <xf numFmtId="49" fontId="8" fillId="2" borderId="24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vertical="top" wrapText="1" readingOrder="1"/>
    </xf>
    <xf numFmtId="0" fontId="1" fillId="3" borderId="19" xfId="0" applyNumberFormat="1" applyFont="1" applyFill="1" applyBorder="1" applyAlignment="1">
      <alignment vertical="top" wrapText="1" readingOrder="1"/>
    </xf>
    <xf numFmtId="0" fontId="1" fillId="3" borderId="3" xfId="0" applyNumberFormat="1" applyFont="1" applyFill="1" applyBorder="1" applyAlignment="1">
      <alignment vertical="top" wrapText="1" readingOrder="1"/>
    </xf>
    <xf numFmtId="0" fontId="1" fillId="3" borderId="20" xfId="0" applyNumberFormat="1" applyFont="1" applyFill="1" applyBorder="1" applyAlignment="1">
      <alignment vertical="top" wrapText="1" readingOrder="1"/>
    </xf>
    <xf numFmtId="0" fontId="1" fillId="3" borderId="1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295275</xdr:colOff>
      <xdr:row>3</xdr:row>
      <xdr:rowOff>47625</xdr:rowOff>
    </xdr:from>
    <xdr:to>
      <xdr:col>25</xdr:col>
      <xdr:colOff>238125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5334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152400</xdr:colOff>
      <xdr:row>5</xdr:row>
      <xdr:rowOff>47625</xdr:rowOff>
    </xdr:from>
    <xdr:to>
      <xdr:col>14</xdr:col>
      <xdr:colOff>333375</xdr:colOff>
      <xdr:row>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8572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</xdr:colOff>
      <xdr:row>3</xdr:row>
      <xdr:rowOff>76200</xdr:rowOff>
    </xdr:from>
    <xdr:to>
      <xdr:col>22</xdr:col>
      <xdr:colOff>628650</xdr:colOff>
      <xdr:row>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5619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169"/>
  <sheetViews>
    <sheetView showGridLines="0" tabSelected="1" workbookViewId="0" topLeftCell="A19">
      <selection activeCell="AP16" sqref="AP16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11.00390625" style="57" customWidth="1"/>
    <col min="12" max="12" width="11.8515625" style="0" customWidth="1"/>
    <col min="13" max="13" width="11.140625" style="57" customWidth="1"/>
    <col min="14" max="14" width="10.00390625" style="0" customWidth="1"/>
    <col min="15" max="15" width="12.7109375" style="57" customWidth="1"/>
    <col min="16" max="16" width="12.140625" style="0" customWidth="1"/>
    <col min="17" max="17" width="12.421875" style="57" customWidth="1"/>
    <col min="18" max="32" width="10.00390625" style="0" customWidth="1"/>
    <col min="33" max="33" width="14.28125" style="0" customWidth="1"/>
    <col min="34" max="36" width="10.00390625" style="0" customWidth="1"/>
    <col min="37" max="37" width="11.7109375" style="0" customWidth="1"/>
    <col min="38" max="40" width="10.00390625" style="0" customWidth="1"/>
    <col min="41" max="41" width="11.140625" style="0" customWidth="1"/>
    <col min="42" max="46" width="10.00390625" style="0" customWidth="1"/>
    <col min="47" max="50" width="12.140625" style="6" customWidth="1"/>
    <col min="51" max="62" width="12.140625" style="3" customWidth="1"/>
    <col min="63" max="16384" width="2.7109375" style="3" customWidth="1"/>
  </cols>
  <sheetData>
    <row r="1" spans="1:50" s="11" customFormat="1" ht="12.75" customHeight="1">
      <c r="A1" s="203" t="s">
        <v>93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</row>
    <row r="2" spans="1:50" s="11" customFormat="1" ht="12.75" customHeight="1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s="11" customFormat="1" ht="12.75" customHeight="1">
      <c r="A3" s="203" t="s">
        <v>94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11" customFormat="1" ht="12.75" customHeight="1">
      <c r="A4" s="203" t="s">
        <v>95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</row>
    <row r="5" spans="1:50" s="11" customFormat="1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7"/>
      <c r="L5" s="50"/>
      <c r="M5" s="57"/>
      <c r="N5" s="50"/>
      <c r="O5" s="57"/>
      <c r="P5" s="50"/>
      <c r="Q5" s="57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11" customFormat="1" ht="12.75" customHeight="1">
      <c r="A6" s="204" t="s">
        <v>1</v>
      </c>
      <c r="B6" s="205"/>
      <c r="C6" s="205"/>
      <c r="D6" s="205"/>
      <c r="E6" s="206"/>
      <c r="F6" s="51"/>
      <c r="G6" s="52"/>
      <c r="H6" s="52"/>
      <c r="I6" s="50"/>
      <c r="J6" s="207" t="s">
        <v>525</v>
      </c>
      <c r="K6" s="208"/>
      <c r="L6" s="209"/>
      <c r="M6" s="59"/>
      <c r="N6" s="50"/>
      <c r="O6" s="57"/>
      <c r="P6" s="50"/>
      <c r="Q6" s="57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s="11" customFormat="1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7"/>
      <c r="L7" s="50"/>
      <c r="M7" s="57"/>
      <c r="N7" s="53"/>
      <c r="O7" s="61"/>
      <c r="P7" s="50"/>
      <c r="Q7" s="57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11" customFormat="1" ht="12.75">
      <c r="A8" s="50" t="s">
        <v>2</v>
      </c>
      <c r="B8" s="111" t="s">
        <v>3</v>
      </c>
      <c r="C8" s="112"/>
      <c r="D8" s="112"/>
      <c r="E8" s="112"/>
      <c r="F8" s="112"/>
      <c r="G8" s="112"/>
      <c r="H8" s="112"/>
      <c r="I8" s="112"/>
      <c r="J8" s="221" t="s">
        <v>91</v>
      </c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2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s="11" customFormat="1" ht="12.75">
      <c r="A9" s="50"/>
      <c r="B9" s="113"/>
      <c r="C9" s="114"/>
      <c r="D9" s="114"/>
      <c r="E9" s="114"/>
      <c r="F9" s="114"/>
      <c r="G9" s="114"/>
      <c r="H9" s="114"/>
      <c r="I9" s="114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0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176" s="14" customFormat="1" ht="12.75">
      <c r="A10" s="4"/>
      <c r="B10" s="115" t="s">
        <v>8</v>
      </c>
      <c r="C10" s="116"/>
      <c r="D10" s="116"/>
      <c r="E10" s="116"/>
      <c r="F10" s="116"/>
      <c r="G10" s="116"/>
      <c r="H10" s="116"/>
      <c r="I10" s="116"/>
      <c r="J10" s="216" t="s">
        <v>92</v>
      </c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7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</row>
    <row r="11" spans="1:50" s="11" customFormat="1" ht="12.75">
      <c r="A11" s="50"/>
      <c r="B11" s="113" t="s">
        <v>4</v>
      </c>
      <c r="C11" s="114"/>
      <c r="D11" s="114"/>
      <c r="E11" s="114"/>
      <c r="F11" s="114"/>
      <c r="G11" s="114"/>
      <c r="H11" s="114"/>
      <c r="I11" s="114"/>
      <c r="J11" s="219" t="s">
        <v>526</v>
      </c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20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50" s="11" customFormat="1" ht="12.75">
      <c r="A12" s="50"/>
      <c r="B12" s="113" t="s">
        <v>5</v>
      </c>
      <c r="C12" s="114"/>
      <c r="D12" s="114"/>
      <c r="E12" s="114"/>
      <c r="F12" s="114"/>
      <c r="G12" s="114"/>
      <c r="H12" s="114"/>
      <c r="I12" s="114"/>
      <c r="J12" s="218" t="s">
        <v>98</v>
      </c>
      <c r="K12" s="218"/>
      <c r="L12" s="219"/>
      <c r="M12" s="117"/>
      <c r="N12" s="118"/>
      <c r="O12" s="119"/>
      <c r="P12" s="118"/>
      <c r="Q12" s="119"/>
      <c r="R12" s="118"/>
      <c r="S12" s="114"/>
      <c r="T12" s="114"/>
      <c r="U12" s="120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</row>
    <row r="13" spans="1:50" s="11" customFormat="1" ht="12.75">
      <c r="A13" s="50"/>
      <c r="B13" s="113" t="s">
        <v>6</v>
      </c>
      <c r="C13" s="114"/>
      <c r="D13" s="114"/>
      <c r="E13" s="114"/>
      <c r="F13" s="114"/>
      <c r="G13" s="114"/>
      <c r="H13" s="114"/>
      <c r="I13" s="114"/>
      <c r="J13" s="219" t="s">
        <v>96</v>
      </c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20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</row>
    <row r="14" spans="1:50" s="11" customFormat="1" ht="12.75">
      <c r="A14" s="50"/>
      <c r="B14" s="121" t="s">
        <v>7</v>
      </c>
      <c r="C14" s="122"/>
      <c r="D14" s="122"/>
      <c r="E14" s="122"/>
      <c r="F14" s="122"/>
      <c r="G14" s="122"/>
      <c r="H14" s="122"/>
      <c r="I14" s="122"/>
      <c r="J14" s="224" t="s">
        <v>97</v>
      </c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5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</row>
    <row r="15" spans="1:50" ht="12.75">
      <c r="A15" s="50"/>
      <c r="B15" s="213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</row>
    <row r="16" spans="1:50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L16" s="50"/>
      <c r="N16" s="50"/>
      <c r="P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</row>
    <row r="17" spans="1:50" ht="12.75">
      <c r="A17" s="50"/>
      <c r="B17" s="50"/>
      <c r="C17" s="50"/>
      <c r="D17" s="50"/>
      <c r="E17" s="50"/>
      <c r="F17" s="50"/>
      <c r="G17" s="50"/>
      <c r="H17" s="50"/>
      <c r="I17" s="50"/>
      <c r="J17" s="50"/>
      <c r="L17" s="50"/>
      <c r="N17" s="50"/>
      <c r="P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</row>
    <row r="18" spans="1:176" s="2" customFormat="1" ht="12.7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186" t="s">
        <v>527</v>
      </c>
      <c r="L18" s="198"/>
      <c r="M18" s="198"/>
      <c r="N18" s="198"/>
      <c r="O18" s="198"/>
      <c r="P18" s="198"/>
      <c r="Q18" s="198"/>
      <c r="R18" s="199"/>
      <c r="S18" s="186" t="s">
        <v>528</v>
      </c>
      <c r="T18" s="187"/>
      <c r="U18" s="187"/>
      <c r="V18" s="188"/>
      <c r="W18" s="186" t="s">
        <v>529</v>
      </c>
      <c r="X18" s="187"/>
      <c r="Y18" s="187"/>
      <c r="Z18" s="188"/>
      <c r="AA18" s="186" t="s">
        <v>530</v>
      </c>
      <c r="AB18" s="187"/>
      <c r="AC18" s="187"/>
      <c r="AD18" s="188"/>
      <c r="AE18" s="186" t="s">
        <v>531</v>
      </c>
      <c r="AF18" s="187"/>
      <c r="AG18" s="187"/>
      <c r="AH18" s="188"/>
      <c r="AI18" s="186" t="s">
        <v>532</v>
      </c>
      <c r="AJ18" s="187"/>
      <c r="AK18" s="187"/>
      <c r="AL18" s="188"/>
      <c r="AM18" s="186" t="s">
        <v>533</v>
      </c>
      <c r="AN18" s="187"/>
      <c r="AO18" s="187"/>
      <c r="AP18" s="188"/>
      <c r="AQ18" s="186" t="s">
        <v>534</v>
      </c>
      <c r="AR18" s="187"/>
      <c r="AS18" s="187"/>
      <c r="AT18" s="188"/>
      <c r="AU18" s="226" t="s">
        <v>535</v>
      </c>
      <c r="AV18" s="226"/>
      <c r="AW18" s="226"/>
      <c r="AX18" s="226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</row>
    <row r="19" spans="1:176" s="2" customFormat="1" ht="11.2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200"/>
      <c r="L19" s="201"/>
      <c r="M19" s="201"/>
      <c r="N19" s="201"/>
      <c r="O19" s="201"/>
      <c r="P19" s="201"/>
      <c r="Q19" s="201"/>
      <c r="R19" s="202"/>
      <c r="S19" s="189"/>
      <c r="T19" s="190"/>
      <c r="U19" s="190"/>
      <c r="V19" s="191"/>
      <c r="W19" s="189"/>
      <c r="X19" s="190"/>
      <c r="Y19" s="190"/>
      <c r="Z19" s="191"/>
      <c r="AA19" s="189"/>
      <c r="AB19" s="190"/>
      <c r="AC19" s="190"/>
      <c r="AD19" s="191"/>
      <c r="AE19" s="189"/>
      <c r="AF19" s="190"/>
      <c r="AG19" s="190"/>
      <c r="AH19" s="191"/>
      <c r="AI19" s="189"/>
      <c r="AJ19" s="190"/>
      <c r="AK19" s="190"/>
      <c r="AL19" s="191"/>
      <c r="AM19" s="189"/>
      <c r="AN19" s="190"/>
      <c r="AO19" s="190"/>
      <c r="AP19" s="191"/>
      <c r="AQ19" s="189"/>
      <c r="AR19" s="190"/>
      <c r="AS19" s="190"/>
      <c r="AT19" s="191"/>
      <c r="AU19" s="226"/>
      <c r="AV19" s="226"/>
      <c r="AW19" s="226"/>
      <c r="AX19" s="226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</row>
    <row r="20" spans="1:176" s="82" customFormat="1" ht="11.25" customHeight="1" thickBot="1">
      <c r="A20" s="80"/>
      <c r="B20" s="210" t="s">
        <v>24</v>
      </c>
      <c r="C20" s="211"/>
      <c r="D20" s="211"/>
      <c r="E20" s="211"/>
      <c r="F20" s="211"/>
      <c r="G20" s="211"/>
      <c r="H20" s="211"/>
      <c r="I20" s="211"/>
      <c r="J20" s="212"/>
      <c r="K20" s="195" t="s">
        <v>536</v>
      </c>
      <c r="L20" s="196"/>
      <c r="M20" s="196"/>
      <c r="N20" s="196"/>
      <c r="O20" s="196"/>
      <c r="P20" s="196"/>
      <c r="Q20" s="196"/>
      <c r="R20" s="197"/>
      <c r="S20" s="215" t="s">
        <v>537</v>
      </c>
      <c r="T20" s="215"/>
      <c r="U20" s="215"/>
      <c r="V20" s="215"/>
      <c r="W20" s="195" t="s">
        <v>538</v>
      </c>
      <c r="X20" s="196"/>
      <c r="Y20" s="196"/>
      <c r="Z20" s="197"/>
      <c r="AA20" s="195" t="s">
        <v>539</v>
      </c>
      <c r="AB20" s="196"/>
      <c r="AC20" s="196"/>
      <c r="AD20" s="197"/>
      <c r="AE20" s="195" t="s">
        <v>540</v>
      </c>
      <c r="AF20" s="196"/>
      <c r="AG20" s="196"/>
      <c r="AH20" s="197"/>
      <c r="AI20" s="215" t="s">
        <v>541</v>
      </c>
      <c r="AJ20" s="215"/>
      <c r="AK20" s="215"/>
      <c r="AL20" s="215"/>
      <c r="AM20" s="215" t="s">
        <v>542</v>
      </c>
      <c r="AN20" s="215"/>
      <c r="AO20" s="215"/>
      <c r="AP20" s="215"/>
      <c r="AQ20" s="215" t="s">
        <v>543</v>
      </c>
      <c r="AR20" s="215"/>
      <c r="AS20" s="215"/>
      <c r="AT20" s="215"/>
      <c r="AU20" s="227" t="s">
        <v>544</v>
      </c>
      <c r="AV20" s="227"/>
      <c r="AW20" s="227"/>
      <c r="AX20" s="227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</row>
    <row r="21" spans="2:176" s="57" customFormat="1" ht="40.5" customHeight="1" thickBot="1">
      <c r="B21" s="192"/>
      <c r="C21" s="193"/>
      <c r="D21" s="193"/>
      <c r="E21" s="193"/>
      <c r="F21" s="193"/>
      <c r="G21" s="193"/>
      <c r="H21" s="193"/>
      <c r="I21" s="193"/>
      <c r="J21" s="194"/>
      <c r="K21" s="106" t="s">
        <v>163</v>
      </c>
      <c r="L21" s="107" t="s">
        <v>9</v>
      </c>
      <c r="M21" s="106" t="s">
        <v>163</v>
      </c>
      <c r="N21" s="108" t="s">
        <v>87</v>
      </c>
      <c r="O21" s="106" t="s">
        <v>163</v>
      </c>
      <c r="P21" s="108" t="s">
        <v>88</v>
      </c>
      <c r="Q21" s="106" t="s">
        <v>163</v>
      </c>
      <c r="R21" s="109" t="s">
        <v>89</v>
      </c>
      <c r="S21" s="107" t="s">
        <v>9</v>
      </c>
      <c r="T21" s="108" t="s">
        <v>87</v>
      </c>
      <c r="U21" s="108" t="s">
        <v>88</v>
      </c>
      <c r="V21" s="109" t="s">
        <v>89</v>
      </c>
      <c r="W21" s="107" t="s">
        <v>9</v>
      </c>
      <c r="X21" s="108" t="s">
        <v>87</v>
      </c>
      <c r="Y21" s="108" t="s">
        <v>88</v>
      </c>
      <c r="Z21" s="109" t="s">
        <v>89</v>
      </c>
      <c r="AA21" s="107" t="s">
        <v>9</v>
      </c>
      <c r="AB21" s="108" t="s">
        <v>87</v>
      </c>
      <c r="AC21" s="108" t="s">
        <v>88</v>
      </c>
      <c r="AD21" s="109" t="s">
        <v>89</v>
      </c>
      <c r="AE21" s="107" t="s">
        <v>9</v>
      </c>
      <c r="AF21" s="108" t="s">
        <v>87</v>
      </c>
      <c r="AG21" s="108" t="s">
        <v>88</v>
      </c>
      <c r="AH21" s="109" t="s">
        <v>89</v>
      </c>
      <c r="AI21" s="107" t="s">
        <v>9</v>
      </c>
      <c r="AJ21" s="108" t="s">
        <v>87</v>
      </c>
      <c r="AK21" s="108" t="s">
        <v>88</v>
      </c>
      <c r="AL21" s="109" t="s">
        <v>89</v>
      </c>
      <c r="AM21" s="107" t="s">
        <v>9</v>
      </c>
      <c r="AN21" s="108" t="s">
        <v>87</v>
      </c>
      <c r="AO21" s="108" t="s">
        <v>88</v>
      </c>
      <c r="AP21" s="109" t="s">
        <v>89</v>
      </c>
      <c r="AQ21" s="107" t="s">
        <v>9</v>
      </c>
      <c r="AR21" s="108" t="s">
        <v>87</v>
      </c>
      <c r="AS21" s="108" t="s">
        <v>88</v>
      </c>
      <c r="AT21" s="109" t="s">
        <v>89</v>
      </c>
      <c r="AU21" s="110" t="s">
        <v>9</v>
      </c>
      <c r="AV21" s="110" t="s">
        <v>87</v>
      </c>
      <c r="AW21" s="110" t="s">
        <v>88</v>
      </c>
      <c r="AX21" s="110" t="s">
        <v>89</v>
      </c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</row>
    <row r="22" spans="1:50" ht="12.75">
      <c r="A22" s="50"/>
      <c r="B22" s="185" t="s">
        <v>10</v>
      </c>
      <c r="C22" s="185"/>
      <c r="D22" s="185"/>
      <c r="E22" s="185"/>
      <c r="F22" s="185"/>
      <c r="G22" s="185"/>
      <c r="H22" s="185"/>
      <c r="I22" s="185"/>
      <c r="J22" s="185"/>
      <c r="K22" s="91" t="s">
        <v>216</v>
      </c>
      <c r="L22" s="182">
        <v>1</v>
      </c>
      <c r="M22" s="99" t="s">
        <v>255</v>
      </c>
      <c r="N22" s="182">
        <v>0</v>
      </c>
      <c r="O22" s="102" t="s">
        <v>294</v>
      </c>
      <c r="P22" s="182">
        <v>16</v>
      </c>
      <c r="Q22" s="99" t="s">
        <v>333</v>
      </c>
      <c r="R22" s="180">
        <v>49.92</v>
      </c>
      <c r="S22" s="182">
        <v>1</v>
      </c>
      <c r="T22" s="182">
        <v>0</v>
      </c>
      <c r="U22" s="182">
        <v>30</v>
      </c>
      <c r="V22" s="180">
        <v>238.7</v>
      </c>
      <c r="W22" s="182">
        <v>3</v>
      </c>
      <c r="X22" s="182">
        <v>1</v>
      </c>
      <c r="Y22" s="182">
        <v>217</v>
      </c>
      <c r="Z22" s="180">
        <v>192.78</v>
      </c>
      <c r="AA22" s="182">
        <v>0</v>
      </c>
      <c r="AB22" s="182">
        <v>0</v>
      </c>
      <c r="AC22" s="182">
        <v>0</v>
      </c>
      <c r="AD22" s="180">
        <v>0</v>
      </c>
      <c r="AE22" s="182">
        <v>1</v>
      </c>
      <c r="AF22" s="182">
        <v>0</v>
      </c>
      <c r="AG22" s="182">
        <v>21</v>
      </c>
      <c r="AH22" s="180">
        <v>238.7</v>
      </c>
      <c r="AI22" s="182">
        <v>0</v>
      </c>
      <c r="AJ22" s="182">
        <v>0</v>
      </c>
      <c r="AK22" s="182">
        <v>0</v>
      </c>
      <c r="AL22" s="180">
        <v>0</v>
      </c>
      <c r="AM22" s="182">
        <v>4</v>
      </c>
      <c r="AN22" s="182">
        <v>1</v>
      </c>
      <c r="AO22" s="182">
        <v>42</v>
      </c>
      <c r="AP22" s="180">
        <v>79.58</v>
      </c>
      <c r="AQ22" s="182">
        <v>0</v>
      </c>
      <c r="AR22" s="182">
        <v>0</v>
      </c>
      <c r="AS22" s="182">
        <v>0</v>
      </c>
      <c r="AT22" s="180">
        <v>0</v>
      </c>
      <c r="AU22" s="88">
        <f>SUM(L22+S22+W22+AA22+AE22+AI22+AM22+AQ22)</f>
        <v>10</v>
      </c>
      <c r="AV22" s="88">
        <f>SUM(AR22+AN22+AJ22+AF22+AB22+X22+T22+N22)</f>
        <v>2</v>
      </c>
      <c r="AW22" s="88">
        <f>SUM(AS22+AO22+AK22+AG22+AC22+Y22+U22+P22)</f>
        <v>326</v>
      </c>
      <c r="AX22" s="89">
        <f>SUM(AT22+AP22+AL22+AH22+AD22+Z22+V22+R22)</f>
        <v>799.68</v>
      </c>
    </row>
    <row r="23" spans="1:50" ht="12.75" customHeight="1">
      <c r="A23" s="50"/>
      <c r="B23" s="185" t="s">
        <v>11</v>
      </c>
      <c r="C23" s="185"/>
      <c r="D23" s="185"/>
      <c r="E23" s="185"/>
      <c r="F23" s="185"/>
      <c r="G23" s="185"/>
      <c r="H23" s="185"/>
      <c r="I23" s="185"/>
      <c r="J23" s="185"/>
      <c r="K23" s="92" t="s">
        <v>217</v>
      </c>
      <c r="L23" s="182">
        <v>0</v>
      </c>
      <c r="M23" s="100" t="s">
        <v>256</v>
      </c>
      <c r="N23" s="182">
        <v>0</v>
      </c>
      <c r="O23" s="103" t="s">
        <v>295</v>
      </c>
      <c r="P23" s="182">
        <v>0</v>
      </c>
      <c r="Q23" s="100" t="s">
        <v>334</v>
      </c>
      <c r="R23" s="180">
        <v>0</v>
      </c>
      <c r="S23" s="182">
        <v>0</v>
      </c>
      <c r="T23" s="182">
        <v>0</v>
      </c>
      <c r="U23" s="182">
        <v>0</v>
      </c>
      <c r="V23" s="180">
        <v>0</v>
      </c>
      <c r="W23" s="182">
        <v>1</v>
      </c>
      <c r="X23" s="182">
        <v>1</v>
      </c>
      <c r="Y23" s="182">
        <v>61</v>
      </c>
      <c r="Z23" s="180">
        <v>122.67</v>
      </c>
      <c r="AA23" s="182">
        <v>1</v>
      </c>
      <c r="AB23" s="182">
        <v>0</v>
      </c>
      <c r="AC23" s="182">
        <v>2</v>
      </c>
      <c r="AD23" s="180">
        <v>22.22</v>
      </c>
      <c r="AE23" s="182">
        <v>0</v>
      </c>
      <c r="AF23" s="182">
        <v>0</v>
      </c>
      <c r="AG23" s="182">
        <v>0</v>
      </c>
      <c r="AH23" s="180">
        <v>0</v>
      </c>
      <c r="AI23" s="182">
        <v>0</v>
      </c>
      <c r="AJ23" s="182">
        <v>0</v>
      </c>
      <c r="AK23" s="182">
        <v>0</v>
      </c>
      <c r="AL23" s="180">
        <v>0</v>
      </c>
      <c r="AM23" s="182">
        <v>0</v>
      </c>
      <c r="AN23" s="182">
        <v>0</v>
      </c>
      <c r="AO23" s="182">
        <v>0</v>
      </c>
      <c r="AP23" s="180">
        <v>0</v>
      </c>
      <c r="AQ23" s="182">
        <v>0</v>
      </c>
      <c r="AR23" s="182">
        <v>0</v>
      </c>
      <c r="AS23" s="182">
        <v>0</v>
      </c>
      <c r="AT23" s="180">
        <v>0</v>
      </c>
      <c r="AU23" s="88">
        <f aca="true" t="shared" si="0" ref="AU23:AU86">SUM(L23+S23+W23+AA23+AE23+AI23+AM23+AQ23)</f>
        <v>2</v>
      </c>
      <c r="AV23" s="88">
        <f aca="true" t="shared" si="1" ref="AV23:AV86">SUM(AR23+AN23+AJ23+AF23+AB23+X23+T23+N23)</f>
        <v>1</v>
      </c>
      <c r="AW23" s="88">
        <f aca="true" t="shared" si="2" ref="AW23:AW86">SUM(AS23+AO23+AK23+AG23+AC23+Y23+U23+P23)</f>
        <v>63</v>
      </c>
      <c r="AX23" s="89">
        <f aca="true" t="shared" si="3" ref="AX23:AX86">SUM(AT23+AP23+AL23+AH23+AD23+Z23+V23+R23)</f>
        <v>144.89</v>
      </c>
    </row>
    <row r="24" spans="1:50" ht="12.75" customHeight="1">
      <c r="A24" s="50"/>
      <c r="B24" s="185" t="s">
        <v>12</v>
      </c>
      <c r="C24" s="185"/>
      <c r="D24" s="185"/>
      <c r="E24" s="185"/>
      <c r="F24" s="185"/>
      <c r="G24" s="185"/>
      <c r="H24" s="185"/>
      <c r="I24" s="185"/>
      <c r="J24" s="185"/>
      <c r="K24" s="92" t="s">
        <v>218</v>
      </c>
      <c r="L24" s="182">
        <v>1</v>
      </c>
      <c r="M24" s="100" t="s">
        <v>257</v>
      </c>
      <c r="N24" s="182">
        <v>0</v>
      </c>
      <c r="O24" s="103" t="s">
        <v>296</v>
      </c>
      <c r="P24" s="182">
        <v>4</v>
      </c>
      <c r="Q24" s="100" t="s">
        <v>335</v>
      </c>
      <c r="R24" s="180">
        <v>11.97</v>
      </c>
      <c r="S24" s="182">
        <v>0</v>
      </c>
      <c r="T24" s="182">
        <v>0</v>
      </c>
      <c r="U24" s="182">
        <v>0</v>
      </c>
      <c r="V24" s="180">
        <v>0</v>
      </c>
      <c r="W24" s="182">
        <v>5</v>
      </c>
      <c r="X24" s="182">
        <v>4</v>
      </c>
      <c r="Y24" s="182">
        <v>33</v>
      </c>
      <c r="Z24" s="180">
        <v>7.81</v>
      </c>
      <c r="AA24" s="182">
        <v>2</v>
      </c>
      <c r="AB24" s="182">
        <v>3</v>
      </c>
      <c r="AC24" s="182">
        <v>35</v>
      </c>
      <c r="AD24" s="180">
        <v>11.71</v>
      </c>
      <c r="AE24" s="182">
        <v>0</v>
      </c>
      <c r="AF24" s="182">
        <v>0</v>
      </c>
      <c r="AG24" s="182">
        <v>0</v>
      </c>
      <c r="AH24" s="180">
        <v>0</v>
      </c>
      <c r="AI24" s="182">
        <v>1</v>
      </c>
      <c r="AJ24" s="182">
        <v>4</v>
      </c>
      <c r="AK24" s="182">
        <v>51</v>
      </c>
      <c r="AL24" s="180">
        <v>12.64</v>
      </c>
      <c r="AM24" s="182">
        <v>2</v>
      </c>
      <c r="AN24" s="182">
        <v>1</v>
      </c>
      <c r="AO24" s="182">
        <v>11</v>
      </c>
      <c r="AP24" s="180">
        <v>12.6</v>
      </c>
      <c r="AQ24" s="182">
        <v>0</v>
      </c>
      <c r="AR24" s="182">
        <v>0</v>
      </c>
      <c r="AS24" s="182">
        <v>0</v>
      </c>
      <c r="AT24" s="180">
        <v>0</v>
      </c>
      <c r="AU24" s="88">
        <f t="shared" si="0"/>
        <v>11</v>
      </c>
      <c r="AV24" s="88">
        <f t="shared" si="1"/>
        <v>12</v>
      </c>
      <c r="AW24" s="88">
        <f t="shared" si="2"/>
        <v>134</v>
      </c>
      <c r="AX24" s="89">
        <f t="shared" si="3"/>
        <v>56.730000000000004</v>
      </c>
    </row>
    <row r="25" spans="1:50" ht="12.75" customHeight="1">
      <c r="A25" s="50"/>
      <c r="B25" s="185" t="s">
        <v>13</v>
      </c>
      <c r="C25" s="185"/>
      <c r="D25" s="185"/>
      <c r="E25" s="185"/>
      <c r="F25" s="185"/>
      <c r="G25" s="185"/>
      <c r="H25" s="185"/>
      <c r="I25" s="185"/>
      <c r="J25" s="185"/>
      <c r="K25" s="92" t="s">
        <v>219</v>
      </c>
      <c r="L25" s="182">
        <v>0</v>
      </c>
      <c r="M25" s="100" t="s">
        <v>258</v>
      </c>
      <c r="N25" s="182">
        <v>0</v>
      </c>
      <c r="O25" s="103" t="s">
        <v>297</v>
      </c>
      <c r="P25" s="182">
        <v>0</v>
      </c>
      <c r="Q25" s="100" t="s">
        <v>336</v>
      </c>
      <c r="R25" s="180">
        <v>0</v>
      </c>
      <c r="S25" s="182">
        <v>1</v>
      </c>
      <c r="T25" s="182">
        <v>1</v>
      </c>
      <c r="U25" s="182">
        <v>300</v>
      </c>
      <c r="V25" s="180">
        <v>300</v>
      </c>
      <c r="W25" s="182">
        <v>0</v>
      </c>
      <c r="X25" s="182">
        <v>0</v>
      </c>
      <c r="Y25" s="182">
        <v>0</v>
      </c>
      <c r="Z25" s="180">
        <v>0</v>
      </c>
      <c r="AA25" s="182">
        <v>0</v>
      </c>
      <c r="AB25" s="182">
        <v>0</v>
      </c>
      <c r="AC25" s="182">
        <v>0</v>
      </c>
      <c r="AD25" s="180">
        <v>0</v>
      </c>
      <c r="AE25" s="182">
        <v>0</v>
      </c>
      <c r="AF25" s="182">
        <v>0</v>
      </c>
      <c r="AG25" s="182">
        <v>0</v>
      </c>
      <c r="AH25" s="180">
        <v>0</v>
      </c>
      <c r="AI25" s="182">
        <v>0</v>
      </c>
      <c r="AJ25" s="182">
        <v>0</v>
      </c>
      <c r="AK25" s="182">
        <v>0</v>
      </c>
      <c r="AL25" s="180">
        <v>0</v>
      </c>
      <c r="AM25" s="182">
        <v>2</v>
      </c>
      <c r="AN25" s="182">
        <v>0</v>
      </c>
      <c r="AO25" s="182">
        <v>0</v>
      </c>
      <c r="AP25" s="180">
        <v>0</v>
      </c>
      <c r="AQ25" s="182">
        <v>0</v>
      </c>
      <c r="AR25" s="182">
        <v>0</v>
      </c>
      <c r="AS25" s="182">
        <v>0</v>
      </c>
      <c r="AT25" s="180">
        <v>0</v>
      </c>
      <c r="AU25" s="88">
        <f t="shared" si="0"/>
        <v>3</v>
      </c>
      <c r="AV25" s="88">
        <f t="shared" si="1"/>
        <v>1</v>
      </c>
      <c r="AW25" s="88">
        <f t="shared" si="2"/>
        <v>300</v>
      </c>
      <c r="AX25" s="89">
        <f t="shared" si="3"/>
        <v>300</v>
      </c>
    </row>
    <row r="26" spans="1:50" ht="12.75" customHeight="1">
      <c r="A26" s="50"/>
      <c r="B26" s="185" t="s">
        <v>14</v>
      </c>
      <c r="C26" s="185"/>
      <c r="D26" s="185"/>
      <c r="E26" s="185"/>
      <c r="F26" s="185"/>
      <c r="G26" s="185"/>
      <c r="H26" s="185"/>
      <c r="I26" s="185"/>
      <c r="J26" s="185"/>
      <c r="K26" s="92" t="s">
        <v>220</v>
      </c>
      <c r="L26" s="182">
        <v>8</v>
      </c>
      <c r="M26" s="100" t="s">
        <v>259</v>
      </c>
      <c r="N26" s="182">
        <v>9</v>
      </c>
      <c r="O26" s="103" t="s">
        <v>298</v>
      </c>
      <c r="P26" s="182">
        <v>225</v>
      </c>
      <c r="Q26" s="100" t="s">
        <v>337</v>
      </c>
      <c r="R26" s="180">
        <v>25.5</v>
      </c>
      <c r="S26" s="182">
        <v>2</v>
      </c>
      <c r="T26" s="182">
        <v>3</v>
      </c>
      <c r="U26" s="182">
        <v>59</v>
      </c>
      <c r="V26" s="180">
        <v>19.58</v>
      </c>
      <c r="W26" s="182">
        <v>0</v>
      </c>
      <c r="X26" s="182">
        <v>0</v>
      </c>
      <c r="Y26" s="182">
        <v>0</v>
      </c>
      <c r="Z26" s="180">
        <v>0</v>
      </c>
      <c r="AA26" s="182">
        <v>0</v>
      </c>
      <c r="AB26" s="182">
        <v>0</v>
      </c>
      <c r="AC26" s="182">
        <v>0</v>
      </c>
      <c r="AD26" s="180">
        <v>0</v>
      </c>
      <c r="AE26" s="182">
        <v>0</v>
      </c>
      <c r="AF26" s="182">
        <v>0</v>
      </c>
      <c r="AG26" s="182">
        <v>0</v>
      </c>
      <c r="AH26" s="180">
        <v>0</v>
      </c>
      <c r="AI26" s="182">
        <v>0</v>
      </c>
      <c r="AJ26" s="182">
        <v>0</v>
      </c>
      <c r="AK26" s="182">
        <v>0</v>
      </c>
      <c r="AL26" s="180">
        <v>0</v>
      </c>
      <c r="AM26" s="182">
        <v>1</v>
      </c>
      <c r="AN26" s="182">
        <v>0</v>
      </c>
      <c r="AO26" s="182">
        <v>8</v>
      </c>
      <c r="AP26" s="180">
        <v>31.72</v>
      </c>
      <c r="AQ26" s="182">
        <v>2</v>
      </c>
      <c r="AR26" s="182">
        <v>0</v>
      </c>
      <c r="AS26" s="182">
        <v>9</v>
      </c>
      <c r="AT26" s="180">
        <v>28.53</v>
      </c>
      <c r="AU26" s="88">
        <f t="shared" si="0"/>
        <v>13</v>
      </c>
      <c r="AV26" s="88">
        <f t="shared" si="1"/>
        <v>12</v>
      </c>
      <c r="AW26" s="88">
        <f t="shared" si="2"/>
        <v>301</v>
      </c>
      <c r="AX26" s="89">
        <f t="shared" si="3"/>
        <v>105.33</v>
      </c>
    </row>
    <row r="27" spans="1:50" ht="12.75" customHeight="1">
      <c r="A27" s="50"/>
      <c r="B27" s="185" t="s">
        <v>15</v>
      </c>
      <c r="C27" s="185"/>
      <c r="D27" s="185"/>
      <c r="E27" s="185"/>
      <c r="F27" s="185"/>
      <c r="G27" s="185"/>
      <c r="H27" s="185"/>
      <c r="I27" s="185"/>
      <c r="J27" s="185"/>
      <c r="K27" s="92" t="s">
        <v>221</v>
      </c>
      <c r="L27" s="182">
        <v>8</v>
      </c>
      <c r="M27" s="100" t="s">
        <v>260</v>
      </c>
      <c r="N27" s="182">
        <v>5</v>
      </c>
      <c r="O27" s="103" t="s">
        <v>299</v>
      </c>
      <c r="P27" s="182">
        <v>192</v>
      </c>
      <c r="Q27" s="100" t="s">
        <v>338</v>
      </c>
      <c r="R27" s="180">
        <v>42.64</v>
      </c>
      <c r="S27" s="182">
        <v>0</v>
      </c>
      <c r="T27" s="182">
        <v>0</v>
      </c>
      <c r="U27" s="182">
        <v>0</v>
      </c>
      <c r="V27" s="180">
        <v>0</v>
      </c>
      <c r="W27" s="182">
        <v>2</v>
      </c>
      <c r="X27" s="182">
        <v>1</v>
      </c>
      <c r="Y27" s="182">
        <v>75</v>
      </c>
      <c r="Z27" s="180">
        <v>66.73</v>
      </c>
      <c r="AA27" s="182">
        <v>6</v>
      </c>
      <c r="AB27" s="182">
        <v>3</v>
      </c>
      <c r="AC27" s="182">
        <v>131</v>
      </c>
      <c r="AD27" s="180">
        <v>41.44</v>
      </c>
      <c r="AE27" s="182">
        <v>11</v>
      </c>
      <c r="AF27" s="182">
        <v>3</v>
      </c>
      <c r="AG27" s="182">
        <v>211</v>
      </c>
      <c r="AH27" s="180">
        <v>64.89</v>
      </c>
      <c r="AI27" s="182">
        <v>0</v>
      </c>
      <c r="AJ27" s="182">
        <v>0</v>
      </c>
      <c r="AK27" s="182">
        <v>0</v>
      </c>
      <c r="AL27" s="180">
        <v>0</v>
      </c>
      <c r="AM27" s="182">
        <v>3</v>
      </c>
      <c r="AN27" s="182">
        <v>1</v>
      </c>
      <c r="AO27" s="182">
        <v>15</v>
      </c>
      <c r="AP27" s="180">
        <v>25.33</v>
      </c>
      <c r="AQ27" s="182">
        <v>1</v>
      </c>
      <c r="AR27" s="182">
        <v>0</v>
      </c>
      <c r="AS27" s="182">
        <v>1</v>
      </c>
      <c r="AT27" s="180">
        <v>34.65</v>
      </c>
      <c r="AU27" s="88">
        <f t="shared" si="0"/>
        <v>31</v>
      </c>
      <c r="AV27" s="88">
        <f t="shared" si="1"/>
        <v>13</v>
      </c>
      <c r="AW27" s="88">
        <f t="shared" si="2"/>
        <v>625</v>
      </c>
      <c r="AX27" s="89">
        <f t="shared" si="3"/>
        <v>275.68</v>
      </c>
    </row>
    <row r="28" spans="1:50" ht="12.75" customHeight="1">
      <c r="A28" s="50"/>
      <c r="B28" s="185" t="s">
        <v>16</v>
      </c>
      <c r="C28" s="185"/>
      <c r="D28" s="185"/>
      <c r="E28" s="185"/>
      <c r="F28" s="185"/>
      <c r="G28" s="185"/>
      <c r="H28" s="185"/>
      <c r="I28" s="185"/>
      <c r="J28" s="185"/>
      <c r="K28" s="92" t="s">
        <v>222</v>
      </c>
      <c r="L28" s="182">
        <v>1</v>
      </c>
      <c r="M28" s="100" t="s">
        <v>261</v>
      </c>
      <c r="N28" s="182">
        <v>0</v>
      </c>
      <c r="O28" s="103" t="s">
        <v>300</v>
      </c>
      <c r="P28" s="182">
        <v>3</v>
      </c>
      <c r="Q28" s="100" t="s">
        <v>339</v>
      </c>
      <c r="R28" s="180">
        <v>75</v>
      </c>
      <c r="S28" s="182">
        <v>0</v>
      </c>
      <c r="T28" s="182">
        <v>0</v>
      </c>
      <c r="U28" s="182">
        <v>0</v>
      </c>
      <c r="V28" s="180">
        <v>0</v>
      </c>
      <c r="W28" s="182">
        <v>1</v>
      </c>
      <c r="X28" s="182">
        <v>1</v>
      </c>
      <c r="Y28" s="182">
        <v>73</v>
      </c>
      <c r="Z28" s="180">
        <v>72.58</v>
      </c>
      <c r="AA28" s="182">
        <v>22</v>
      </c>
      <c r="AB28" s="182">
        <v>11</v>
      </c>
      <c r="AC28" s="182">
        <v>737</v>
      </c>
      <c r="AD28" s="180">
        <v>67.07</v>
      </c>
      <c r="AE28" s="182">
        <v>99</v>
      </c>
      <c r="AF28" s="182">
        <v>25</v>
      </c>
      <c r="AG28" s="182">
        <v>1890</v>
      </c>
      <c r="AH28" s="180">
        <v>75.85</v>
      </c>
      <c r="AI28" s="182">
        <v>5</v>
      </c>
      <c r="AJ28" s="182">
        <v>2</v>
      </c>
      <c r="AK28" s="182">
        <v>123</v>
      </c>
      <c r="AL28" s="180">
        <v>73.8</v>
      </c>
      <c r="AM28" s="182">
        <v>2</v>
      </c>
      <c r="AN28" s="182">
        <v>2</v>
      </c>
      <c r="AO28" s="182">
        <v>143</v>
      </c>
      <c r="AP28" s="180">
        <v>72.31</v>
      </c>
      <c r="AQ28" s="182">
        <v>0</v>
      </c>
      <c r="AR28" s="182">
        <v>0</v>
      </c>
      <c r="AS28" s="182">
        <v>0</v>
      </c>
      <c r="AT28" s="180">
        <v>0</v>
      </c>
      <c r="AU28" s="88">
        <f t="shared" si="0"/>
        <v>130</v>
      </c>
      <c r="AV28" s="88">
        <f t="shared" si="1"/>
        <v>41</v>
      </c>
      <c r="AW28" s="88">
        <f t="shared" si="2"/>
        <v>2969</v>
      </c>
      <c r="AX28" s="89">
        <f t="shared" si="3"/>
        <v>436.60999999999996</v>
      </c>
    </row>
    <row r="29" spans="1:50" ht="12.75" customHeight="1">
      <c r="A29" s="50"/>
      <c r="B29" s="185" t="s">
        <v>17</v>
      </c>
      <c r="C29" s="185"/>
      <c r="D29" s="185"/>
      <c r="E29" s="185"/>
      <c r="F29" s="185"/>
      <c r="G29" s="185"/>
      <c r="H29" s="185"/>
      <c r="I29" s="185"/>
      <c r="J29" s="185"/>
      <c r="K29" s="92" t="s">
        <v>223</v>
      </c>
      <c r="L29" s="182">
        <v>0</v>
      </c>
      <c r="M29" s="100" t="s">
        <v>262</v>
      </c>
      <c r="N29" s="182">
        <v>0</v>
      </c>
      <c r="O29" s="103" t="s">
        <v>301</v>
      </c>
      <c r="P29" s="182">
        <v>0</v>
      </c>
      <c r="Q29" s="100" t="s">
        <v>340</v>
      </c>
      <c r="R29" s="180">
        <v>0</v>
      </c>
      <c r="S29" s="182">
        <v>0</v>
      </c>
      <c r="T29" s="182">
        <v>0</v>
      </c>
      <c r="U29" s="182">
        <v>0</v>
      </c>
      <c r="V29" s="180">
        <v>0</v>
      </c>
      <c r="W29" s="182">
        <v>0</v>
      </c>
      <c r="X29" s="182">
        <v>0</v>
      </c>
      <c r="Y29" s="182">
        <v>0</v>
      </c>
      <c r="Z29" s="180">
        <v>0</v>
      </c>
      <c r="AA29" s="182">
        <v>0</v>
      </c>
      <c r="AB29" s="182">
        <v>0</v>
      </c>
      <c r="AC29" s="182">
        <v>0</v>
      </c>
      <c r="AD29" s="180">
        <v>0</v>
      </c>
      <c r="AE29" s="182">
        <v>0</v>
      </c>
      <c r="AF29" s="182">
        <v>0</v>
      </c>
      <c r="AG29" s="182">
        <v>0</v>
      </c>
      <c r="AH29" s="180">
        <v>0</v>
      </c>
      <c r="AI29" s="182">
        <v>0</v>
      </c>
      <c r="AJ29" s="182">
        <v>0</v>
      </c>
      <c r="AK29" s="182">
        <v>0</v>
      </c>
      <c r="AL29" s="180">
        <v>0</v>
      </c>
      <c r="AM29" s="182">
        <v>0</v>
      </c>
      <c r="AN29" s="182">
        <v>0</v>
      </c>
      <c r="AO29" s="182">
        <v>0</v>
      </c>
      <c r="AP29" s="180">
        <v>0</v>
      </c>
      <c r="AQ29" s="182">
        <v>0</v>
      </c>
      <c r="AR29" s="182">
        <v>0</v>
      </c>
      <c r="AS29" s="182">
        <v>0</v>
      </c>
      <c r="AT29" s="180">
        <v>0</v>
      </c>
      <c r="AU29" s="88">
        <f t="shared" si="0"/>
        <v>0</v>
      </c>
      <c r="AV29" s="88">
        <f t="shared" si="1"/>
        <v>0</v>
      </c>
      <c r="AW29" s="88">
        <f t="shared" si="2"/>
        <v>0</v>
      </c>
      <c r="AX29" s="89">
        <f t="shared" si="3"/>
        <v>0</v>
      </c>
    </row>
    <row r="30" spans="1:50" ht="12.75" customHeight="1">
      <c r="A30" s="50"/>
      <c r="B30" s="185" t="s">
        <v>18</v>
      </c>
      <c r="C30" s="185"/>
      <c r="D30" s="185"/>
      <c r="E30" s="185"/>
      <c r="F30" s="185"/>
      <c r="G30" s="185"/>
      <c r="H30" s="185"/>
      <c r="I30" s="185"/>
      <c r="J30" s="185"/>
      <c r="K30" s="92" t="s">
        <v>224</v>
      </c>
      <c r="L30" s="182">
        <v>35</v>
      </c>
      <c r="M30" s="100" t="s">
        <v>263</v>
      </c>
      <c r="N30" s="182">
        <v>47</v>
      </c>
      <c r="O30" s="103" t="s">
        <v>302</v>
      </c>
      <c r="P30" s="182">
        <v>957</v>
      </c>
      <c r="Q30" s="100" t="s">
        <v>341</v>
      </c>
      <c r="R30" s="180">
        <v>20.53</v>
      </c>
      <c r="S30" s="182">
        <v>11</v>
      </c>
      <c r="T30" s="182">
        <v>36</v>
      </c>
      <c r="U30" s="182">
        <v>182</v>
      </c>
      <c r="V30" s="180">
        <v>5.13</v>
      </c>
      <c r="W30" s="182">
        <v>256</v>
      </c>
      <c r="X30" s="182">
        <v>210</v>
      </c>
      <c r="Y30" s="182">
        <v>1534</v>
      </c>
      <c r="Z30" s="180">
        <v>7.29</v>
      </c>
      <c r="AA30" s="182">
        <v>229</v>
      </c>
      <c r="AB30" s="182">
        <v>512</v>
      </c>
      <c r="AC30" s="182">
        <v>3376</v>
      </c>
      <c r="AD30" s="180">
        <v>6.6</v>
      </c>
      <c r="AE30" s="182">
        <v>12</v>
      </c>
      <c r="AF30" s="182">
        <v>19</v>
      </c>
      <c r="AG30" s="182">
        <v>408</v>
      </c>
      <c r="AH30" s="180">
        <v>21.41</v>
      </c>
      <c r="AI30" s="182">
        <v>9</v>
      </c>
      <c r="AJ30" s="182">
        <v>16</v>
      </c>
      <c r="AK30" s="182">
        <v>109</v>
      </c>
      <c r="AL30" s="180">
        <v>6.77</v>
      </c>
      <c r="AM30" s="182">
        <v>40</v>
      </c>
      <c r="AN30" s="182">
        <v>47</v>
      </c>
      <c r="AO30" s="182">
        <v>332</v>
      </c>
      <c r="AP30" s="180">
        <v>7.05</v>
      </c>
      <c r="AQ30" s="182">
        <v>0</v>
      </c>
      <c r="AR30" s="182">
        <v>0</v>
      </c>
      <c r="AS30" s="182">
        <v>0</v>
      </c>
      <c r="AT30" s="180">
        <v>0</v>
      </c>
      <c r="AU30" s="88">
        <f t="shared" si="0"/>
        <v>592</v>
      </c>
      <c r="AV30" s="88">
        <f t="shared" si="1"/>
        <v>887</v>
      </c>
      <c r="AW30" s="88">
        <f t="shared" si="2"/>
        <v>6898</v>
      </c>
      <c r="AX30" s="89">
        <f t="shared" si="3"/>
        <v>74.78</v>
      </c>
    </row>
    <row r="31" spans="1:50" ht="12.75" customHeight="1">
      <c r="A31" s="50"/>
      <c r="B31" s="185" t="s">
        <v>19</v>
      </c>
      <c r="C31" s="185"/>
      <c r="D31" s="185"/>
      <c r="E31" s="185"/>
      <c r="F31" s="185"/>
      <c r="G31" s="185"/>
      <c r="H31" s="185"/>
      <c r="I31" s="185"/>
      <c r="J31" s="185"/>
      <c r="K31" s="92" t="s">
        <v>225</v>
      </c>
      <c r="L31" s="182">
        <v>1</v>
      </c>
      <c r="M31" s="100" t="s">
        <v>264</v>
      </c>
      <c r="N31" s="182">
        <v>8</v>
      </c>
      <c r="O31" s="103" t="s">
        <v>303</v>
      </c>
      <c r="P31" s="182">
        <v>1030</v>
      </c>
      <c r="Q31" s="100" t="s">
        <v>342</v>
      </c>
      <c r="R31" s="180">
        <v>128.75</v>
      </c>
      <c r="S31" s="182">
        <v>0</v>
      </c>
      <c r="T31" s="182">
        <v>0</v>
      </c>
      <c r="U31" s="182">
        <v>0</v>
      </c>
      <c r="V31" s="180">
        <v>0</v>
      </c>
      <c r="W31" s="182">
        <v>0</v>
      </c>
      <c r="X31" s="182">
        <v>0</v>
      </c>
      <c r="Y31" s="182">
        <v>0</v>
      </c>
      <c r="Z31" s="180">
        <v>0</v>
      </c>
      <c r="AA31" s="182">
        <v>0</v>
      </c>
      <c r="AB31" s="182">
        <v>0</v>
      </c>
      <c r="AC31" s="182">
        <v>0</v>
      </c>
      <c r="AD31" s="180">
        <v>0</v>
      </c>
      <c r="AE31" s="182">
        <v>0</v>
      </c>
      <c r="AF31" s="182">
        <v>0</v>
      </c>
      <c r="AG31" s="182">
        <v>0</v>
      </c>
      <c r="AH31" s="180">
        <v>0</v>
      </c>
      <c r="AI31" s="182">
        <v>0</v>
      </c>
      <c r="AJ31" s="182">
        <v>0</v>
      </c>
      <c r="AK31" s="182">
        <v>0</v>
      </c>
      <c r="AL31" s="180">
        <v>0</v>
      </c>
      <c r="AM31" s="182">
        <v>0</v>
      </c>
      <c r="AN31" s="182">
        <v>0</v>
      </c>
      <c r="AO31" s="182">
        <v>0</v>
      </c>
      <c r="AP31" s="180">
        <v>0</v>
      </c>
      <c r="AQ31" s="182">
        <v>0</v>
      </c>
      <c r="AR31" s="182">
        <v>0</v>
      </c>
      <c r="AS31" s="182">
        <v>0</v>
      </c>
      <c r="AT31" s="180">
        <v>0</v>
      </c>
      <c r="AU31" s="88">
        <f t="shared" si="0"/>
        <v>1</v>
      </c>
      <c r="AV31" s="88">
        <f t="shared" si="1"/>
        <v>8</v>
      </c>
      <c r="AW31" s="88">
        <f t="shared" si="2"/>
        <v>1030</v>
      </c>
      <c r="AX31" s="89">
        <f t="shared" si="3"/>
        <v>128.75</v>
      </c>
    </row>
    <row r="32" spans="1:50" ht="12.75" customHeight="1">
      <c r="A32" s="50"/>
      <c r="B32" s="185" t="s">
        <v>20</v>
      </c>
      <c r="C32" s="185"/>
      <c r="D32" s="185"/>
      <c r="E32" s="185"/>
      <c r="F32" s="185"/>
      <c r="G32" s="185"/>
      <c r="H32" s="185"/>
      <c r="I32" s="185"/>
      <c r="J32" s="185"/>
      <c r="K32" s="92" t="s">
        <v>226</v>
      </c>
      <c r="L32" s="182">
        <v>0</v>
      </c>
      <c r="M32" s="100" t="s">
        <v>265</v>
      </c>
      <c r="N32" s="182">
        <v>0</v>
      </c>
      <c r="O32" s="103" t="s">
        <v>304</v>
      </c>
      <c r="P32" s="182">
        <v>0</v>
      </c>
      <c r="Q32" s="100" t="s">
        <v>343</v>
      </c>
      <c r="R32" s="180">
        <v>0</v>
      </c>
      <c r="S32" s="182">
        <v>0</v>
      </c>
      <c r="T32" s="182">
        <v>0</v>
      </c>
      <c r="U32" s="182">
        <v>0</v>
      </c>
      <c r="V32" s="180">
        <v>0</v>
      </c>
      <c r="W32" s="182">
        <v>1</v>
      </c>
      <c r="X32" s="182">
        <v>0</v>
      </c>
      <c r="Y32" s="182">
        <v>55</v>
      </c>
      <c r="Z32" s="180">
        <v>218.15</v>
      </c>
      <c r="AA32" s="182">
        <v>0</v>
      </c>
      <c r="AB32" s="182">
        <v>0</v>
      </c>
      <c r="AC32" s="182">
        <v>0</v>
      </c>
      <c r="AD32" s="180">
        <v>0</v>
      </c>
      <c r="AE32" s="182">
        <v>0</v>
      </c>
      <c r="AF32" s="182">
        <v>0</v>
      </c>
      <c r="AG32" s="182">
        <v>0</v>
      </c>
      <c r="AH32" s="180">
        <v>0</v>
      </c>
      <c r="AI32" s="182">
        <v>0</v>
      </c>
      <c r="AJ32" s="182">
        <v>0</v>
      </c>
      <c r="AK32" s="182">
        <v>0</v>
      </c>
      <c r="AL32" s="180">
        <v>0</v>
      </c>
      <c r="AM32" s="182">
        <v>0</v>
      </c>
      <c r="AN32" s="182">
        <v>0</v>
      </c>
      <c r="AO32" s="182">
        <v>0</v>
      </c>
      <c r="AP32" s="180">
        <v>0</v>
      </c>
      <c r="AQ32" s="182">
        <v>0</v>
      </c>
      <c r="AR32" s="182">
        <v>0</v>
      </c>
      <c r="AS32" s="182">
        <v>0</v>
      </c>
      <c r="AT32" s="180">
        <v>0</v>
      </c>
      <c r="AU32" s="88">
        <f t="shared" si="0"/>
        <v>1</v>
      </c>
      <c r="AV32" s="88">
        <f t="shared" si="1"/>
        <v>0</v>
      </c>
      <c r="AW32" s="88">
        <f t="shared" si="2"/>
        <v>55</v>
      </c>
      <c r="AX32" s="89">
        <f t="shared" si="3"/>
        <v>218.15</v>
      </c>
    </row>
    <row r="33" spans="1:50" ht="12.75" customHeight="1">
      <c r="A33" s="50"/>
      <c r="B33" s="185" t="s">
        <v>21</v>
      </c>
      <c r="C33" s="185"/>
      <c r="D33" s="185"/>
      <c r="E33" s="185"/>
      <c r="F33" s="185"/>
      <c r="G33" s="185"/>
      <c r="H33" s="185"/>
      <c r="I33" s="185"/>
      <c r="J33" s="185"/>
      <c r="K33" s="92" t="s">
        <v>227</v>
      </c>
      <c r="L33" s="182">
        <v>0</v>
      </c>
      <c r="M33" s="100" t="s">
        <v>266</v>
      </c>
      <c r="N33" s="182">
        <v>0</v>
      </c>
      <c r="O33" s="103" t="s">
        <v>305</v>
      </c>
      <c r="P33" s="182">
        <v>0</v>
      </c>
      <c r="Q33" s="100" t="s">
        <v>344</v>
      </c>
      <c r="R33" s="180">
        <v>0</v>
      </c>
      <c r="S33" s="182">
        <v>0</v>
      </c>
      <c r="T33" s="182">
        <v>0</v>
      </c>
      <c r="U33" s="182">
        <v>0</v>
      </c>
      <c r="V33" s="180">
        <v>0</v>
      </c>
      <c r="W33" s="182">
        <v>1</v>
      </c>
      <c r="X33" s="182">
        <v>0</v>
      </c>
      <c r="Y33" s="182">
        <v>1</v>
      </c>
      <c r="Z33" s="180">
        <v>500</v>
      </c>
      <c r="AA33" s="182">
        <v>0</v>
      </c>
      <c r="AB33" s="182">
        <v>0</v>
      </c>
      <c r="AC33" s="182">
        <v>0</v>
      </c>
      <c r="AD33" s="180">
        <v>0</v>
      </c>
      <c r="AE33" s="182">
        <v>0</v>
      </c>
      <c r="AF33" s="182">
        <v>0</v>
      </c>
      <c r="AG33" s="182">
        <v>0</v>
      </c>
      <c r="AH33" s="180">
        <v>0</v>
      </c>
      <c r="AI33" s="182">
        <v>0</v>
      </c>
      <c r="AJ33" s="182">
        <v>0</v>
      </c>
      <c r="AK33" s="182">
        <v>0</v>
      </c>
      <c r="AL33" s="180">
        <v>0</v>
      </c>
      <c r="AM33" s="182">
        <v>1</v>
      </c>
      <c r="AN33" s="182">
        <v>2</v>
      </c>
      <c r="AO33" s="182">
        <v>294</v>
      </c>
      <c r="AP33" s="180">
        <v>143.88</v>
      </c>
      <c r="AQ33" s="182">
        <v>0</v>
      </c>
      <c r="AR33" s="182">
        <v>0</v>
      </c>
      <c r="AS33" s="182">
        <v>0</v>
      </c>
      <c r="AT33" s="180">
        <v>0</v>
      </c>
      <c r="AU33" s="88">
        <f t="shared" si="0"/>
        <v>2</v>
      </c>
      <c r="AV33" s="88">
        <f t="shared" si="1"/>
        <v>2</v>
      </c>
      <c r="AW33" s="88">
        <f t="shared" si="2"/>
        <v>295</v>
      </c>
      <c r="AX33" s="89">
        <f t="shared" si="3"/>
        <v>643.88</v>
      </c>
    </row>
    <row r="34" spans="1:50" ht="12.75" customHeight="1">
      <c r="A34" s="50"/>
      <c r="B34" s="185" t="s">
        <v>22</v>
      </c>
      <c r="C34" s="185"/>
      <c r="D34" s="185"/>
      <c r="E34" s="185"/>
      <c r="F34" s="185"/>
      <c r="G34" s="185"/>
      <c r="H34" s="185"/>
      <c r="I34" s="185"/>
      <c r="J34" s="185"/>
      <c r="K34" s="92" t="s">
        <v>228</v>
      </c>
      <c r="L34" s="182">
        <v>86</v>
      </c>
      <c r="M34" s="100" t="s">
        <v>267</v>
      </c>
      <c r="N34" s="182">
        <v>107</v>
      </c>
      <c r="O34" s="103" t="s">
        <v>306</v>
      </c>
      <c r="P34" s="182">
        <v>16265</v>
      </c>
      <c r="Q34" s="100" t="s">
        <v>345</v>
      </c>
      <c r="R34" s="180">
        <v>152.07</v>
      </c>
      <c r="S34" s="182">
        <v>0</v>
      </c>
      <c r="T34" s="182">
        <v>0</v>
      </c>
      <c r="U34" s="182">
        <v>0</v>
      </c>
      <c r="V34" s="180">
        <v>0</v>
      </c>
      <c r="W34" s="182">
        <v>0</v>
      </c>
      <c r="X34" s="182">
        <v>0</v>
      </c>
      <c r="Y34" s="182">
        <v>0</v>
      </c>
      <c r="Z34" s="180">
        <v>0</v>
      </c>
      <c r="AA34" s="182">
        <v>0</v>
      </c>
      <c r="AB34" s="182">
        <v>0</v>
      </c>
      <c r="AC34" s="182">
        <v>0</v>
      </c>
      <c r="AD34" s="180">
        <v>0</v>
      </c>
      <c r="AE34" s="182">
        <v>16</v>
      </c>
      <c r="AF34" s="182">
        <v>3</v>
      </c>
      <c r="AG34" s="182">
        <v>457</v>
      </c>
      <c r="AH34" s="180">
        <v>182.2</v>
      </c>
      <c r="AI34" s="182">
        <v>0</v>
      </c>
      <c r="AJ34" s="182">
        <v>0</v>
      </c>
      <c r="AK34" s="182">
        <v>0</v>
      </c>
      <c r="AL34" s="180">
        <v>0</v>
      </c>
      <c r="AM34" s="182">
        <v>8</v>
      </c>
      <c r="AN34" s="182">
        <v>7</v>
      </c>
      <c r="AO34" s="182">
        <v>1009</v>
      </c>
      <c r="AP34" s="180">
        <v>147.51</v>
      </c>
      <c r="AQ34" s="182">
        <v>6</v>
      </c>
      <c r="AR34" s="182">
        <v>5</v>
      </c>
      <c r="AS34" s="182">
        <v>770</v>
      </c>
      <c r="AT34" s="180">
        <v>171.11</v>
      </c>
      <c r="AU34" s="88">
        <f t="shared" si="0"/>
        <v>116</v>
      </c>
      <c r="AV34" s="88">
        <f t="shared" si="1"/>
        <v>122</v>
      </c>
      <c r="AW34" s="88">
        <f t="shared" si="2"/>
        <v>18501</v>
      </c>
      <c r="AX34" s="89">
        <f t="shared" si="3"/>
        <v>652.89</v>
      </c>
    </row>
    <row r="35" spans="1:50" ht="12.75" customHeight="1">
      <c r="A35" s="50"/>
      <c r="B35" s="185" t="s">
        <v>23</v>
      </c>
      <c r="C35" s="185"/>
      <c r="D35" s="185"/>
      <c r="E35" s="185"/>
      <c r="F35" s="185"/>
      <c r="G35" s="185"/>
      <c r="H35" s="185"/>
      <c r="I35" s="185"/>
      <c r="J35" s="185"/>
      <c r="K35" s="92" t="s">
        <v>229</v>
      </c>
      <c r="L35" s="182">
        <v>1</v>
      </c>
      <c r="M35" s="100" t="s">
        <v>268</v>
      </c>
      <c r="N35" s="182">
        <v>1</v>
      </c>
      <c r="O35" s="103" t="s">
        <v>307</v>
      </c>
      <c r="P35" s="182">
        <v>50</v>
      </c>
      <c r="Q35" s="100" t="s">
        <v>346</v>
      </c>
      <c r="R35" s="180">
        <v>50</v>
      </c>
      <c r="S35" s="182">
        <v>0</v>
      </c>
      <c r="T35" s="182">
        <v>0</v>
      </c>
      <c r="U35" s="182">
        <v>0</v>
      </c>
      <c r="V35" s="180">
        <v>0</v>
      </c>
      <c r="W35" s="182">
        <v>0</v>
      </c>
      <c r="X35" s="182">
        <v>0</v>
      </c>
      <c r="Y35" s="182">
        <v>0</v>
      </c>
      <c r="Z35" s="180">
        <v>0</v>
      </c>
      <c r="AA35" s="182">
        <v>2</v>
      </c>
      <c r="AB35" s="182">
        <v>0</v>
      </c>
      <c r="AC35" s="182">
        <v>28</v>
      </c>
      <c r="AD35" s="180">
        <v>93.26</v>
      </c>
      <c r="AE35" s="182">
        <v>0</v>
      </c>
      <c r="AF35" s="182">
        <v>0</v>
      </c>
      <c r="AG35" s="182">
        <v>0</v>
      </c>
      <c r="AH35" s="180">
        <v>0</v>
      </c>
      <c r="AI35" s="182">
        <v>0</v>
      </c>
      <c r="AJ35" s="182">
        <v>0</v>
      </c>
      <c r="AK35" s="182">
        <v>0</v>
      </c>
      <c r="AL35" s="180">
        <v>0</v>
      </c>
      <c r="AM35" s="182">
        <v>1</v>
      </c>
      <c r="AN35" s="182">
        <v>0</v>
      </c>
      <c r="AO35" s="182">
        <v>30</v>
      </c>
      <c r="AP35" s="180">
        <v>62.76</v>
      </c>
      <c r="AQ35" s="182">
        <v>2</v>
      </c>
      <c r="AR35" s="182">
        <v>0</v>
      </c>
      <c r="AS35" s="182">
        <v>8</v>
      </c>
      <c r="AT35" s="180">
        <v>62.77</v>
      </c>
      <c r="AU35" s="88">
        <f t="shared" si="0"/>
        <v>6</v>
      </c>
      <c r="AV35" s="88">
        <f t="shared" si="1"/>
        <v>1</v>
      </c>
      <c r="AW35" s="88">
        <f t="shared" si="2"/>
        <v>116</v>
      </c>
      <c r="AX35" s="89">
        <f t="shared" si="3"/>
        <v>268.79</v>
      </c>
    </row>
    <row r="36" spans="1:50" ht="12.75" customHeight="1">
      <c r="A36" s="50"/>
      <c r="B36" s="185" t="s">
        <v>25</v>
      </c>
      <c r="C36" s="185"/>
      <c r="D36" s="185"/>
      <c r="E36" s="185"/>
      <c r="F36" s="185"/>
      <c r="G36" s="185"/>
      <c r="H36" s="185"/>
      <c r="I36" s="185"/>
      <c r="J36" s="185"/>
      <c r="K36" s="92" t="s">
        <v>230</v>
      </c>
      <c r="L36" s="182">
        <v>0</v>
      </c>
      <c r="M36" s="100" t="s">
        <v>269</v>
      </c>
      <c r="N36" s="182">
        <v>0</v>
      </c>
      <c r="O36" s="103" t="s">
        <v>308</v>
      </c>
      <c r="P36" s="182">
        <v>0</v>
      </c>
      <c r="Q36" s="100" t="s">
        <v>347</v>
      </c>
      <c r="R36" s="180">
        <v>0</v>
      </c>
      <c r="S36" s="182">
        <v>0</v>
      </c>
      <c r="T36" s="182">
        <v>0</v>
      </c>
      <c r="U36" s="182">
        <v>0</v>
      </c>
      <c r="V36" s="180">
        <v>0</v>
      </c>
      <c r="W36" s="182">
        <v>0</v>
      </c>
      <c r="X36" s="182">
        <v>0</v>
      </c>
      <c r="Y36" s="182">
        <v>0</v>
      </c>
      <c r="Z36" s="180">
        <v>0</v>
      </c>
      <c r="AA36" s="182">
        <v>0</v>
      </c>
      <c r="AB36" s="182">
        <v>0</v>
      </c>
      <c r="AC36" s="182">
        <v>0</v>
      </c>
      <c r="AD36" s="180">
        <v>0</v>
      </c>
      <c r="AE36" s="182">
        <v>0</v>
      </c>
      <c r="AF36" s="182">
        <v>0</v>
      </c>
      <c r="AG36" s="182">
        <v>0</v>
      </c>
      <c r="AH36" s="180">
        <v>0</v>
      </c>
      <c r="AI36" s="182">
        <v>0</v>
      </c>
      <c r="AJ36" s="182">
        <v>0</v>
      </c>
      <c r="AK36" s="182">
        <v>0</v>
      </c>
      <c r="AL36" s="180">
        <v>0</v>
      </c>
      <c r="AM36" s="182">
        <v>0</v>
      </c>
      <c r="AN36" s="182">
        <v>0</v>
      </c>
      <c r="AO36" s="182">
        <v>0</v>
      </c>
      <c r="AP36" s="180">
        <v>0</v>
      </c>
      <c r="AQ36" s="182">
        <v>0</v>
      </c>
      <c r="AR36" s="182">
        <v>0</v>
      </c>
      <c r="AS36" s="182">
        <v>0</v>
      </c>
      <c r="AT36" s="180">
        <v>0</v>
      </c>
      <c r="AU36" s="88">
        <f t="shared" si="0"/>
        <v>0</v>
      </c>
      <c r="AV36" s="88">
        <f t="shared" si="1"/>
        <v>0</v>
      </c>
      <c r="AW36" s="88">
        <f t="shared" si="2"/>
        <v>0</v>
      </c>
      <c r="AX36" s="89">
        <f t="shared" si="3"/>
        <v>0</v>
      </c>
    </row>
    <row r="37" spans="1:50" ht="12.75" customHeight="1">
      <c r="A37" s="50"/>
      <c r="B37" s="185" t="s">
        <v>26</v>
      </c>
      <c r="C37" s="185"/>
      <c r="D37" s="185"/>
      <c r="E37" s="185"/>
      <c r="F37" s="185"/>
      <c r="G37" s="185"/>
      <c r="H37" s="185"/>
      <c r="I37" s="185"/>
      <c r="J37" s="185"/>
      <c r="K37" s="92" t="s">
        <v>231</v>
      </c>
      <c r="L37" s="182">
        <v>2</v>
      </c>
      <c r="M37" s="100" t="s">
        <v>270</v>
      </c>
      <c r="N37" s="182">
        <v>6</v>
      </c>
      <c r="O37" s="103" t="s">
        <v>309</v>
      </c>
      <c r="P37" s="182">
        <v>1272</v>
      </c>
      <c r="Q37" s="100" t="s">
        <v>348</v>
      </c>
      <c r="R37" s="180">
        <v>231.19</v>
      </c>
      <c r="S37" s="182">
        <v>1</v>
      </c>
      <c r="T37" s="182">
        <v>1</v>
      </c>
      <c r="U37" s="182">
        <v>30</v>
      </c>
      <c r="V37" s="180">
        <v>60</v>
      </c>
      <c r="W37" s="182">
        <v>52</v>
      </c>
      <c r="X37" s="182">
        <v>7</v>
      </c>
      <c r="Y37" s="182">
        <v>515</v>
      </c>
      <c r="Z37" s="180">
        <v>73.18</v>
      </c>
      <c r="AA37" s="182">
        <v>3</v>
      </c>
      <c r="AB37" s="182">
        <v>1</v>
      </c>
      <c r="AC37" s="182">
        <v>272</v>
      </c>
      <c r="AD37" s="180">
        <v>230.81</v>
      </c>
      <c r="AE37" s="182">
        <v>1</v>
      </c>
      <c r="AF37" s="182">
        <v>0</v>
      </c>
      <c r="AG37" s="182">
        <v>10</v>
      </c>
      <c r="AH37" s="180">
        <v>105.6</v>
      </c>
      <c r="AI37" s="182">
        <v>0</v>
      </c>
      <c r="AJ37" s="182">
        <v>0</v>
      </c>
      <c r="AK37" s="182">
        <v>0</v>
      </c>
      <c r="AL37" s="180">
        <v>0</v>
      </c>
      <c r="AM37" s="182">
        <v>4</v>
      </c>
      <c r="AN37" s="182">
        <v>3</v>
      </c>
      <c r="AO37" s="182">
        <v>955</v>
      </c>
      <c r="AP37" s="180">
        <v>365.74</v>
      </c>
      <c r="AQ37" s="182">
        <v>0</v>
      </c>
      <c r="AR37" s="182">
        <v>0</v>
      </c>
      <c r="AS37" s="182">
        <v>0</v>
      </c>
      <c r="AT37" s="180">
        <v>0</v>
      </c>
      <c r="AU37" s="88">
        <f t="shared" si="0"/>
        <v>63</v>
      </c>
      <c r="AV37" s="88">
        <f t="shared" si="1"/>
        <v>18</v>
      </c>
      <c r="AW37" s="88">
        <f t="shared" si="2"/>
        <v>3054</v>
      </c>
      <c r="AX37" s="89">
        <f t="shared" si="3"/>
        <v>1066.5200000000002</v>
      </c>
    </row>
    <row r="38" spans="1:50" ht="12.75" customHeight="1">
      <c r="A38" s="50"/>
      <c r="B38" s="185" t="s">
        <v>27</v>
      </c>
      <c r="C38" s="185"/>
      <c r="D38" s="185"/>
      <c r="E38" s="185"/>
      <c r="F38" s="185"/>
      <c r="G38" s="185"/>
      <c r="H38" s="185"/>
      <c r="I38" s="185"/>
      <c r="J38" s="185"/>
      <c r="K38" s="92" t="s">
        <v>232</v>
      </c>
      <c r="L38" s="182">
        <v>0</v>
      </c>
      <c r="M38" s="100" t="s">
        <v>271</v>
      </c>
      <c r="N38" s="182">
        <v>0</v>
      </c>
      <c r="O38" s="103" t="s">
        <v>310</v>
      </c>
      <c r="P38" s="182">
        <v>0</v>
      </c>
      <c r="Q38" s="100" t="s">
        <v>349</v>
      </c>
      <c r="R38" s="180">
        <v>0</v>
      </c>
      <c r="S38" s="182">
        <v>0</v>
      </c>
      <c r="T38" s="182">
        <v>0</v>
      </c>
      <c r="U38" s="182">
        <v>0</v>
      </c>
      <c r="V38" s="180">
        <v>0</v>
      </c>
      <c r="W38" s="182">
        <v>0</v>
      </c>
      <c r="X38" s="182">
        <v>0</v>
      </c>
      <c r="Y38" s="182">
        <v>0</v>
      </c>
      <c r="Z38" s="180">
        <v>0</v>
      </c>
      <c r="AA38" s="182">
        <v>0</v>
      </c>
      <c r="AB38" s="182">
        <v>0</v>
      </c>
      <c r="AC38" s="182">
        <v>0</v>
      </c>
      <c r="AD38" s="180">
        <v>0</v>
      </c>
      <c r="AE38" s="182">
        <v>0</v>
      </c>
      <c r="AF38" s="182">
        <v>0</v>
      </c>
      <c r="AG38" s="182">
        <v>0</v>
      </c>
      <c r="AH38" s="180">
        <v>0</v>
      </c>
      <c r="AI38" s="182">
        <v>0</v>
      </c>
      <c r="AJ38" s="182">
        <v>0</v>
      </c>
      <c r="AK38" s="182">
        <v>0</v>
      </c>
      <c r="AL38" s="180">
        <v>0</v>
      </c>
      <c r="AM38" s="182">
        <v>0</v>
      </c>
      <c r="AN38" s="182">
        <v>0</v>
      </c>
      <c r="AO38" s="182">
        <v>0</v>
      </c>
      <c r="AP38" s="180">
        <v>0</v>
      </c>
      <c r="AQ38" s="182">
        <v>0</v>
      </c>
      <c r="AR38" s="182">
        <v>0</v>
      </c>
      <c r="AS38" s="182">
        <v>0</v>
      </c>
      <c r="AT38" s="180">
        <v>0</v>
      </c>
      <c r="AU38" s="88">
        <f t="shared" si="0"/>
        <v>0</v>
      </c>
      <c r="AV38" s="88">
        <f t="shared" si="1"/>
        <v>0</v>
      </c>
      <c r="AW38" s="88">
        <f t="shared" si="2"/>
        <v>0</v>
      </c>
      <c r="AX38" s="89">
        <f t="shared" si="3"/>
        <v>0</v>
      </c>
    </row>
    <row r="39" spans="1:50" ht="12.75" customHeight="1">
      <c r="A39" s="54"/>
      <c r="B39" s="185" t="s">
        <v>28</v>
      </c>
      <c r="C39" s="185"/>
      <c r="D39" s="185"/>
      <c r="E39" s="185"/>
      <c r="F39" s="185"/>
      <c r="G39" s="185"/>
      <c r="H39" s="185"/>
      <c r="I39" s="185"/>
      <c r="J39" s="185"/>
      <c r="K39" s="92" t="s">
        <v>233</v>
      </c>
      <c r="L39" s="182">
        <v>2</v>
      </c>
      <c r="M39" s="100" t="s">
        <v>272</v>
      </c>
      <c r="N39" s="182">
        <v>3</v>
      </c>
      <c r="O39" s="103" t="s">
        <v>311</v>
      </c>
      <c r="P39" s="182">
        <v>32</v>
      </c>
      <c r="Q39" s="100" t="s">
        <v>350</v>
      </c>
      <c r="R39" s="180">
        <v>10.24</v>
      </c>
      <c r="S39" s="182">
        <v>1</v>
      </c>
      <c r="T39" s="182">
        <v>1</v>
      </c>
      <c r="U39" s="182">
        <v>60</v>
      </c>
      <c r="V39" s="180">
        <v>120</v>
      </c>
      <c r="W39" s="182">
        <v>4</v>
      </c>
      <c r="X39" s="182">
        <v>3</v>
      </c>
      <c r="Y39" s="182">
        <v>37</v>
      </c>
      <c r="Z39" s="180">
        <v>11.12</v>
      </c>
      <c r="AA39" s="182">
        <v>4</v>
      </c>
      <c r="AB39" s="182">
        <v>11</v>
      </c>
      <c r="AC39" s="182">
        <v>60</v>
      </c>
      <c r="AD39" s="180">
        <v>5.65</v>
      </c>
      <c r="AE39" s="182">
        <v>0</v>
      </c>
      <c r="AF39" s="182">
        <v>0</v>
      </c>
      <c r="AG39" s="182">
        <v>0</v>
      </c>
      <c r="AH39" s="180">
        <v>0</v>
      </c>
      <c r="AI39" s="182">
        <v>0</v>
      </c>
      <c r="AJ39" s="182">
        <v>0</v>
      </c>
      <c r="AK39" s="182">
        <v>0</v>
      </c>
      <c r="AL39" s="180">
        <v>0</v>
      </c>
      <c r="AM39" s="182">
        <v>3</v>
      </c>
      <c r="AN39" s="182">
        <v>3</v>
      </c>
      <c r="AO39" s="182">
        <v>215</v>
      </c>
      <c r="AP39" s="180">
        <v>78</v>
      </c>
      <c r="AQ39" s="182">
        <v>0</v>
      </c>
      <c r="AR39" s="182">
        <v>0</v>
      </c>
      <c r="AS39" s="182">
        <v>0</v>
      </c>
      <c r="AT39" s="180">
        <v>0</v>
      </c>
      <c r="AU39" s="88">
        <f t="shared" si="0"/>
        <v>14</v>
      </c>
      <c r="AV39" s="88">
        <f t="shared" si="1"/>
        <v>21</v>
      </c>
      <c r="AW39" s="88">
        <f t="shared" si="2"/>
        <v>404</v>
      </c>
      <c r="AX39" s="89">
        <f t="shared" si="3"/>
        <v>225.01000000000002</v>
      </c>
    </row>
    <row r="40" spans="1:50" ht="12.75" customHeight="1">
      <c r="A40" s="4"/>
      <c r="B40" s="185" t="s">
        <v>29</v>
      </c>
      <c r="C40" s="185"/>
      <c r="D40" s="185"/>
      <c r="E40" s="185"/>
      <c r="F40" s="185"/>
      <c r="G40" s="185"/>
      <c r="H40" s="185"/>
      <c r="I40" s="185"/>
      <c r="J40" s="185"/>
      <c r="K40" s="92" t="s">
        <v>234</v>
      </c>
      <c r="L40" s="182">
        <v>12</v>
      </c>
      <c r="M40" s="100" t="s">
        <v>273</v>
      </c>
      <c r="N40" s="182">
        <v>27</v>
      </c>
      <c r="O40" s="103" t="s">
        <v>312</v>
      </c>
      <c r="P40" s="182">
        <v>5675</v>
      </c>
      <c r="Q40" s="100" t="s">
        <v>351</v>
      </c>
      <c r="R40" s="180">
        <v>214.15</v>
      </c>
      <c r="S40" s="182">
        <v>2</v>
      </c>
      <c r="T40" s="182">
        <v>2</v>
      </c>
      <c r="U40" s="182">
        <v>203</v>
      </c>
      <c r="V40" s="180">
        <v>135.11</v>
      </c>
      <c r="W40" s="182">
        <v>10</v>
      </c>
      <c r="X40" s="182">
        <v>3</v>
      </c>
      <c r="Y40" s="182">
        <v>317</v>
      </c>
      <c r="Z40" s="180">
        <v>92.2</v>
      </c>
      <c r="AA40" s="182">
        <v>8</v>
      </c>
      <c r="AB40" s="182">
        <v>4</v>
      </c>
      <c r="AC40" s="182">
        <v>81</v>
      </c>
      <c r="AD40" s="180">
        <v>19.67</v>
      </c>
      <c r="AE40" s="182">
        <v>2</v>
      </c>
      <c r="AF40" s="182">
        <v>1</v>
      </c>
      <c r="AG40" s="182">
        <v>52</v>
      </c>
      <c r="AH40" s="180">
        <v>72.76</v>
      </c>
      <c r="AI40" s="182">
        <v>0</v>
      </c>
      <c r="AJ40" s="182">
        <v>0</v>
      </c>
      <c r="AK40" s="182">
        <v>0</v>
      </c>
      <c r="AL40" s="180">
        <v>0</v>
      </c>
      <c r="AM40" s="182">
        <v>5</v>
      </c>
      <c r="AN40" s="182">
        <v>2</v>
      </c>
      <c r="AO40" s="182">
        <v>175</v>
      </c>
      <c r="AP40" s="180">
        <v>77.09</v>
      </c>
      <c r="AQ40" s="182">
        <v>8</v>
      </c>
      <c r="AR40" s="182">
        <v>2</v>
      </c>
      <c r="AS40" s="182">
        <v>224</v>
      </c>
      <c r="AT40" s="180">
        <v>123.29</v>
      </c>
      <c r="AU40" s="88">
        <f t="shared" si="0"/>
        <v>47</v>
      </c>
      <c r="AV40" s="88">
        <f t="shared" si="1"/>
        <v>41</v>
      </c>
      <c r="AW40" s="88">
        <f t="shared" si="2"/>
        <v>6727</v>
      </c>
      <c r="AX40" s="89">
        <f t="shared" si="3"/>
        <v>734.27</v>
      </c>
    </row>
    <row r="41" spans="1:50" ht="12.75">
      <c r="A41" s="50"/>
      <c r="B41" s="185" t="s">
        <v>30</v>
      </c>
      <c r="C41" s="185"/>
      <c r="D41" s="185"/>
      <c r="E41" s="185"/>
      <c r="F41" s="185"/>
      <c r="G41" s="185"/>
      <c r="H41" s="185"/>
      <c r="I41" s="185"/>
      <c r="J41" s="185"/>
      <c r="K41" s="92" t="s">
        <v>235</v>
      </c>
      <c r="L41" s="182">
        <v>42</v>
      </c>
      <c r="M41" s="100" t="s">
        <v>274</v>
      </c>
      <c r="N41" s="182">
        <v>50</v>
      </c>
      <c r="O41" s="103" t="s">
        <v>313</v>
      </c>
      <c r="P41" s="182">
        <v>11312</v>
      </c>
      <c r="Q41" s="100" t="s">
        <v>352</v>
      </c>
      <c r="R41" s="180">
        <v>228.34</v>
      </c>
      <c r="S41" s="182">
        <v>6</v>
      </c>
      <c r="T41" s="182">
        <v>7</v>
      </c>
      <c r="U41" s="182">
        <v>1462</v>
      </c>
      <c r="V41" s="180">
        <v>216.54</v>
      </c>
      <c r="W41" s="182">
        <v>0</v>
      </c>
      <c r="X41" s="182">
        <v>0</v>
      </c>
      <c r="Y41" s="182">
        <v>0</v>
      </c>
      <c r="Z41" s="180">
        <v>0</v>
      </c>
      <c r="AA41" s="182">
        <v>0</v>
      </c>
      <c r="AB41" s="182">
        <v>0</v>
      </c>
      <c r="AC41" s="182">
        <v>0</v>
      </c>
      <c r="AD41" s="180">
        <v>0</v>
      </c>
      <c r="AE41" s="182">
        <v>2</v>
      </c>
      <c r="AF41" s="182">
        <v>1</v>
      </c>
      <c r="AG41" s="182">
        <v>135</v>
      </c>
      <c r="AH41" s="180">
        <v>115.38</v>
      </c>
      <c r="AI41" s="182">
        <v>11</v>
      </c>
      <c r="AJ41" s="182">
        <v>2</v>
      </c>
      <c r="AK41" s="182">
        <v>457</v>
      </c>
      <c r="AL41" s="180">
        <v>278.89</v>
      </c>
      <c r="AM41" s="182">
        <v>18</v>
      </c>
      <c r="AN41" s="182">
        <v>19</v>
      </c>
      <c r="AO41" s="182">
        <v>3920</v>
      </c>
      <c r="AP41" s="180">
        <v>208.35</v>
      </c>
      <c r="AQ41" s="182">
        <v>3</v>
      </c>
      <c r="AR41" s="182">
        <v>2</v>
      </c>
      <c r="AS41" s="182">
        <v>508</v>
      </c>
      <c r="AT41" s="180">
        <v>225.78</v>
      </c>
      <c r="AU41" s="88">
        <f t="shared" si="0"/>
        <v>82</v>
      </c>
      <c r="AV41" s="88">
        <f t="shared" si="1"/>
        <v>81</v>
      </c>
      <c r="AW41" s="88">
        <f t="shared" si="2"/>
        <v>17794</v>
      </c>
      <c r="AX41" s="89">
        <f t="shared" si="3"/>
        <v>1273.28</v>
      </c>
    </row>
    <row r="42" spans="1:50" ht="12.75">
      <c r="A42" s="50"/>
      <c r="B42" s="185" t="s">
        <v>31</v>
      </c>
      <c r="C42" s="185"/>
      <c r="D42" s="185"/>
      <c r="E42" s="185"/>
      <c r="F42" s="185"/>
      <c r="G42" s="185"/>
      <c r="H42" s="185"/>
      <c r="I42" s="185"/>
      <c r="J42" s="185"/>
      <c r="K42" s="92" t="s">
        <v>236</v>
      </c>
      <c r="L42" s="182">
        <v>1</v>
      </c>
      <c r="M42" s="100" t="s">
        <v>275</v>
      </c>
      <c r="N42" s="182">
        <v>3</v>
      </c>
      <c r="O42" s="103" t="s">
        <v>314</v>
      </c>
      <c r="P42" s="182">
        <v>480</v>
      </c>
      <c r="Q42" s="100" t="s">
        <v>353</v>
      </c>
      <c r="R42" s="180">
        <v>160</v>
      </c>
      <c r="S42" s="182">
        <v>0</v>
      </c>
      <c r="T42" s="182">
        <v>0</v>
      </c>
      <c r="U42" s="182">
        <v>0</v>
      </c>
      <c r="V42" s="180">
        <v>0</v>
      </c>
      <c r="W42" s="182">
        <v>0</v>
      </c>
      <c r="X42" s="182">
        <v>0</v>
      </c>
      <c r="Y42" s="182">
        <v>0</v>
      </c>
      <c r="Z42" s="180">
        <v>0</v>
      </c>
      <c r="AA42" s="182">
        <v>1</v>
      </c>
      <c r="AB42" s="182">
        <v>0</v>
      </c>
      <c r="AC42" s="182">
        <v>16</v>
      </c>
      <c r="AD42" s="180">
        <v>182.22</v>
      </c>
      <c r="AE42" s="182">
        <v>0</v>
      </c>
      <c r="AF42" s="182">
        <v>0</v>
      </c>
      <c r="AG42" s="182">
        <v>0</v>
      </c>
      <c r="AH42" s="180">
        <v>0</v>
      </c>
      <c r="AI42" s="182">
        <v>0</v>
      </c>
      <c r="AJ42" s="182">
        <v>0</v>
      </c>
      <c r="AK42" s="182">
        <v>0</v>
      </c>
      <c r="AL42" s="180">
        <v>0</v>
      </c>
      <c r="AM42" s="182">
        <v>0</v>
      </c>
      <c r="AN42" s="182">
        <v>0</v>
      </c>
      <c r="AO42" s="182">
        <v>0</v>
      </c>
      <c r="AP42" s="180">
        <v>0</v>
      </c>
      <c r="AQ42" s="182">
        <v>0</v>
      </c>
      <c r="AR42" s="182">
        <v>0</v>
      </c>
      <c r="AS42" s="182">
        <v>0</v>
      </c>
      <c r="AT42" s="180">
        <v>0</v>
      </c>
      <c r="AU42" s="88">
        <f t="shared" si="0"/>
        <v>2</v>
      </c>
      <c r="AV42" s="88">
        <f t="shared" si="1"/>
        <v>3</v>
      </c>
      <c r="AW42" s="88">
        <f t="shared" si="2"/>
        <v>496</v>
      </c>
      <c r="AX42" s="89">
        <f t="shared" si="3"/>
        <v>342.22</v>
      </c>
    </row>
    <row r="43" spans="1:50" ht="12.75">
      <c r="A43" s="50"/>
      <c r="B43" s="185" t="s">
        <v>32</v>
      </c>
      <c r="C43" s="185"/>
      <c r="D43" s="185"/>
      <c r="E43" s="185"/>
      <c r="F43" s="185"/>
      <c r="G43" s="185"/>
      <c r="H43" s="185"/>
      <c r="I43" s="185"/>
      <c r="J43" s="185"/>
      <c r="K43" s="92" t="s">
        <v>237</v>
      </c>
      <c r="L43" s="182">
        <v>3</v>
      </c>
      <c r="M43" s="100" t="s">
        <v>276</v>
      </c>
      <c r="N43" s="182">
        <v>0</v>
      </c>
      <c r="O43" s="103" t="s">
        <v>315</v>
      </c>
      <c r="P43" s="182">
        <v>38</v>
      </c>
      <c r="Q43" s="100" t="s">
        <v>354</v>
      </c>
      <c r="R43" s="180">
        <v>363.87</v>
      </c>
      <c r="S43" s="182">
        <v>0</v>
      </c>
      <c r="T43" s="182">
        <v>0</v>
      </c>
      <c r="U43" s="182">
        <v>0</v>
      </c>
      <c r="V43" s="180">
        <v>0</v>
      </c>
      <c r="W43" s="182">
        <v>6</v>
      </c>
      <c r="X43" s="182">
        <v>1</v>
      </c>
      <c r="Y43" s="182">
        <v>99</v>
      </c>
      <c r="Z43" s="180">
        <v>137.32</v>
      </c>
      <c r="AA43" s="182">
        <v>0</v>
      </c>
      <c r="AB43" s="182">
        <v>0</v>
      </c>
      <c r="AC43" s="182">
        <v>0</v>
      </c>
      <c r="AD43" s="180">
        <v>0</v>
      </c>
      <c r="AE43" s="182">
        <v>0</v>
      </c>
      <c r="AF43" s="182">
        <v>0</v>
      </c>
      <c r="AG43" s="182">
        <v>0</v>
      </c>
      <c r="AH43" s="180">
        <v>0</v>
      </c>
      <c r="AI43" s="182">
        <v>0</v>
      </c>
      <c r="AJ43" s="182">
        <v>0</v>
      </c>
      <c r="AK43" s="182">
        <v>0</v>
      </c>
      <c r="AL43" s="180">
        <v>0</v>
      </c>
      <c r="AM43" s="182">
        <v>1</v>
      </c>
      <c r="AN43" s="182">
        <v>0</v>
      </c>
      <c r="AO43" s="182">
        <v>30</v>
      </c>
      <c r="AP43" s="180">
        <v>476.19</v>
      </c>
      <c r="AQ43" s="182">
        <v>3</v>
      </c>
      <c r="AR43" s="182">
        <v>1</v>
      </c>
      <c r="AS43" s="182">
        <v>190</v>
      </c>
      <c r="AT43" s="180">
        <v>289.57</v>
      </c>
      <c r="AU43" s="88">
        <f t="shared" si="0"/>
        <v>13</v>
      </c>
      <c r="AV43" s="88">
        <f t="shared" si="1"/>
        <v>2</v>
      </c>
      <c r="AW43" s="88">
        <f t="shared" si="2"/>
        <v>357</v>
      </c>
      <c r="AX43" s="89">
        <f t="shared" si="3"/>
        <v>1266.9499999999998</v>
      </c>
    </row>
    <row r="44" spans="1:50" ht="12.75">
      <c r="A44" s="50"/>
      <c r="B44" s="185" t="s">
        <v>33</v>
      </c>
      <c r="C44" s="185"/>
      <c r="D44" s="185"/>
      <c r="E44" s="185"/>
      <c r="F44" s="185"/>
      <c r="G44" s="185"/>
      <c r="H44" s="185"/>
      <c r="I44" s="185"/>
      <c r="J44" s="185"/>
      <c r="K44" s="92" t="s">
        <v>238</v>
      </c>
      <c r="L44" s="182">
        <v>0</v>
      </c>
      <c r="M44" s="100" t="s">
        <v>277</v>
      </c>
      <c r="N44" s="182">
        <v>0</v>
      </c>
      <c r="O44" s="103" t="s">
        <v>316</v>
      </c>
      <c r="P44" s="182">
        <v>0</v>
      </c>
      <c r="Q44" s="100" t="s">
        <v>355</v>
      </c>
      <c r="R44" s="180">
        <v>0</v>
      </c>
      <c r="S44" s="182">
        <v>0</v>
      </c>
      <c r="T44" s="182">
        <v>0</v>
      </c>
      <c r="U44" s="182">
        <v>0</v>
      </c>
      <c r="V44" s="180">
        <v>0</v>
      </c>
      <c r="W44" s="182">
        <v>0</v>
      </c>
      <c r="X44" s="182">
        <v>0</v>
      </c>
      <c r="Y44" s="182">
        <v>0</v>
      </c>
      <c r="Z44" s="180">
        <v>0</v>
      </c>
      <c r="AA44" s="182">
        <v>0</v>
      </c>
      <c r="AB44" s="182">
        <v>0</v>
      </c>
      <c r="AC44" s="182">
        <v>0</v>
      </c>
      <c r="AD44" s="180">
        <v>0</v>
      </c>
      <c r="AE44" s="182">
        <v>0</v>
      </c>
      <c r="AF44" s="182">
        <v>0</v>
      </c>
      <c r="AG44" s="182">
        <v>0</v>
      </c>
      <c r="AH44" s="180">
        <v>0</v>
      </c>
      <c r="AI44" s="182">
        <v>0</v>
      </c>
      <c r="AJ44" s="182">
        <v>0</v>
      </c>
      <c r="AK44" s="182">
        <v>0</v>
      </c>
      <c r="AL44" s="180">
        <v>0</v>
      </c>
      <c r="AM44" s="182">
        <v>0</v>
      </c>
      <c r="AN44" s="182">
        <v>0</v>
      </c>
      <c r="AO44" s="182">
        <v>0</v>
      </c>
      <c r="AP44" s="180">
        <v>0</v>
      </c>
      <c r="AQ44" s="182">
        <v>0</v>
      </c>
      <c r="AR44" s="182">
        <v>0</v>
      </c>
      <c r="AS44" s="182">
        <v>0</v>
      </c>
      <c r="AT44" s="180">
        <v>0</v>
      </c>
      <c r="AU44" s="88">
        <f t="shared" si="0"/>
        <v>0</v>
      </c>
      <c r="AV44" s="88">
        <f t="shared" si="1"/>
        <v>0</v>
      </c>
      <c r="AW44" s="88">
        <f t="shared" si="2"/>
        <v>0</v>
      </c>
      <c r="AX44" s="89">
        <f t="shared" si="3"/>
        <v>0</v>
      </c>
    </row>
    <row r="45" spans="1:50" ht="12.75">
      <c r="A45" s="50"/>
      <c r="B45" s="185" t="s">
        <v>34</v>
      </c>
      <c r="C45" s="185"/>
      <c r="D45" s="185"/>
      <c r="E45" s="185"/>
      <c r="F45" s="185"/>
      <c r="G45" s="185"/>
      <c r="H45" s="185"/>
      <c r="I45" s="185"/>
      <c r="J45" s="185"/>
      <c r="K45" s="92" t="s">
        <v>239</v>
      </c>
      <c r="L45" s="182">
        <v>0</v>
      </c>
      <c r="M45" s="100" t="s">
        <v>278</v>
      </c>
      <c r="N45" s="182">
        <v>0</v>
      </c>
      <c r="O45" s="103" t="s">
        <v>317</v>
      </c>
      <c r="P45" s="182">
        <v>0</v>
      </c>
      <c r="Q45" s="100" t="s">
        <v>356</v>
      </c>
      <c r="R45" s="180">
        <v>0</v>
      </c>
      <c r="S45" s="182">
        <v>1</v>
      </c>
      <c r="T45" s="182">
        <v>1</v>
      </c>
      <c r="U45" s="182">
        <v>50</v>
      </c>
      <c r="V45" s="180">
        <v>50</v>
      </c>
      <c r="W45" s="182">
        <v>39</v>
      </c>
      <c r="X45" s="182">
        <v>5</v>
      </c>
      <c r="Y45" s="182">
        <v>333</v>
      </c>
      <c r="Z45" s="180">
        <v>67.82</v>
      </c>
      <c r="AA45" s="182">
        <v>0</v>
      </c>
      <c r="AB45" s="182">
        <v>0</v>
      </c>
      <c r="AC45" s="182">
        <v>0</v>
      </c>
      <c r="AD45" s="180">
        <v>0</v>
      </c>
      <c r="AE45" s="182">
        <v>0</v>
      </c>
      <c r="AF45" s="182">
        <v>0</v>
      </c>
      <c r="AG45" s="182">
        <v>0</v>
      </c>
      <c r="AH45" s="180">
        <v>0</v>
      </c>
      <c r="AI45" s="182">
        <v>0</v>
      </c>
      <c r="AJ45" s="182">
        <v>0</v>
      </c>
      <c r="AK45" s="182">
        <v>0</v>
      </c>
      <c r="AL45" s="180">
        <v>0</v>
      </c>
      <c r="AM45" s="182">
        <v>8</v>
      </c>
      <c r="AN45" s="182">
        <v>2</v>
      </c>
      <c r="AO45" s="182">
        <v>79</v>
      </c>
      <c r="AP45" s="180">
        <v>52.64</v>
      </c>
      <c r="AQ45" s="182">
        <v>2</v>
      </c>
      <c r="AR45" s="182">
        <v>0</v>
      </c>
      <c r="AS45" s="182">
        <v>11</v>
      </c>
      <c r="AT45" s="180">
        <v>89.47</v>
      </c>
      <c r="AU45" s="88">
        <f t="shared" si="0"/>
        <v>50</v>
      </c>
      <c r="AV45" s="88">
        <f t="shared" si="1"/>
        <v>8</v>
      </c>
      <c r="AW45" s="88">
        <f t="shared" si="2"/>
        <v>473</v>
      </c>
      <c r="AX45" s="89">
        <f t="shared" si="3"/>
        <v>259.93</v>
      </c>
    </row>
    <row r="46" spans="1:50" ht="12.75">
      <c r="A46" s="50"/>
      <c r="B46" s="185" t="s">
        <v>35</v>
      </c>
      <c r="C46" s="185"/>
      <c r="D46" s="185"/>
      <c r="E46" s="185"/>
      <c r="F46" s="185"/>
      <c r="G46" s="185"/>
      <c r="H46" s="185"/>
      <c r="I46" s="185"/>
      <c r="J46" s="185"/>
      <c r="K46" s="92" t="s">
        <v>240</v>
      </c>
      <c r="L46" s="182">
        <v>3</v>
      </c>
      <c r="M46" s="100" t="s">
        <v>279</v>
      </c>
      <c r="N46" s="182">
        <v>4</v>
      </c>
      <c r="O46" s="103" t="s">
        <v>318</v>
      </c>
      <c r="P46" s="182">
        <v>143</v>
      </c>
      <c r="Q46" s="100" t="s">
        <v>357</v>
      </c>
      <c r="R46" s="180">
        <v>40</v>
      </c>
      <c r="S46" s="182">
        <v>1</v>
      </c>
      <c r="T46" s="182">
        <v>1</v>
      </c>
      <c r="U46" s="182">
        <v>36</v>
      </c>
      <c r="V46" s="180">
        <v>36</v>
      </c>
      <c r="W46" s="182">
        <v>5</v>
      </c>
      <c r="X46" s="182">
        <v>3</v>
      </c>
      <c r="Y46" s="182">
        <v>161</v>
      </c>
      <c r="Z46" s="180">
        <v>53.83</v>
      </c>
      <c r="AA46" s="182">
        <v>0</v>
      </c>
      <c r="AB46" s="182">
        <v>0</v>
      </c>
      <c r="AC46" s="182">
        <v>0</v>
      </c>
      <c r="AD46" s="180">
        <v>0</v>
      </c>
      <c r="AE46" s="182">
        <v>0</v>
      </c>
      <c r="AF46" s="182">
        <v>0</v>
      </c>
      <c r="AG46" s="182">
        <v>0</v>
      </c>
      <c r="AH46" s="180">
        <v>0</v>
      </c>
      <c r="AI46" s="182">
        <v>0</v>
      </c>
      <c r="AJ46" s="182">
        <v>0</v>
      </c>
      <c r="AK46" s="182">
        <v>0</v>
      </c>
      <c r="AL46" s="180">
        <v>0</v>
      </c>
      <c r="AM46" s="182">
        <v>7</v>
      </c>
      <c r="AN46" s="182">
        <v>2</v>
      </c>
      <c r="AO46" s="182">
        <v>171</v>
      </c>
      <c r="AP46" s="180">
        <v>72.02</v>
      </c>
      <c r="AQ46" s="182">
        <v>7</v>
      </c>
      <c r="AR46" s="182">
        <v>1</v>
      </c>
      <c r="AS46" s="182">
        <v>94</v>
      </c>
      <c r="AT46" s="180">
        <v>65.1</v>
      </c>
      <c r="AU46" s="88">
        <f t="shared" si="0"/>
        <v>23</v>
      </c>
      <c r="AV46" s="88">
        <f t="shared" si="1"/>
        <v>11</v>
      </c>
      <c r="AW46" s="88">
        <f t="shared" si="2"/>
        <v>605</v>
      </c>
      <c r="AX46" s="89">
        <f t="shared" si="3"/>
        <v>266.95</v>
      </c>
    </row>
    <row r="47" spans="1:50" ht="12.75">
      <c r="A47" s="50"/>
      <c r="B47" s="185" t="s">
        <v>36</v>
      </c>
      <c r="C47" s="185"/>
      <c r="D47" s="185"/>
      <c r="E47" s="185"/>
      <c r="F47" s="185"/>
      <c r="G47" s="185"/>
      <c r="H47" s="185"/>
      <c r="I47" s="185"/>
      <c r="J47" s="185"/>
      <c r="K47" s="92" t="s">
        <v>241</v>
      </c>
      <c r="L47" s="182">
        <v>0</v>
      </c>
      <c r="M47" s="100" t="s">
        <v>280</v>
      </c>
      <c r="N47" s="182">
        <v>0</v>
      </c>
      <c r="O47" s="103" t="s">
        <v>319</v>
      </c>
      <c r="P47" s="182">
        <v>0</v>
      </c>
      <c r="Q47" s="100" t="s">
        <v>358</v>
      </c>
      <c r="R47" s="180">
        <v>0</v>
      </c>
      <c r="S47" s="182">
        <v>0</v>
      </c>
      <c r="T47" s="182">
        <v>0</v>
      </c>
      <c r="U47" s="182">
        <v>0</v>
      </c>
      <c r="V47" s="180">
        <v>0</v>
      </c>
      <c r="W47" s="182">
        <v>0</v>
      </c>
      <c r="X47" s="182">
        <v>0</v>
      </c>
      <c r="Y47" s="182">
        <v>0</v>
      </c>
      <c r="Z47" s="180">
        <v>0</v>
      </c>
      <c r="AA47" s="182">
        <v>1</v>
      </c>
      <c r="AB47" s="182">
        <v>0</v>
      </c>
      <c r="AC47" s="182">
        <v>6</v>
      </c>
      <c r="AD47" s="180">
        <v>31.11</v>
      </c>
      <c r="AE47" s="182">
        <v>0</v>
      </c>
      <c r="AF47" s="182">
        <v>0</v>
      </c>
      <c r="AG47" s="182">
        <v>0</v>
      </c>
      <c r="AH47" s="180">
        <v>0</v>
      </c>
      <c r="AI47" s="182">
        <v>0</v>
      </c>
      <c r="AJ47" s="182">
        <v>0</v>
      </c>
      <c r="AK47" s="182">
        <v>0</v>
      </c>
      <c r="AL47" s="180">
        <v>0</v>
      </c>
      <c r="AM47" s="182">
        <v>0</v>
      </c>
      <c r="AN47" s="182">
        <v>0</v>
      </c>
      <c r="AO47" s="182">
        <v>0</v>
      </c>
      <c r="AP47" s="180">
        <v>0</v>
      </c>
      <c r="AQ47" s="182">
        <v>0</v>
      </c>
      <c r="AR47" s="182">
        <v>0</v>
      </c>
      <c r="AS47" s="182">
        <v>0</v>
      </c>
      <c r="AT47" s="180">
        <v>0</v>
      </c>
      <c r="AU47" s="88">
        <f t="shared" si="0"/>
        <v>1</v>
      </c>
      <c r="AV47" s="88">
        <f t="shared" si="1"/>
        <v>0</v>
      </c>
      <c r="AW47" s="88">
        <f t="shared" si="2"/>
        <v>6</v>
      </c>
      <c r="AX47" s="89">
        <f t="shared" si="3"/>
        <v>31.11</v>
      </c>
    </row>
    <row r="48" spans="1:50" ht="12.75">
      <c r="A48" s="50"/>
      <c r="B48" s="185" t="s">
        <v>37</v>
      </c>
      <c r="C48" s="185"/>
      <c r="D48" s="185"/>
      <c r="E48" s="185"/>
      <c r="F48" s="185"/>
      <c r="G48" s="185"/>
      <c r="H48" s="185"/>
      <c r="I48" s="185"/>
      <c r="J48" s="185"/>
      <c r="K48" s="92" t="s">
        <v>242</v>
      </c>
      <c r="L48" s="182">
        <v>1</v>
      </c>
      <c r="M48" s="100" t="s">
        <v>281</v>
      </c>
      <c r="N48" s="182">
        <v>16</v>
      </c>
      <c r="O48" s="103" t="s">
        <v>320</v>
      </c>
      <c r="P48" s="182">
        <v>1281</v>
      </c>
      <c r="Q48" s="100" t="s">
        <v>359</v>
      </c>
      <c r="R48" s="180">
        <v>80.04</v>
      </c>
      <c r="S48" s="182">
        <v>0</v>
      </c>
      <c r="T48" s="182">
        <v>0</v>
      </c>
      <c r="U48" s="182">
        <v>0</v>
      </c>
      <c r="V48" s="180">
        <v>0</v>
      </c>
      <c r="W48" s="182">
        <v>0</v>
      </c>
      <c r="X48" s="182">
        <v>0</v>
      </c>
      <c r="Y48" s="182">
        <v>0</v>
      </c>
      <c r="Z48" s="180">
        <v>0</v>
      </c>
      <c r="AA48" s="182">
        <v>0</v>
      </c>
      <c r="AB48" s="182">
        <v>0</v>
      </c>
      <c r="AC48" s="182">
        <v>0</v>
      </c>
      <c r="AD48" s="180">
        <v>0</v>
      </c>
      <c r="AE48" s="182">
        <v>1</v>
      </c>
      <c r="AF48" s="182">
        <v>0</v>
      </c>
      <c r="AG48" s="182">
        <v>5</v>
      </c>
      <c r="AH48" s="180">
        <v>13.01</v>
      </c>
      <c r="AI48" s="182">
        <v>1</v>
      </c>
      <c r="AJ48" s="182">
        <v>0</v>
      </c>
      <c r="AK48" s="182">
        <v>4</v>
      </c>
      <c r="AL48" s="180">
        <v>32.8</v>
      </c>
      <c r="AM48" s="182">
        <v>33</v>
      </c>
      <c r="AN48" s="182">
        <v>123</v>
      </c>
      <c r="AO48" s="182">
        <v>9727</v>
      </c>
      <c r="AP48" s="180">
        <v>79.06</v>
      </c>
      <c r="AQ48" s="182">
        <v>0</v>
      </c>
      <c r="AR48" s="182">
        <v>0</v>
      </c>
      <c r="AS48" s="182">
        <v>0</v>
      </c>
      <c r="AT48" s="180">
        <v>0</v>
      </c>
      <c r="AU48" s="88">
        <f t="shared" si="0"/>
        <v>36</v>
      </c>
      <c r="AV48" s="88">
        <f t="shared" si="1"/>
        <v>139</v>
      </c>
      <c r="AW48" s="88">
        <f t="shared" si="2"/>
        <v>11017</v>
      </c>
      <c r="AX48" s="89">
        <f t="shared" si="3"/>
        <v>204.91000000000003</v>
      </c>
    </row>
    <row r="49" spans="1:50" ht="12.75">
      <c r="A49" s="50"/>
      <c r="B49" s="185" t="s">
        <v>38</v>
      </c>
      <c r="C49" s="185"/>
      <c r="D49" s="185"/>
      <c r="E49" s="185"/>
      <c r="F49" s="185"/>
      <c r="G49" s="185"/>
      <c r="H49" s="185"/>
      <c r="I49" s="185"/>
      <c r="J49" s="185"/>
      <c r="K49" s="92" t="s">
        <v>243</v>
      </c>
      <c r="L49" s="182">
        <v>0</v>
      </c>
      <c r="M49" s="100" t="s">
        <v>282</v>
      </c>
      <c r="N49" s="182">
        <v>0</v>
      </c>
      <c r="O49" s="103" t="s">
        <v>321</v>
      </c>
      <c r="P49" s="182">
        <v>0</v>
      </c>
      <c r="Q49" s="100" t="s">
        <v>360</v>
      </c>
      <c r="R49" s="180">
        <v>0</v>
      </c>
      <c r="S49" s="182">
        <v>0</v>
      </c>
      <c r="T49" s="182">
        <v>0</v>
      </c>
      <c r="U49" s="182">
        <v>0</v>
      </c>
      <c r="V49" s="180">
        <v>0</v>
      </c>
      <c r="W49" s="182">
        <v>0</v>
      </c>
      <c r="X49" s="182">
        <v>0</v>
      </c>
      <c r="Y49" s="182">
        <v>0</v>
      </c>
      <c r="Z49" s="180">
        <v>0</v>
      </c>
      <c r="AA49" s="182">
        <v>0</v>
      </c>
      <c r="AB49" s="182">
        <v>0</v>
      </c>
      <c r="AC49" s="182">
        <v>0</v>
      </c>
      <c r="AD49" s="180">
        <v>0</v>
      </c>
      <c r="AE49" s="182">
        <v>0</v>
      </c>
      <c r="AF49" s="182">
        <v>0</v>
      </c>
      <c r="AG49" s="182">
        <v>0</v>
      </c>
      <c r="AH49" s="180">
        <v>0</v>
      </c>
      <c r="AI49" s="182">
        <v>0</v>
      </c>
      <c r="AJ49" s="182">
        <v>0</v>
      </c>
      <c r="AK49" s="182">
        <v>0</v>
      </c>
      <c r="AL49" s="180">
        <v>0</v>
      </c>
      <c r="AM49" s="182">
        <v>0</v>
      </c>
      <c r="AN49" s="182">
        <v>0</v>
      </c>
      <c r="AO49" s="182">
        <v>0</v>
      </c>
      <c r="AP49" s="180">
        <v>0</v>
      </c>
      <c r="AQ49" s="182">
        <v>0</v>
      </c>
      <c r="AR49" s="182">
        <v>0</v>
      </c>
      <c r="AS49" s="182">
        <v>0</v>
      </c>
      <c r="AT49" s="180">
        <v>0</v>
      </c>
      <c r="AU49" s="88">
        <f t="shared" si="0"/>
        <v>0</v>
      </c>
      <c r="AV49" s="88">
        <f t="shared" si="1"/>
        <v>0</v>
      </c>
      <c r="AW49" s="88">
        <f t="shared" si="2"/>
        <v>0</v>
      </c>
      <c r="AX49" s="89">
        <f t="shared" si="3"/>
        <v>0</v>
      </c>
    </row>
    <row r="50" spans="1:50" ht="12.75">
      <c r="A50" s="50"/>
      <c r="B50" s="185" t="s">
        <v>39</v>
      </c>
      <c r="C50" s="185"/>
      <c r="D50" s="185"/>
      <c r="E50" s="185"/>
      <c r="F50" s="185"/>
      <c r="G50" s="185"/>
      <c r="H50" s="185"/>
      <c r="I50" s="185"/>
      <c r="J50" s="185"/>
      <c r="K50" s="92" t="s">
        <v>244</v>
      </c>
      <c r="L50" s="182">
        <v>0</v>
      </c>
      <c r="M50" s="100" t="s">
        <v>283</v>
      </c>
      <c r="N50" s="182">
        <v>0</v>
      </c>
      <c r="O50" s="103" t="s">
        <v>322</v>
      </c>
      <c r="P50" s="182">
        <v>0</v>
      </c>
      <c r="Q50" s="100" t="s">
        <v>361</v>
      </c>
      <c r="R50" s="180">
        <v>0</v>
      </c>
      <c r="S50" s="182">
        <v>0</v>
      </c>
      <c r="T50" s="182">
        <v>0</v>
      </c>
      <c r="U50" s="182">
        <v>0</v>
      </c>
      <c r="V50" s="180">
        <v>0</v>
      </c>
      <c r="W50" s="182">
        <v>0</v>
      </c>
      <c r="X50" s="182">
        <v>0</v>
      </c>
      <c r="Y50" s="182">
        <v>0</v>
      </c>
      <c r="Z50" s="180">
        <v>0</v>
      </c>
      <c r="AA50" s="182">
        <v>0</v>
      </c>
      <c r="AB50" s="182">
        <v>0</v>
      </c>
      <c r="AC50" s="182">
        <v>0</v>
      </c>
      <c r="AD50" s="180">
        <v>0</v>
      </c>
      <c r="AE50" s="182">
        <v>0</v>
      </c>
      <c r="AF50" s="182">
        <v>0</v>
      </c>
      <c r="AG50" s="182">
        <v>0</v>
      </c>
      <c r="AH50" s="180">
        <v>0</v>
      </c>
      <c r="AI50" s="182">
        <v>0</v>
      </c>
      <c r="AJ50" s="182">
        <v>0</v>
      </c>
      <c r="AK50" s="182">
        <v>0</v>
      </c>
      <c r="AL50" s="180">
        <v>0</v>
      </c>
      <c r="AM50" s="182">
        <v>1</v>
      </c>
      <c r="AN50" s="182">
        <v>1</v>
      </c>
      <c r="AO50" s="182">
        <v>279</v>
      </c>
      <c r="AP50" s="180">
        <v>279.12</v>
      </c>
      <c r="AQ50" s="182">
        <v>0</v>
      </c>
      <c r="AR50" s="182">
        <v>0</v>
      </c>
      <c r="AS50" s="182">
        <v>0</v>
      </c>
      <c r="AT50" s="180">
        <v>0</v>
      </c>
      <c r="AU50" s="88">
        <f t="shared" si="0"/>
        <v>1</v>
      </c>
      <c r="AV50" s="88">
        <f t="shared" si="1"/>
        <v>1</v>
      </c>
      <c r="AW50" s="88">
        <f t="shared" si="2"/>
        <v>279</v>
      </c>
      <c r="AX50" s="89">
        <f t="shared" si="3"/>
        <v>279.12</v>
      </c>
    </row>
    <row r="51" spans="1:50" ht="12.75">
      <c r="A51" s="50"/>
      <c r="B51" s="185" t="s">
        <v>40</v>
      </c>
      <c r="C51" s="185"/>
      <c r="D51" s="185"/>
      <c r="E51" s="185"/>
      <c r="F51" s="185"/>
      <c r="G51" s="185"/>
      <c r="H51" s="185"/>
      <c r="I51" s="185"/>
      <c r="J51" s="185"/>
      <c r="K51" s="92" t="s">
        <v>245</v>
      </c>
      <c r="L51" s="182">
        <v>5</v>
      </c>
      <c r="M51" s="100" t="s">
        <v>284</v>
      </c>
      <c r="N51" s="182">
        <v>12</v>
      </c>
      <c r="O51" s="103" t="s">
        <v>323</v>
      </c>
      <c r="P51" s="182">
        <v>49</v>
      </c>
      <c r="Q51" s="100" t="s">
        <v>362</v>
      </c>
      <c r="R51" s="180">
        <v>4.24</v>
      </c>
      <c r="S51" s="182">
        <v>16</v>
      </c>
      <c r="T51" s="182">
        <v>24</v>
      </c>
      <c r="U51" s="182">
        <v>63</v>
      </c>
      <c r="V51" s="180">
        <v>2.67</v>
      </c>
      <c r="W51" s="182">
        <v>9</v>
      </c>
      <c r="X51" s="182">
        <v>8</v>
      </c>
      <c r="Y51" s="182">
        <v>21</v>
      </c>
      <c r="Z51" s="180">
        <v>2.72</v>
      </c>
      <c r="AA51" s="182">
        <v>112</v>
      </c>
      <c r="AB51" s="182">
        <v>209</v>
      </c>
      <c r="AC51" s="182">
        <v>544</v>
      </c>
      <c r="AD51" s="180">
        <v>2.6</v>
      </c>
      <c r="AE51" s="182">
        <v>0</v>
      </c>
      <c r="AF51" s="182">
        <v>0</v>
      </c>
      <c r="AG51" s="182">
        <v>0</v>
      </c>
      <c r="AH51" s="180">
        <v>0</v>
      </c>
      <c r="AI51" s="182">
        <v>2</v>
      </c>
      <c r="AJ51" s="182">
        <v>5</v>
      </c>
      <c r="AK51" s="182">
        <v>9</v>
      </c>
      <c r="AL51" s="180">
        <v>2</v>
      </c>
      <c r="AM51" s="182">
        <v>5</v>
      </c>
      <c r="AN51" s="182">
        <v>6</v>
      </c>
      <c r="AO51" s="182">
        <v>10</v>
      </c>
      <c r="AP51" s="180">
        <v>1.63</v>
      </c>
      <c r="AQ51" s="182">
        <v>1</v>
      </c>
      <c r="AR51" s="182">
        <v>2</v>
      </c>
      <c r="AS51" s="182">
        <v>3</v>
      </c>
      <c r="AT51" s="180">
        <v>2</v>
      </c>
      <c r="AU51" s="88">
        <f t="shared" si="0"/>
        <v>150</v>
      </c>
      <c r="AV51" s="88">
        <f t="shared" si="1"/>
        <v>266</v>
      </c>
      <c r="AW51" s="88">
        <f t="shared" si="2"/>
        <v>699</v>
      </c>
      <c r="AX51" s="89">
        <f t="shared" si="3"/>
        <v>17.86</v>
      </c>
    </row>
    <row r="52" spans="1:50" ht="12.75">
      <c r="A52" s="50"/>
      <c r="B52" s="185" t="s">
        <v>41</v>
      </c>
      <c r="C52" s="185"/>
      <c r="D52" s="185"/>
      <c r="E52" s="185"/>
      <c r="F52" s="185"/>
      <c r="G52" s="185"/>
      <c r="H52" s="185"/>
      <c r="I52" s="185"/>
      <c r="J52" s="185"/>
      <c r="K52" s="92" t="s">
        <v>246</v>
      </c>
      <c r="L52" s="182">
        <v>2305</v>
      </c>
      <c r="M52" s="100" t="s">
        <v>285</v>
      </c>
      <c r="N52" s="182">
        <v>2904</v>
      </c>
      <c r="O52" s="103" t="s">
        <v>324</v>
      </c>
      <c r="P52" s="182">
        <v>21369</v>
      </c>
      <c r="Q52" s="100" t="s">
        <v>363</v>
      </c>
      <c r="R52" s="180">
        <v>7.36</v>
      </c>
      <c r="S52" s="182">
        <v>752</v>
      </c>
      <c r="T52" s="182">
        <v>681</v>
      </c>
      <c r="U52" s="182">
        <v>6250</v>
      </c>
      <c r="V52" s="180">
        <v>9.18</v>
      </c>
      <c r="W52" s="182">
        <v>1125</v>
      </c>
      <c r="X52" s="182">
        <v>892</v>
      </c>
      <c r="Y52" s="182">
        <v>3800</v>
      </c>
      <c r="Z52" s="180">
        <v>4.26</v>
      </c>
      <c r="AA52" s="182">
        <v>2125</v>
      </c>
      <c r="AB52" s="182">
        <v>3013</v>
      </c>
      <c r="AC52" s="182">
        <v>12295</v>
      </c>
      <c r="AD52" s="180">
        <v>4.08</v>
      </c>
      <c r="AE52" s="182">
        <v>468</v>
      </c>
      <c r="AF52" s="182">
        <v>727</v>
      </c>
      <c r="AG52" s="182">
        <v>2866</v>
      </c>
      <c r="AH52" s="180">
        <v>3.94</v>
      </c>
      <c r="AI52" s="182">
        <v>514</v>
      </c>
      <c r="AJ52" s="182">
        <v>843</v>
      </c>
      <c r="AK52" s="182">
        <v>2909</v>
      </c>
      <c r="AL52" s="180">
        <v>3.45</v>
      </c>
      <c r="AM52" s="182">
        <v>685</v>
      </c>
      <c r="AN52" s="182">
        <v>922</v>
      </c>
      <c r="AO52" s="182">
        <v>6000</v>
      </c>
      <c r="AP52" s="180">
        <v>6.51</v>
      </c>
      <c r="AQ52" s="182">
        <v>680</v>
      </c>
      <c r="AR52" s="182">
        <v>365</v>
      </c>
      <c r="AS52" s="182">
        <v>4010</v>
      </c>
      <c r="AT52" s="180">
        <v>10.98</v>
      </c>
      <c r="AU52" s="88">
        <f t="shared" si="0"/>
        <v>8654</v>
      </c>
      <c r="AV52" s="88">
        <f t="shared" si="1"/>
        <v>10347</v>
      </c>
      <c r="AW52" s="88">
        <f t="shared" si="2"/>
        <v>59499</v>
      </c>
      <c r="AX52" s="89">
        <f t="shared" si="3"/>
        <v>49.76</v>
      </c>
    </row>
    <row r="53" spans="1:50" ht="12.75">
      <c r="A53" s="50"/>
      <c r="B53" s="185" t="s">
        <v>42</v>
      </c>
      <c r="C53" s="185"/>
      <c r="D53" s="185"/>
      <c r="E53" s="185"/>
      <c r="F53" s="185"/>
      <c r="G53" s="185"/>
      <c r="H53" s="185"/>
      <c r="I53" s="185"/>
      <c r="J53" s="185"/>
      <c r="K53" s="92" t="s">
        <v>247</v>
      </c>
      <c r="L53" s="182">
        <v>0</v>
      </c>
      <c r="M53" s="100" t="s">
        <v>286</v>
      </c>
      <c r="N53" s="182">
        <v>0</v>
      </c>
      <c r="O53" s="103" t="s">
        <v>325</v>
      </c>
      <c r="P53" s="182">
        <v>0</v>
      </c>
      <c r="Q53" s="100" t="s">
        <v>364</v>
      </c>
      <c r="R53" s="180">
        <v>0</v>
      </c>
      <c r="S53" s="182">
        <v>0</v>
      </c>
      <c r="T53" s="182">
        <v>0</v>
      </c>
      <c r="U53" s="182">
        <v>0</v>
      </c>
      <c r="V53" s="180">
        <v>0</v>
      </c>
      <c r="W53" s="182">
        <v>0</v>
      </c>
      <c r="X53" s="182">
        <v>0</v>
      </c>
      <c r="Y53" s="182">
        <v>0</v>
      </c>
      <c r="Z53" s="180">
        <v>0</v>
      </c>
      <c r="AA53" s="182">
        <v>0</v>
      </c>
      <c r="AB53" s="182">
        <v>0</v>
      </c>
      <c r="AC53" s="182">
        <v>0</v>
      </c>
      <c r="AD53" s="180">
        <v>0</v>
      </c>
      <c r="AE53" s="182">
        <v>0</v>
      </c>
      <c r="AF53" s="182">
        <v>0</v>
      </c>
      <c r="AG53" s="182">
        <v>0</v>
      </c>
      <c r="AH53" s="180">
        <v>0</v>
      </c>
      <c r="AI53" s="182">
        <v>0</v>
      </c>
      <c r="AJ53" s="182">
        <v>0</v>
      </c>
      <c r="AK53" s="182">
        <v>0</v>
      </c>
      <c r="AL53" s="180">
        <v>0</v>
      </c>
      <c r="AM53" s="182">
        <v>0</v>
      </c>
      <c r="AN53" s="182">
        <v>0</v>
      </c>
      <c r="AO53" s="182">
        <v>0</v>
      </c>
      <c r="AP53" s="180">
        <v>0</v>
      </c>
      <c r="AQ53" s="182">
        <v>0</v>
      </c>
      <c r="AR53" s="182">
        <v>0</v>
      </c>
      <c r="AS53" s="182">
        <v>0</v>
      </c>
      <c r="AT53" s="180">
        <v>0</v>
      </c>
      <c r="AU53" s="88">
        <f t="shared" si="0"/>
        <v>0</v>
      </c>
      <c r="AV53" s="88">
        <f t="shared" si="1"/>
        <v>0</v>
      </c>
      <c r="AW53" s="88">
        <f t="shared" si="2"/>
        <v>0</v>
      </c>
      <c r="AX53" s="89">
        <f t="shared" si="3"/>
        <v>0</v>
      </c>
    </row>
    <row r="54" spans="1:50" ht="12.75">
      <c r="A54" s="50"/>
      <c r="B54" s="185" t="s">
        <v>43</v>
      </c>
      <c r="C54" s="185"/>
      <c r="D54" s="185"/>
      <c r="E54" s="185"/>
      <c r="F54" s="185"/>
      <c r="G54" s="185"/>
      <c r="H54" s="185"/>
      <c r="I54" s="185"/>
      <c r="J54" s="185"/>
      <c r="K54" s="92" t="s">
        <v>248</v>
      </c>
      <c r="L54" s="182">
        <v>0</v>
      </c>
      <c r="M54" s="100" t="s">
        <v>287</v>
      </c>
      <c r="N54" s="182">
        <v>0</v>
      </c>
      <c r="O54" s="103" t="s">
        <v>326</v>
      </c>
      <c r="P54" s="182">
        <v>0</v>
      </c>
      <c r="Q54" s="100" t="s">
        <v>365</v>
      </c>
      <c r="R54" s="180">
        <v>0</v>
      </c>
      <c r="S54" s="182">
        <v>0</v>
      </c>
      <c r="T54" s="182">
        <v>0</v>
      </c>
      <c r="U54" s="182">
        <v>0</v>
      </c>
      <c r="V54" s="180">
        <v>0</v>
      </c>
      <c r="W54" s="182">
        <v>0</v>
      </c>
      <c r="X54" s="182">
        <v>0</v>
      </c>
      <c r="Y54" s="182">
        <v>0</v>
      </c>
      <c r="Z54" s="180">
        <v>0</v>
      </c>
      <c r="AA54" s="182">
        <v>0</v>
      </c>
      <c r="AB54" s="182">
        <v>0</v>
      </c>
      <c r="AC54" s="182">
        <v>0</v>
      </c>
      <c r="AD54" s="180">
        <v>0</v>
      </c>
      <c r="AE54" s="182">
        <v>0</v>
      </c>
      <c r="AF54" s="182">
        <v>0</v>
      </c>
      <c r="AG54" s="182">
        <v>0</v>
      </c>
      <c r="AH54" s="180">
        <v>0</v>
      </c>
      <c r="AI54" s="182">
        <v>0</v>
      </c>
      <c r="AJ54" s="182">
        <v>0</v>
      </c>
      <c r="AK54" s="182">
        <v>0</v>
      </c>
      <c r="AL54" s="180">
        <v>0</v>
      </c>
      <c r="AM54" s="182">
        <v>0</v>
      </c>
      <c r="AN54" s="182">
        <v>0</v>
      </c>
      <c r="AO54" s="182">
        <v>0</v>
      </c>
      <c r="AP54" s="180">
        <v>0</v>
      </c>
      <c r="AQ54" s="182">
        <v>0</v>
      </c>
      <c r="AR54" s="182">
        <v>0</v>
      </c>
      <c r="AS54" s="182">
        <v>0</v>
      </c>
      <c r="AT54" s="180">
        <v>0</v>
      </c>
      <c r="AU54" s="88">
        <f t="shared" si="0"/>
        <v>0</v>
      </c>
      <c r="AV54" s="88">
        <f t="shared" si="1"/>
        <v>0</v>
      </c>
      <c r="AW54" s="88">
        <f t="shared" si="2"/>
        <v>0</v>
      </c>
      <c r="AX54" s="89">
        <f t="shared" si="3"/>
        <v>0</v>
      </c>
    </row>
    <row r="55" spans="1:50" ht="12.75">
      <c r="A55" s="50"/>
      <c r="B55" s="185" t="s">
        <v>44</v>
      </c>
      <c r="C55" s="185"/>
      <c r="D55" s="185"/>
      <c r="E55" s="185"/>
      <c r="F55" s="185"/>
      <c r="G55" s="185"/>
      <c r="H55" s="185"/>
      <c r="I55" s="185"/>
      <c r="J55" s="185"/>
      <c r="K55" s="92" t="s">
        <v>249</v>
      </c>
      <c r="L55" s="182">
        <v>0</v>
      </c>
      <c r="M55" s="100" t="s">
        <v>288</v>
      </c>
      <c r="N55" s="182">
        <v>0</v>
      </c>
      <c r="O55" s="103" t="s">
        <v>327</v>
      </c>
      <c r="P55" s="182">
        <v>0</v>
      </c>
      <c r="Q55" s="100" t="s">
        <v>366</v>
      </c>
      <c r="R55" s="180">
        <v>0</v>
      </c>
      <c r="S55" s="182">
        <v>2</v>
      </c>
      <c r="T55" s="182">
        <v>2</v>
      </c>
      <c r="U55" s="182">
        <v>6</v>
      </c>
      <c r="V55" s="180">
        <v>3.83</v>
      </c>
      <c r="W55" s="182">
        <v>0</v>
      </c>
      <c r="X55" s="182">
        <v>0</v>
      </c>
      <c r="Y55" s="182">
        <v>0</v>
      </c>
      <c r="Z55" s="180">
        <v>0</v>
      </c>
      <c r="AA55" s="182">
        <v>0</v>
      </c>
      <c r="AB55" s="182">
        <v>0</v>
      </c>
      <c r="AC55" s="182">
        <v>0</v>
      </c>
      <c r="AD55" s="180">
        <v>0</v>
      </c>
      <c r="AE55" s="182">
        <v>0</v>
      </c>
      <c r="AF55" s="182">
        <v>0</v>
      </c>
      <c r="AG55" s="182">
        <v>0</v>
      </c>
      <c r="AH55" s="180">
        <v>0</v>
      </c>
      <c r="AI55" s="182">
        <v>0</v>
      </c>
      <c r="AJ55" s="182">
        <v>0</v>
      </c>
      <c r="AK55" s="182">
        <v>0</v>
      </c>
      <c r="AL55" s="180">
        <v>0</v>
      </c>
      <c r="AM55" s="182">
        <v>0</v>
      </c>
      <c r="AN55" s="182">
        <v>0</v>
      </c>
      <c r="AO55" s="182">
        <v>0</v>
      </c>
      <c r="AP55" s="180">
        <v>0</v>
      </c>
      <c r="AQ55" s="182">
        <v>0</v>
      </c>
      <c r="AR55" s="182">
        <v>0</v>
      </c>
      <c r="AS55" s="182">
        <v>0</v>
      </c>
      <c r="AT55" s="180">
        <v>0</v>
      </c>
      <c r="AU55" s="88">
        <f t="shared" si="0"/>
        <v>2</v>
      </c>
      <c r="AV55" s="88">
        <f t="shared" si="1"/>
        <v>2</v>
      </c>
      <c r="AW55" s="88">
        <f t="shared" si="2"/>
        <v>6</v>
      </c>
      <c r="AX55" s="89">
        <f t="shared" si="3"/>
        <v>3.83</v>
      </c>
    </row>
    <row r="56" spans="1:50" ht="12.75">
      <c r="A56" s="50"/>
      <c r="B56" s="185" t="s">
        <v>45</v>
      </c>
      <c r="C56" s="185"/>
      <c r="D56" s="185"/>
      <c r="E56" s="185"/>
      <c r="F56" s="185"/>
      <c r="G56" s="185"/>
      <c r="H56" s="185"/>
      <c r="I56" s="185"/>
      <c r="J56" s="185"/>
      <c r="K56" s="92" t="s">
        <v>250</v>
      </c>
      <c r="L56" s="182">
        <v>4</v>
      </c>
      <c r="M56" s="100" t="s">
        <v>289</v>
      </c>
      <c r="N56" s="182">
        <v>2</v>
      </c>
      <c r="O56" s="103" t="s">
        <v>328</v>
      </c>
      <c r="P56" s="182">
        <v>23</v>
      </c>
      <c r="Q56" s="100" t="s">
        <v>367</v>
      </c>
      <c r="R56" s="180">
        <v>10.46</v>
      </c>
      <c r="S56" s="182">
        <v>0</v>
      </c>
      <c r="T56" s="182">
        <v>0</v>
      </c>
      <c r="U56" s="182">
        <v>0</v>
      </c>
      <c r="V56" s="180">
        <v>0</v>
      </c>
      <c r="W56" s="182">
        <v>0</v>
      </c>
      <c r="X56" s="182">
        <v>0</v>
      </c>
      <c r="Y56" s="182">
        <v>0</v>
      </c>
      <c r="Z56" s="180">
        <v>0</v>
      </c>
      <c r="AA56" s="182">
        <v>0</v>
      </c>
      <c r="AB56" s="182">
        <v>0</v>
      </c>
      <c r="AC56" s="182">
        <v>0</v>
      </c>
      <c r="AD56" s="180">
        <v>0</v>
      </c>
      <c r="AE56" s="182">
        <v>0</v>
      </c>
      <c r="AF56" s="182">
        <v>0</v>
      </c>
      <c r="AG56" s="182">
        <v>0</v>
      </c>
      <c r="AH56" s="180">
        <v>0</v>
      </c>
      <c r="AI56" s="182">
        <v>0</v>
      </c>
      <c r="AJ56" s="182">
        <v>0</v>
      </c>
      <c r="AK56" s="182">
        <v>0</v>
      </c>
      <c r="AL56" s="180">
        <v>0</v>
      </c>
      <c r="AM56" s="182">
        <v>9</v>
      </c>
      <c r="AN56" s="182">
        <v>6</v>
      </c>
      <c r="AO56" s="182">
        <v>328</v>
      </c>
      <c r="AP56" s="180">
        <v>52</v>
      </c>
      <c r="AQ56" s="182">
        <v>10</v>
      </c>
      <c r="AR56" s="182">
        <v>20</v>
      </c>
      <c r="AS56" s="182">
        <v>1094</v>
      </c>
      <c r="AT56" s="180">
        <v>54.02</v>
      </c>
      <c r="AU56" s="88">
        <f t="shared" si="0"/>
        <v>23</v>
      </c>
      <c r="AV56" s="88">
        <f t="shared" si="1"/>
        <v>28</v>
      </c>
      <c r="AW56" s="88">
        <f t="shared" si="2"/>
        <v>1445</v>
      </c>
      <c r="AX56" s="89">
        <f t="shared" si="3"/>
        <v>116.48000000000002</v>
      </c>
    </row>
    <row r="57" spans="1:50" ht="12.75">
      <c r="A57" s="50"/>
      <c r="B57" s="185" t="s">
        <v>46</v>
      </c>
      <c r="C57" s="185"/>
      <c r="D57" s="185"/>
      <c r="E57" s="185"/>
      <c r="F57" s="185"/>
      <c r="G57" s="185"/>
      <c r="H57" s="185"/>
      <c r="I57" s="185"/>
      <c r="J57" s="185"/>
      <c r="K57" s="92" t="s">
        <v>251</v>
      </c>
      <c r="L57" s="182">
        <v>0</v>
      </c>
      <c r="M57" s="100" t="s">
        <v>290</v>
      </c>
      <c r="N57" s="182">
        <v>0</v>
      </c>
      <c r="O57" s="103" t="s">
        <v>329</v>
      </c>
      <c r="P57" s="182">
        <v>0</v>
      </c>
      <c r="Q57" s="100" t="s">
        <v>368</v>
      </c>
      <c r="R57" s="180">
        <v>0</v>
      </c>
      <c r="S57" s="182">
        <v>0</v>
      </c>
      <c r="T57" s="182">
        <v>0</v>
      </c>
      <c r="U57" s="182">
        <v>0</v>
      </c>
      <c r="V57" s="180">
        <v>0</v>
      </c>
      <c r="W57" s="182">
        <v>1</v>
      </c>
      <c r="X57" s="182">
        <v>1</v>
      </c>
      <c r="Y57" s="182">
        <v>4</v>
      </c>
      <c r="Z57" s="180">
        <v>6.4</v>
      </c>
      <c r="AA57" s="182">
        <v>0</v>
      </c>
      <c r="AB57" s="182">
        <v>0</v>
      </c>
      <c r="AC57" s="182">
        <v>0</v>
      </c>
      <c r="AD57" s="180">
        <v>0</v>
      </c>
      <c r="AE57" s="182">
        <v>0</v>
      </c>
      <c r="AF57" s="182">
        <v>0</v>
      </c>
      <c r="AG57" s="182">
        <v>0</v>
      </c>
      <c r="AH57" s="180">
        <v>0</v>
      </c>
      <c r="AI57" s="182">
        <v>0</v>
      </c>
      <c r="AJ57" s="182">
        <v>0</v>
      </c>
      <c r="AK57" s="182">
        <v>0</v>
      </c>
      <c r="AL57" s="180">
        <v>0</v>
      </c>
      <c r="AM57" s="182">
        <v>0</v>
      </c>
      <c r="AN57" s="182">
        <v>0</v>
      </c>
      <c r="AO57" s="182">
        <v>0</v>
      </c>
      <c r="AP57" s="180">
        <v>0</v>
      </c>
      <c r="AQ57" s="182">
        <v>0</v>
      </c>
      <c r="AR57" s="182">
        <v>0</v>
      </c>
      <c r="AS57" s="182">
        <v>0</v>
      </c>
      <c r="AT57" s="180">
        <v>0</v>
      </c>
      <c r="AU57" s="88">
        <f t="shared" si="0"/>
        <v>1</v>
      </c>
      <c r="AV57" s="88">
        <f t="shared" si="1"/>
        <v>1</v>
      </c>
      <c r="AW57" s="88">
        <f t="shared" si="2"/>
        <v>4</v>
      </c>
      <c r="AX57" s="89">
        <f t="shared" si="3"/>
        <v>6.4</v>
      </c>
    </row>
    <row r="58" spans="1:50" ht="12.75">
      <c r="A58" s="50"/>
      <c r="B58" s="185" t="s">
        <v>47</v>
      </c>
      <c r="C58" s="185"/>
      <c r="D58" s="185"/>
      <c r="E58" s="185"/>
      <c r="F58" s="185"/>
      <c r="G58" s="185"/>
      <c r="H58" s="185"/>
      <c r="I58" s="185"/>
      <c r="J58" s="185"/>
      <c r="K58" s="92" t="s">
        <v>252</v>
      </c>
      <c r="L58" s="182">
        <v>0</v>
      </c>
      <c r="M58" s="100" t="s">
        <v>291</v>
      </c>
      <c r="N58" s="182">
        <v>0</v>
      </c>
      <c r="O58" s="103" t="s">
        <v>330</v>
      </c>
      <c r="P58" s="182">
        <v>0</v>
      </c>
      <c r="Q58" s="100" t="s">
        <v>369</v>
      </c>
      <c r="R58" s="180">
        <v>0</v>
      </c>
      <c r="S58" s="182">
        <v>0</v>
      </c>
      <c r="T58" s="182">
        <v>0</v>
      </c>
      <c r="U58" s="182">
        <v>0</v>
      </c>
      <c r="V58" s="180">
        <v>0</v>
      </c>
      <c r="W58" s="182">
        <v>25</v>
      </c>
      <c r="X58" s="182">
        <v>4</v>
      </c>
      <c r="Y58" s="182">
        <v>370</v>
      </c>
      <c r="Z58" s="180">
        <v>91.4</v>
      </c>
      <c r="AA58" s="182">
        <v>0</v>
      </c>
      <c r="AB58" s="182">
        <v>0</v>
      </c>
      <c r="AC58" s="182">
        <v>0</v>
      </c>
      <c r="AD58" s="180">
        <v>0</v>
      </c>
      <c r="AE58" s="182">
        <v>1</v>
      </c>
      <c r="AF58" s="182">
        <v>0</v>
      </c>
      <c r="AG58" s="182">
        <v>23</v>
      </c>
      <c r="AH58" s="180">
        <v>259.23</v>
      </c>
      <c r="AI58" s="182">
        <v>0</v>
      </c>
      <c r="AJ58" s="182">
        <v>0</v>
      </c>
      <c r="AK58" s="182">
        <v>0</v>
      </c>
      <c r="AL58" s="180">
        <v>0</v>
      </c>
      <c r="AM58" s="182">
        <v>0</v>
      </c>
      <c r="AN58" s="182">
        <v>0</v>
      </c>
      <c r="AO58" s="182">
        <v>0</v>
      </c>
      <c r="AP58" s="180">
        <v>0</v>
      </c>
      <c r="AQ58" s="182">
        <v>0</v>
      </c>
      <c r="AR58" s="182">
        <v>0</v>
      </c>
      <c r="AS58" s="182">
        <v>0</v>
      </c>
      <c r="AT58" s="180">
        <v>0</v>
      </c>
      <c r="AU58" s="88">
        <f t="shared" si="0"/>
        <v>26</v>
      </c>
      <c r="AV58" s="88">
        <f t="shared" si="1"/>
        <v>4</v>
      </c>
      <c r="AW58" s="88">
        <f t="shared" si="2"/>
        <v>393</v>
      </c>
      <c r="AX58" s="89">
        <f t="shared" si="3"/>
        <v>350.63</v>
      </c>
    </row>
    <row r="59" spans="1:50" ht="12.75" customHeight="1">
      <c r="A59" s="50"/>
      <c r="B59" s="185" t="s">
        <v>48</v>
      </c>
      <c r="C59" s="185"/>
      <c r="D59" s="185"/>
      <c r="E59" s="185"/>
      <c r="F59" s="185"/>
      <c r="G59" s="185"/>
      <c r="H59" s="185"/>
      <c r="I59" s="185"/>
      <c r="J59" s="185"/>
      <c r="K59" s="92" t="s">
        <v>253</v>
      </c>
      <c r="L59" s="182">
        <v>0</v>
      </c>
      <c r="M59" s="100" t="s">
        <v>292</v>
      </c>
      <c r="N59" s="182">
        <v>0</v>
      </c>
      <c r="O59" s="103" t="s">
        <v>331</v>
      </c>
      <c r="P59" s="182">
        <v>0</v>
      </c>
      <c r="Q59" s="100" t="s">
        <v>370</v>
      </c>
      <c r="R59" s="180">
        <v>0</v>
      </c>
      <c r="S59" s="182">
        <v>0</v>
      </c>
      <c r="T59" s="182">
        <v>0</v>
      </c>
      <c r="U59" s="182">
        <v>0</v>
      </c>
      <c r="V59" s="180">
        <v>0</v>
      </c>
      <c r="W59" s="182">
        <v>0</v>
      </c>
      <c r="X59" s="182">
        <v>0</v>
      </c>
      <c r="Y59" s="182">
        <v>0</v>
      </c>
      <c r="Z59" s="180">
        <v>0</v>
      </c>
      <c r="AA59" s="182">
        <v>0</v>
      </c>
      <c r="AB59" s="182">
        <v>0</v>
      </c>
      <c r="AC59" s="182">
        <v>0</v>
      </c>
      <c r="AD59" s="180">
        <v>0</v>
      </c>
      <c r="AE59" s="182">
        <v>0</v>
      </c>
      <c r="AF59" s="182">
        <v>0</v>
      </c>
      <c r="AG59" s="182">
        <v>0</v>
      </c>
      <c r="AH59" s="180">
        <v>0</v>
      </c>
      <c r="AI59" s="182">
        <v>0</v>
      </c>
      <c r="AJ59" s="182">
        <v>0</v>
      </c>
      <c r="AK59" s="182">
        <v>0</v>
      </c>
      <c r="AL59" s="180">
        <v>0</v>
      </c>
      <c r="AM59" s="182">
        <v>0</v>
      </c>
      <c r="AN59" s="182">
        <v>0</v>
      </c>
      <c r="AO59" s="182">
        <v>0</v>
      </c>
      <c r="AP59" s="180">
        <v>0</v>
      </c>
      <c r="AQ59" s="182">
        <v>0</v>
      </c>
      <c r="AR59" s="182">
        <v>0</v>
      </c>
      <c r="AS59" s="182">
        <v>0</v>
      </c>
      <c r="AT59" s="180">
        <v>0</v>
      </c>
      <c r="AU59" s="88">
        <f t="shared" si="0"/>
        <v>0</v>
      </c>
      <c r="AV59" s="88">
        <f t="shared" si="1"/>
        <v>0</v>
      </c>
      <c r="AW59" s="88">
        <f t="shared" si="2"/>
        <v>0</v>
      </c>
      <c r="AX59" s="89">
        <f t="shared" si="3"/>
        <v>0</v>
      </c>
    </row>
    <row r="60" spans="1:50" ht="12.75">
      <c r="A60" s="50"/>
      <c r="B60" s="185" t="s">
        <v>49</v>
      </c>
      <c r="C60" s="185"/>
      <c r="D60" s="185"/>
      <c r="E60" s="185"/>
      <c r="F60" s="185"/>
      <c r="G60" s="185"/>
      <c r="H60" s="185"/>
      <c r="I60" s="185"/>
      <c r="J60" s="185"/>
      <c r="K60" s="92" t="s">
        <v>254</v>
      </c>
      <c r="L60" s="182">
        <v>0</v>
      </c>
      <c r="M60" s="100" t="s">
        <v>293</v>
      </c>
      <c r="N60" s="182">
        <v>0</v>
      </c>
      <c r="O60" s="103" t="s">
        <v>332</v>
      </c>
      <c r="P60" s="182">
        <v>0</v>
      </c>
      <c r="Q60" s="100" t="s">
        <v>371</v>
      </c>
      <c r="R60" s="180">
        <v>0</v>
      </c>
      <c r="S60" s="182">
        <v>0</v>
      </c>
      <c r="T60" s="182">
        <v>0</v>
      </c>
      <c r="U60" s="182">
        <v>0</v>
      </c>
      <c r="V60" s="180">
        <v>0</v>
      </c>
      <c r="W60" s="182">
        <v>0</v>
      </c>
      <c r="X60" s="182">
        <v>0</v>
      </c>
      <c r="Y60" s="182">
        <v>0</v>
      </c>
      <c r="Z60" s="180">
        <v>0</v>
      </c>
      <c r="AA60" s="182">
        <v>0</v>
      </c>
      <c r="AB60" s="182">
        <v>0</v>
      </c>
      <c r="AC60" s="182">
        <v>0</v>
      </c>
      <c r="AD60" s="180">
        <v>0</v>
      </c>
      <c r="AE60" s="182">
        <v>0</v>
      </c>
      <c r="AF60" s="182">
        <v>0</v>
      </c>
      <c r="AG60" s="182">
        <v>0</v>
      </c>
      <c r="AH60" s="180">
        <v>0</v>
      </c>
      <c r="AI60" s="182">
        <v>0</v>
      </c>
      <c r="AJ60" s="182">
        <v>0</v>
      </c>
      <c r="AK60" s="182">
        <v>0</v>
      </c>
      <c r="AL60" s="180">
        <v>0</v>
      </c>
      <c r="AM60" s="182">
        <v>0</v>
      </c>
      <c r="AN60" s="182">
        <v>0</v>
      </c>
      <c r="AO60" s="182">
        <v>0</v>
      </c>
      <c r="AP60" s="180">
        <v>0</v>
      </c>
      <c r="AQ60" s="182">
        <v>2</v>
      </c>
      <c r="AR60" s="182">
        <v>1</v>
      </c>
      <c r="AS60" s="182">
        <v>40</v>
      </c>
      <c r="AT60" s="180">
        <v>35.56</v>
      </c>
      <c r="AU60" s="88">
        <f t="shared" si="0"/>
        <v>2</v>
      </c>
      <c r="AV60" s="88">
        <f t="shared" si="1"/>
        <v>1</v>
      </c>
      <c r="AW60" s="88">
        <f t="shared" si="2"/>
        <v>40</v>
      </c>
      <c r="AX60" s="89">
        <f t="shared" si="3"/>
        <v>35.56</v>
      </c>
    </row>
    <row r="61" spans="1:50" ht="12.75">
      <c r="A61" s="50"/>
      <c r="B61" s="185" t="s">
        <v>50</v>
      </c>
      <c r="C61" s="185"/>
      <c r="D61" s="185"/>
      <c r="E61" s="185"/>
      <c r="F61" s="185"/>
      <c r="G61" s="185"/>
      <c r="H61" s="185"/>
      <c r="I61" s="185"/>
      <c r="J61" s="185"/>
      <c r="K61" s="92" t="s">
        <v>372</v>
      </c>
      <c r="L61" s="182">
        <v>2</v>
      </c>
      <c r="M61" s="100" t="s">
        <v>408</v>
      </c>
      <c r="N61" s="182">
        <v>2</v>
      </c>
      <c r="O61" s="103" t="s">
        <v>445</v>
      </c>
      <c r="P61" s="182">
        <v>585</v>
      </c>
      <c r="Q61" s="100" t="s">
        <v>482</v>
      </c>
      <c r="R61" s="180">
        <v>292.36</v>
      </c>
      <c r="S61" s="182">
        <v>0</v>
      </c>
      <c r="T61" s="182">
        <v>0</v>
      </c>
      <c r="U61" s="182">
        <v>0</v>
      </c>
      <c r="V61" s="180">
        <v>0</v>
      </c>
      <c r="W61" s="182">
        <v>3</v>
      </c>
      <c r="X61" s="182">
        <v>0</v>
      </c>
      <c r="Y61" s="182">
        <v>45</v>
      </c>
      <c r="Z61" s="180">
        <v>289.19</v>
      </c>
      <c r="AA61" s="182">
        <v>0</v>
      </c>
      <c r="AB61" s="182">
        <v>0</v>
      </c>
      <c r="AC61" s="182">
        <v>0</v>
      </c>
      <c r="AD61" s="180">
        <v>0</v>
      </c>
      <c r="AE61" s="182">
        <v>0</v>
      </c>
      <c r="AF61" s="182">
        <v>0</v>
      </c>
      <c r="AG61" s="182">
        <v>0</v>
      </c>
      <c r="AH61" s="180">
        <v>0</v>
      </c>
      <c r="AI61" s="182">
        <v>0</v>
      </c>
      <c r="AJ61" s="182">
        <v>0</v>
      </c>
      <c r="AK61" s="182">
        <v>0</v>
      </c>
      <c r="AL61" s="180">
        <v>0</v>
      </c>
      <c r="AM61" s="182">
        <v>6</v>
      </c>
      <c r="AN61" s="182">
        <v>0</v>
      </c>
      <c r="AO61" s="182">
        <v>27</v>
      </c>
      <c r="AP61" s="180">
        <v>290.26</v>
      </c>
      <c r="AQ61" s="182">
        <v>0</v>
      </c>
      <c r="AR61" s="182">
        <v>0</v>
      </c>
      <c r="AS61" s="182">
        <v>0</v>
      </c>
      <c r="AT61" s="180">
        <v>0</v>
      </c>
      <c r="AU61" s="88">
        <f t="shared" si="0"/>
        <v>11</v>
      </c>
      <c r="AV61" s="88">
        <f t="shared" si="1"/>
        <v>2</v>
      </c>
      <c r="AW61" s="88">
        <f t="shared" si="2"/>
        <v>657</v>
      </c>
      <c r="AX61" s="89">
        <f t="shared" si="3"/>
        <v>871.8100000000001</v>
      </c>
    </row>
    <row r="62" spans="1:50" ht="12.75">
      <c r="A62" s="50"/>
      <c r="B62" s="185" t="s">
        <v>51</v>
      </c>
      <c r="C62" s="185"/>
      <c r="D62" s="185"/>
      <c r="E62" s="185"/>
      <c r="F62" s="185"/>
      <c r="G62" s="185"/>
      <c r="H62" s="185"/>
      <c r="I62" s="185"/>
      <c r="J62" s="185"/>
      <c r="K62" s="92" t="s">
        <v>373</v>
      </c>
      <c r="L62" s="182">
        <v>0</v>
      </c>
      <c r="M62" s="100" t="s">
        <v>409</v>
      </c>
      <c r="N62" s="182">
        <v>0</v>
      </c>
      <c r="O62" s="103" t="s">
        <v>446</v>
      </c>
      <c r="P62" s="182">
        <v>0</v>
      </c>
      <c r="Q62" s="100" t="s">
        <v>483</v>
      </c>
      <c r="R62" s="180">
        <v>0</v>
      </c>
      <c r="S62" s="182">
        <v>0</v>
      </c>
      <c r="T62" s="182">
        <v>0</v>
      </c>
      <c r="U62" s="182">
        <v>0</v>
      </c>
      <c r="V62" s="180">
        <v>0</v>
      </c>
      <c r="W62" s="182">
        <v>0</v>
      </c>
      <c r="X62" s="182">
        <v>0</v>
      </c>
      <c r="Y62" s="182">
        <v>0</v>
      </c>
      <c r="Z62" s="180">
        <v>0</v>
      </c>
      <c r="AA62" s="182">
        <v>1</v>
      </c>
      <c r="AB62" s="182">
        <v>2</v>
      </c>
      <c r="AC62" s="182">
        <v>40</v>
      </c>
      <c r="AD62" s="180">
        <v>20</v>
      </c>
      <c r="AE62" s="182">
        <v>1</v>
      </c>
      <c r="AF62" s="182">
        <v>2</v>
      </c>
      <c r="AG62" s="182">
        <v>8</v>
      </c>
      <c r="AH62" s="180">
        <v>3.7</v>
      </c>
      <c r="AI62" s="182">
        <v>0</v>
      </c>
      <c r="AJ62" s="182">
        <v>0</v>
      </c>
      <c r="AK62" s="182">
        <v>0</v>
      </c>
      <c r="AL62" s="180">
        <v>0</v>
      </c>
      <c r="AM62" s="182">
        <v>0</v>
      </c>
      <c r="AN62" s="182">
        <v>0</v>
      </c>
      <c r="AO62" s="182">
        <v>0</v>
      </c>
      <c r="AP62" s="180">
        <v>0</v>
      </c>
      <c r="AQ62" s="182">
        <v>0</v>
      </c>
      <c r="AR62" s="182">
        <v>0</v>
      </c>
      <c r="AS62" s="182">
        <v>0</v>
      </c>
      <c r="AT62" s="180">
        <v>0</v>
      </c>
      <c r="AU62" s="88">
        <f t="shared" si="0"/>
        <v>2</v>
      </c>
      <c r="AV62" s="88">
        <f t="shared" si="1"/>
        <v>4</v>
      </c>
      <c r="AW62" s="88">
        <f t="shared" si="2"/>
        <v>48</v>
      </c>
      <c r="AX62" s="89">
        <f t="shared" si="3"/>
        <v>23.7</v>
      </c>
    </row>
    <row r="63" spans="1:50" ht="12.75">
      <c r="A63" s="50"/>
      <c r="B63" s="185" t="s">
        <v>52</v>
      </c>
      <c r="C63" s="185"/>
      <c r="D63" s="185"/>
      <c r="E63" s="185"/>
      <c r="F63" s="185"/>
      <c r="G63" s="185"/>
      <c r="H63" s="185"/>
      <c r="I63" s="185"/>
      <c r="J63" s="185"/>
      <c r="K63" s="92" t="s">
        <v>374</v>
      </c>
      <c r="L63" s="182">
        <v>0</v>
      </c>
      <c r="M63" s="100" t="s">
        <v>410</v>
      </c>
      <c r="N63" s="182">
        <v>0</v>
      </c>
      <c r="O63" s="103" t="s">
        <v>447</v>
      </c>
      <c r="P63" s="182">
        <v>0</v>
      </c>
      <c r="Q63" s="100" t="s">
        <v>484</v>
      </c>
      <c r="R63" s="180">
        <v>0</v>
      </c>
      <c r="S63" s="182">
        <v>0</v>
      </c>
      <c r="T63" s="182">
        <v>0</v>
      </c>
      <c r="U63" s="182">
        <v>0</v>
      </c>
      <c r="V63" s="180">
        <v>0</v>
      </c>
      <c r="W63" s="182">
        <v>0</v>
      </c>
      <c r="X63" s="182">
        <v>0</v>
      </c>
      <c r="Y63" s="182">
        <v>0</v>
      </c>
      <c r="Z63" s="180">
        <v>0</v>
      </c>
      <c r="AA63" s="182">
        <v>0</v>
      </c>
      <c r="AB63" s="182">
        <v>0</v>
      </c>
      <c r="AC63" s="182">
        <v>0</v>
      </c>
      <c r="AD63" s="180">
        <v>0</v>
      </c>
      <c r="AE63" s="182">
        <v>0</v>
      </c>
      <c r="AF63" s="182">
        <v>0</v>
      </c>
      <c r="AG63" s="182">
        <v>0</v>
      </c>
      <c r="AH63" s="180">
        <v>0</v>
      </c>
      <c r="AI63" s="182">
        <v>0</v>
      </c>
      <c r="AJ63" s="182">
        <v>0</v>
      </c>
      <c r="AK63" s="182">
        <v>0</v>
      </c>
      <c r="AL63" s="180">
        <v>0</v>
      </c>
      <c r="AM63" s="182">
        <v>0</v>
      </c>
      <c r="AN63" s="182">
        <v>0</v>
      </c>
      <c r="AO63" s="182">
        <v>0</v>
      </c>
      <c r="AP63" s="180">
        <v>0</v>
      </c>
      <c r="AQ63" s="182">
        <v>0</v>
      </c>
      <c r="AR63" s="182">
        <v>0</v>
      </c>
      <c r="AS63" s="182">
        <v>0</v>
      </c>
      <c r="AT63" s="180">
        <v>0</v>
      </c>
      <c r="AU63" s="88">
        <f t="shared" si="0"/>
        <v>0</v>
      </c>
      <c r="AV63" s="88">
        <f t="shared" si="1"/>
        <v>0</v>
      </c>
      <c r="AW63" s="88">
        <f t="shared" si="2"/>
        <v>0</v>
      </c>
      <c r="AX63" s="89">
        <f t="shared" si="3"/>
        <v>0</v>
      </c>
    </row>
    <row r="64" spans="1:50" ht="12.75">
      <c r="A64" s="50"/>
      <c r="B64" s="185" t="s">
        <v>53</v>
      </c>
      <c r="C64" s="185"/>
      <c r="D64" s="185"/>
      <c r="E64" s="185"/>
      <c r="F64" s="185"/>
      <c r="G64" s="185"/>
      <c r="H64" s="185"/>
      <c r="I64" s="185"/>
      <c r="J64" s="185"/>
      <c r="K64" s="92" t="s">
        <v>375</v>
      </c>
      <c r="L64" s="182">
        <v>368</v>
      </c>
      <c r="M64" s="100" t="s">
        <v>411</v>
      </c>
      <c r="N64" s="182">
        <v>771</v>
      </c>
      <c r="O64" s="103" t="s">
        <v>448</v>
      </c>
      <c r="P64" s="182">
        <v>34461</v>
      </c>
      <c r="Q64" s="100" t="s">
        <v>485</v>
      </c>
      <c r="R64" s="180">
        <v>44.7</v>
      </c>
      <c r="S64" s="182">
        <v>21</v>
      </c>
      <c r="T64" s="182">
        <v>13</v>
      </c>
      <c r="U64" s="182">
        <v>292</v>
      </c>
      <c r="V64" s="180">
        <v>22.24</v>
      </c>
      <c r="W64" s="182">
        <v>2</v>
      </c>
      <c r="X64" s="182">
        <v>2</v>
      </c>
      <c r="Y64" s="182">
        <v>60</v>
      </c>
      <c r="Z64" s="180">
        <v>33.08</v>
      </c>
      <c r="AA64" s="182">
        <v>61</v>
      </c>
      <c r="AB64" s="182">
        <v>54</v>
      </c>
      <c r="AC64" s="182">
        <v>1548</v>
      </c>
      <c r="AD64" s="180">
        <v>28.77</v>
      </c>
      <c r="AE64" s="182">
        <v>646</v>
      </c>
      <c r="AF64" s="182">
        <v>1202</v>
      </c>
      <c r="AG64" s="182">
        <v>41585</v>
      </c>
      <c r="AH64" s="180">
        <v>34.59</v>
      </c>
      <c r="AI64" s="182">
        <v>498</v>
      </c>
      <c r="AJ64" s="182">
        <v>939</v>
      </c>
      <c r="AK64" s="182">
        <v>19066</v>
      </c>
      <c r="AL64" s="180">
        <v>20.31</v>
      </c>
      <c r="AM64" s="182">
        <v>2</v>
      </c>
      <c r="AN64" s="182">
        <v>12</v>
      </c>
      <c r="AO64" s="182">
        <v>327</v>
      </c>
      <c r="AP64" s="180">
        <v>28.41</v>
      </c>
      <c r="AQ64" s="182">
        <v>0</v>
      </c>
      <c r="AR64" s="182">
        <v>0</v>
      </c>
      <c r="AS64" s="182">
        <v>0</v>
      </c>
      <c r="AT64" s="180">
        <v>0</v>
      </c>
      <c r="AU64" s="88">
        <f t="shared" si="0"/>
        <v>1598</v>
      </c>
      <c r="AV64" s="88">
        <f t="shared" si="1"/>
        <v>2993</v>
      </c>
      <c r="AW64" s="88">
        <f t="shared" si="2"/>
        <v>97339</v>
      </c>
      <c r="AX64" s="89">
        <f t="shared" si="3"/>
        <v>212.10000000000002</v>
      </c>
    </row>
    <row r="65" spans="1:50" ht="12.75">
      <c r="A65" s="50"/>
      <c r="B65" s="185" t="s">
        <v>54</v>
      </c>
      <c r="C65" s="185"/>
      <c r="D65" s="185"/>
      <c r="E65" s="185"/>
      <c r="F65" s="185"/>
      <c r="G65" s="185"/>
      <c r="H65" s="185"/>
      <c r="I65" s="185"/>
      <c r="J65" s="185"/>
      <c r="K65" s="92" t="s">
        <v>376</v>
      </c>
      <c r="L65" s="182">
        <v>0</v>
      </c>
      <c r="M65" s="100" t="s">
        <v>412</v>
      </c>
      <c r="N65" s="182">
        <v>0</v>
      </c>
      <c r="O65" s="103" t="s">
        <v>449</v>
      </c>
      <c r="P65" s="182">
        <v>0</v>
      </c>
      <c r="Q65" s="100" t="s">
        <v>486</v>
      </c>
      <c r="R65" s="180">
        <v>0</v>
      </c>
      <c r="S65" s="182">
        <v>0</v>
      </c>
      <c r="T65" s="182">
        <v>0</v>
      </c>
      <c r="U65" s="182">
        <v>0</v>
      </c>
      <c r="V65" s="180">
        <v>0</v>
      </c>
      <c r="W65" s="182">
        <v>0</v>
      </c>
      <c r="X65" s="182">
        <v>0</v>
      </c>
      <c r="Y65" s="182">
        <v>0</v>
      </c>
      <c r="Z65" s="180">
        <v>0</v>
      </c>
      <c r="AA65" s="182">
        <v>0</v>
      </c>
      <c r="AB65" s="182">
        <v>0</v>
      </c>
      <c r="AC65" s="182">
        <v>0</v>
      </c>
      <c r="AD65" s="180">
        <v>0</v>
      </c>
      <c r="AE65" s="182">
        <v>0</v>
      </c>
      <c r="AF65" s="182">
        <v>0</v>
      </c>
      <c r="AG65" s="182">
        <v>0</v>
      </c>
      <c r="AH65" s="180">
        <v>0</v>
      </c>
      <c r="AI65" s="182">
        <v>0</v>
      </c>
      <c r="AJ65" s="182">
        <v>0</v>
      </c>
      <c r="AK65" s="182">
        <v>0</v>
      </c>
      <c r="AL65" s="180">
        <v>0</v>
      </c>
      <c r="AM65" s="182">
        <v>0</v>
      </c>
      <c r="AN65" s="182">
        <v>0</v>
      </c>
      <c r="AO65" s="182">
        <v>0</v>
      </c>
      <c r="AP65" s="180">
        <v>0</v>
      </c>
      <c r="AQ65" s="182">
        <v>0</v>
      </c>
      <c r="AR65" s="182">
        <v>0</v>
      </c>
      <c r="AS65" s="182">
        <v>0</v>
      </c>
      <c r="AT65" s="180">
        <v>0</v>
      </c>
      <c r="AU65" s="88">
        <f t="shared" si="0"/>
        <v>0</v>
      </c>
      <c r="AV65" s="88">
        <f t="shared" si="1"/>
        <v>0</v>
      </c>
      <c r="AW65" s="88">
        <f t="shared" si="2"/>
        <v>0</v>
      </c>
      <c r="AX65" s="89">
        <f t="shared" si="3"/>
        <v>0</v>
      </c>
    </row>
    <row r="66" spans="1:50" ht="12.75">
      <c r="A66" s="50"/>
      <c r="B66" s="185" t="s">
        <v>55</v>
      </c>
      <c r="C66" s="185"/>
      <c r="D66" s="185"/>
      <c r="E66" s="185"/>
      <c r="F66" s="185"/>
      <c r="G66" s="185"/>
      <c r="H66" s="185"/>
      <c r="I66" s="185"/>
      <c r="J66" s="185"/>
      <c r="K66" s="92" t="s">
        <v>377</v>
      </c>
      <c r="L66" s="182">
        <v>1274</v>
      </c>
      <c r="M66" s="100" t="s">
        <v>413</v>
      </c>
      <c r="N66" s="182">
        <v>1518</v>
      </c>
      <c r="O66" s="103" t="s">
        <v>450</v>
      </c>
      <c r="P66" s="182">
        <v>22930</v>
      </c>
      <c r="Q66" s="100" t="s">
        <v>487</v>
      </c>
      <c r="R66" s="180">
        <v>15.11</v>
      </c>
      <c r="S66" s="182">
        <v>1744</v>
      </c>
      <c r="T66" s="182">
        <v>2007</v>
      </c>
      <c r="U66" s="182">
        <v>33789</v>
      </c>
      <c r="V66" s="180">
        <v>16.84</v>
      </c>
      <c r="W66" s="182">
        <v>1305</v>
      </c>
      <c r="X66" s="182">
        <v>1264</v>
      </c>
      <c r="Y66" s="182">
        <v>21898</v>
      </c>
      <c r="Z66" s="180">
        <v>17.32</v>
      </c>
      <c r="AA66" s="182">
        <v>3001</v>
      </c>
      <c r="AB66" s="182">
        <v>4556</v>
      </c>
      <c r="AC66" s="182">
        <v>64723</v>
      </c>
      <c r="AD66" s="180">
        <v>14.21</v>
      </c>
      <c r="AE66" s="182">
        <v>611</v>
      </c>
      <c r="AF66" s="182">
        <v>984</v>
      </c>
      <c r="AG66" s="182">
        <v>14618</v>
      </c>
      <c r="AH66" s="180">
        <v>14.85</v>
      </c>
      <c r="AI66" s="182">
        <v>348</v>
      </c>
      <c r="AJ66" s="182">
        <v>603</v>
      </c>
      <c r="AK66" s="182">
        <v>8221</v>
      </c>
      <c r="AL66" s="180">
        <v>13.64</v>
      </c>
      <c r="AM66" s="182">
        <v>711</v>
      </c>
      <c r="AN66" s="182">
        <v>800</v>
      </c>
      <c r="AO66" s="182">
        <v>13295</v>
      </c>
      <c r="AP66" s="180">
        <v>16.61</v>
      </c>
      <c r="AQ66" s="182">
        <v>889</v>
      </c>
      <c r="AR66" s="182">
        <v>938</v>
      </c>
      <c r="AS66" s="182">
        <v>13525</v>
      </c>
      <c r="AT66" s="180">
        <v>14.42</v>
      </c>
      <c r="AU66" s="88">
        <f t="shared" si="0"/>
        <v>9883</v>
      </c>
      <c r="AV66" s="88">
        <f t="shared" si="1"/>
        <v>12670</v>
      </c>
      <c r="AW66" s="88">
        <f t="shared" si="2"/>
        <v>192999</v>
      </c>
      <c r="AX66" s="89">
        <f t="shared" si="3"/>
        <v>123.00000000000001</v>
      </c>
    </row>
    <row r="67" spans="1:50" ht="12.75">
      <c r="A67" s="50"/>
      <c r="B67" s="185" t="s">
        <v>56</v>
      </c>
      <c r="C67" s="185"/>
      <c r="D67" s="185"/>
      <c r="E67" s="185"/>
      <c r="F67" s="185"/>
      <c r="G67" s="185"/>
      <c r="H67" s="185"/>
      <c r="I67" s="185"/>
      <c r="J67" s="185"/>
      <c r="K67" s="92" t="s">
        <v>378</v>
      </c>
      <c r="L67" s="182">
        <v>3189</v>
      </c>
      <c r="M67" s="100" t="s">
        <v>414</v>
      </c>
      <c r="N67" s="182">
        <v>4934</v>
      </c>
      <c r="O67" s="103" t="s">
        <v>451</v>
      </c>
      <c r="P67" s="182">
        <v>106622</v>
      </c>
      <c r="Q67" s="100" t="s">
        <v>488</v>
      </c>
      <c r="R67" s="180">
        <v>21.61</v>
      </c>
      <c r="S67" s="182">
        <v>2192</v>
      </c>
      <c r="T67" s="182">
        <v>2679</v>
      </c>
      <c r="U67" s="182">
        <v>49636</v>
      </c>
      <c r="V67" s="180">
        <v>18.53</v>
      </c>
      <c r="W67" s="182">
        <v>3183</v>
      </c>
      <c r="X67" s="182">
        <v>2797</v>
      </c>
      <c r="Y67" s="182">
        <v>47872</v>
      </c>
      <c r="Z67" s="180">
        <v>17.11</v>
      </c>
      <c r="AA67" s="182">
        <v>2978</v>
      </c>
      <c r="AB67" s="182">
        <v>4185</v>
      </c>
      <c r="AC67" s="182">
        <v>75065</v>
      </c>
      <c r="AD67" s="180">
        <v>17.94</v>
      </c>
      <c r="AE67" s="182">
        <v>1072</v>
      </c>
      <c r="AF67" s="182">
        <v>1751</v>
      </c>
      <c r="AG67" s="182">
        <v>30732</v>
      </c>
      <c r="AH67" s="180">
        <v>17.55</v>
      </c>
      <c r="AI67" s="182">
        <v>1166</v>
      </c>
      <c r="AJ67" s="182">
        <v>1933</v>
      </c>
      <c r="AK67" s="182">
        <v>30550</v>
      </c>
      <c r="AL67" s="180">
        <v>15.81</v>
      </c>
      <c r="AM67" s="182">
        <v>766</v>
      </c>
      <c r="AN67" s="182">
        <v>1032</v>
      </c>
      <c r="AO67" s="182">
        <v>22605</v>
      </c>
      <c r="AP67" s="180">
        <v>21.91</v>
      </c>
      <c r="AQ67" s="182">
        <v>2166</v>
      </c>
      <c r="AR67" s="182">
        <v>2840</v>
      </c>
      <c r="AS67" s="182">
        <v>54002</v>
      </c>
      <c r="AT67" s="180">
        <v>19.01</v>
      </c>
      <c r="AU67" s="88">
        <f t="shared" si="0"/>
        <v>16712</v>
      </c>
      <c r="AV67" s="88">
        <f t="shared" si="1"/>
        <v>22151</v>
      </c>
      <c r="AW67" s="88">
        <f t="shared" si="2"/>
        <v>417084</v>
      </c>
      <c r="AX67" s="89">
        <f t="shared" si="3"/>
        <v>149.47</v>
      </c>
    </row>
    <row r="68" spans="1:50" ht="12.75">
      <c r="A68" s="50"/>
      <c r="B68" s="185" t="s">
        <v>57</v>
      </c>
      <c r="C68" s="185"/>
      <c r="D68" s="185"/>
      <c r="E68" s="185"/>
      <c r="F68" s="185"/>
      <c r="G68" s="185"/>
      <c r="H68" s="185"/>
      <c r="I68" s="185"/>
      <c r="J68" s="185"/>
      <c r="K68" s="92" t="s">
        <v>379</v>
      </c>
      <c r="L68" s="182">
        <v>26</v>
      </c>
      <c r="M68" s="100" t="s">
        <v>415</v>
      </c>
      <c r="N68" s="182">
        <v>26</v>
      </c>
      <c r="O68" s="103" t="s">
        <v>452</v>
      </c>
      <c r="P68" s="182">
        <v>316</v>
      </c>
      <c r="Q68" s="100" t="s">
        <v>489</v>
      </c>
      <c r="R68" s="180">
        <v>12.02</v>
      </c>
      <c r="S68" s="182">
        <v>32</v>
      </c>
      <c r="T68" s="182">
        <v>27</v>
      </c>
      <c r="U68" s="182">
        <v>438</v>
      </c>
      <c r="V68" s="180">
        <v>16.51</v>
      </c>
      <c r="W68" s="182">
        <v>57</v>
      </c>
      <c r="X68" s="182">
        <v>32</v>
      </c>
      <c r="Y68" s="182">
        <v>578</v>
      </c>
      <c r="Z68" s="180">
        <v>18.18</v>
      </c>
      <c r="AA68" s="182">
        <v>50</v>
      </c>
      <c r="AB68" s="182">
        <v>112</v>
      </c>
      <c r="AC68" s="182">
        <v>1461</v>
      </c>
      <c r="AD68" s="180">
        <v>13.1</v>
      </c>
      <c r="AE68" s="182">
        <v>124</v>
      </c>
      <c r="AF68" s="182">
        <v>216</v>
      </c>
      <c r="AG68" s="182">
        <v>2843</v>
      </c>
      <c r="AH68" s="180">
        <v>13.14</v>
      </c>
      <c r="AI68" s="182">
        <v>13</v>
      </c>
      <c r="AJ68" s="182">
        <v>13</v>
      </c>
      <c r="AK68" s="182">
        <v>236</v>
      </c>
      <c r="AL68" s="180">
        <v>17.53</v>
      </c>
      <c r="AM68" s="182">
        <v>3</v>
      </c>
      <c r="AN68" s="182">
        <v>1</v>
      </c>
      <c r="AO68" s="182">
        <v>18</v>
      </c>
      <c r="AP68" s="180">
        <v>15.14</v>
      </c>
      <c r="AQ68" s="182">
        <v>17</v>
      </c>
      <c r="AR68" s="182">
        <v>9</v>
      </c>
      <c r="AS68" s="182">
        <v>141</v>
      </c>
      <c r="AT68" s="180">
        <v>14.94</v>
      </c>
      <c r="AU68" s="88">
        <f t="shared" si="0"/>
        <v>322</v>
      </c>
      <c r="AV68" s="88">
        <f t="shared" si="1"/>
        <v>436</v>
      </c>
      <c r="AW68" s="88">
        <f t="shared" si="2"/>
        <v>6031</v>
      </c>
      <c r="AX68" s="89">
        <f t="shared" si="3"/>
        <v>120.56</v>
      </c>
    </row>
    <row r="69" spans="1:50" ht="12.75">
      <c r="A69" s="50"/>
      <c r="B69" s="185" t="s">
        <v>58</v>
      </c>
      <c r="C69" s="185"/>
      <c r="D69" s="185"/>
      <c r="E69" s="185"/>
      <c r="F69" s="185"/>
      <c r="G69" s="185"/>
      <c r="H69" s="185"/>
      <c r="I69" s="185"/>
      <c r="J69" s="185"/>
      <c r="K69" s="92" t="s">
        <v>379</v>
      </c>
      <c r="L69" s="182">
        <v>0</v>
      </c>
      <c r="M69" s="100" t="s">
        <v>416</v>
      </c>
      <c r="N69" s="182">
        <v>0</v>
      </c>
      <c r="O69" s="103" t="s">
        <v>453</v>
      </c>
      <c r="P69" s="182">
        <v>0</v>
      </c>
      <c r="Q69" s="100" t="s">
        <v>490</v>
      </c>
      <c r="R69" s="180">
        <v>0</v>
      </c>
      <c r="S69" s="182">
        <v>0</v>
      </c>
      <c r="T69" s="182">
        <v>0</v>
      </c>
      <c r="U69" s="182">
        <v>0</v>
      </c>
      <c r="V69" s="180">
        <v>0</v>
      </c>
      <c r="W69" s="182">
        <v>0</v>
      </c>
      <c r="X69" s="182">
        <v>0</v>
      </c>
      <c r="Y69" s="182">
        <v>0</v>
      </c>
      <c r="Z69" s="180">
        <v>0</v>
      </c>
      <c r="AA69" s="182">
        <v>0</v>
      </c>
      <c r="AB69" s="182">
        <v>0</v>
      </c>
      <c r="AC69" s="182">
        <v>0</v>
      </c>
      <c r="AD69" s="180">
        <v>0</v>
      </c>
      <c r="AE69" s="182">
        <v>0</v>
      </c>
      <c r="AF69" s="182">
        <v>0</v>
      </c>
      <c r="AG69" s="182">
        <v>0</v>
      </c>
      <c r="AH69" s="180">
        <v>0</v>
      </c>
      <c r="AI69" s="182">
        <v>0</v>
      </c>
      <c r="AJ69" s="182">
        <v>0</v>
      </c>
      <c r="AK69" s="182">
        <v>0</v>
      </c>
      <c r="AL69" s="180">
        <v>0</v>
      </c>
      <c r="AM69" s="182">
        <v>3</v>
      </c>
      <c r="AN69" s="182">
        <v>4</v>
      </c>
      <c r="AO69" s="182">
        <v>396</v>
      </c>
      <c r="AP69" s="180">
        <v>103.86</v>
      </c>
      <c r="AQ69" s="182">
        <v>0</v>
      </c>
      <c r="AR69" s="182">
        <v>0</v>
      </c>
      <c r="AS69" s="182">
        <v>0</v>
      </c>
      <c r="AT69" s="180">
        <v>0</v>
      </c>
      <c r="AU69" s="88">
        <f t="shared" si="0"/>
        <v>3</v>
      </c>
      <c r="AV69" s="88">
        <f t="shared" si="1"/>
        <v>4</v>
      </c>
      <c r="AW69" s="88">
        <f t="shared" si="2"/>
        <v>396</v>
      </c>
      <c r="AX69" s="89">
        <f t="shared" si="3"/>
        <v>103.86</v>
      </c>
    </row>
    <row r="70" spans="1:50" ht="12.75">
      <c r="A70" s="50"/>
      <c r="B70" s="185" t="s">
        <v>59</v>
      </c>
      <c r="C70" s="185"/>
      <c r="D70" s="185"/>
      <c r="E70" s="185"/>
      <c r="F70" s="185"/>
      <c r="G70" s="185"/>
      <c r="H70" s="185"/>
      <c r="I70" s="185"/>
      <c r="J70" s="185"/>
      <c r="K70" s="92" t="s">
        <v>380</v>
      </c>
      <c r="L70" s="182">
        <v>0</v>
      </c>
      <c r="M70" s="100" t="s">
        <v>417</v>
      </c>
      <c r="N70" s="182">
        <v>0</v>
      </c>
      <c r="O70" s="103" t="s">
        <v>454</v>
      </c>
      <c r="P70" s="182">
        <v>0</v>
      </c>
      <c r="Q70" s="100" t="s">
        <v>491</v>
      </c>
      <c r="R70" s="180">
        <v>0</v>
      </c>
      <c r="S70" s="182">
        <v>0</v>
      </c>
      <c r="T70" s="182">
        <v>0</v>
      </c>
      <c r="U70" s="182">
        <v>0</v>
      </c>
      <c r="V70" s="180">
        <v>0</v>
      </c>
      <c r="W70" s="182">
        <v>0</v>
      </c>
      <c r="X70" s="182">
        <v>0</v>
      </c>
      <c r="Y70" s="182">
        <v>0</v>
      </c>
      <c r="Z70" s="180">
        <v>0</v>
      </c>
      <c r="AA70" s="182">
        <v>0</v>
      </c>
      <c r="AB70" s="182">
        <v>0</v>
      </c>
      <c r="AC70" s="182">
        <v>0</v>
      </c>
      <c r="AD70" s="180">
        <v>0</v>
      </c>
      <c r="AE70" s="182">
        <v>0</v>
      </c>
      <c r="AF70" s="182">
        <v>0</v>
      </c>
      <c r="AG70" s="182">
        <v>0</v>
      </c>
      <c r="AH70" s="180">
        <v>0</v>
      </c>
      <c r="AI70" s="182">
        <v>0</v>
      </c>
      <c r="AJ70" s="182">
        <v>0</v>
      </c>
      <c r="AK70" s="182">
        <v>0</v>
      </c>
      <c r="AL70" s="180">
        <v>0</v>
      </c>
      <c r="AM70" s="182">
        <v>0</v>
      </c>
      <c r="AN70" s="182">
        <v>0</v>
      </c>
      <c r="AO70" s="182">
        <v>0</v>
      </c>
      <c r="AP70" s="180">
        <v>0</v>
      </c>
      <c r="AQ70" s="182">
        <v>0</v>
      </c>
      <c r="AR70" s="182">
        <v>0</v>
      </c>
      <c r="AS70" s="182">
        <v>0</v>
      </c>
      <c r="AT70" s="180">
        <v>0</v>
      </c>
      <c r="AU70" s="88">
        <f t="shared" si="0"/>
        <v>0</v>
      </c>
      <c r="AV70" s="88">
        <f t="shared" si="1"/>
        <v>0</v>
      </c>
      <c r="AW70" s="88">
        <f t="shared" si="2"/>
        <v>0</v>
      </c>
      <c r="AX70" s="89">
        <f t="shared" si="3"/>
        <v>0</v>
      </c>
    </row>
    <row r="71" spans="1:50" ht="12.75">
      <c r="A71" s="50"/>
      <c r="B71" s="185" t="s">
        <v>60</v>
      </c>
      <c r="C71" s="185"/>
      <c r="D71" s="185"/>
      <c r="E71" s="185"/>
      <c r="F71" s="185"/>
      <c r="G71" s="185"/>
      <c r="H71" s="185"/>
      <c r="I71" s="185"/>
      <c r="J71" s="185"/>
      <c r="K71" s="92" t="s">
        <v>381</v>
      </c>
      <c r="L71" s="182">
        <v>3</v>
      </c>
      <c r="M71" s="100" t="s">
        <v>418</v>
      </c>
      <c r="N71" s="182">
        <v>3</v>
      </c>
      <c r="O71" s="103" t="s">
        <v>455</v>
      </c>
      <c r="P71" s="182">
        <v>38</v>
      </c>
      <c r="Q71" s="100" t="s">
        <v>492</v>
      </c>
      <c r="R71" s="180">
        <v>15.25</v>
      </c>
      <c r="S71" s="182">
        <v>439</v>
      </c>
      <c r="T71" s="182">
        <v>363</v>
      </c>
      <c r="U71" s="182">
        <v>7100</v>
      </c>
      <c r="V71" s="180">
        <v>19.55</v>
      </c>
      <c r="W71" s="182">
        <v>242</v>
      </c>
      <c r="X71" s="182">
        <v>161</v>
      </c>
      <c r="Y71" s="182">
        <v>2688</v>
      </c>
      <c r="Z71" s="180">
        <v>16.74</v>
      </c>
      <c r="AA71" s="182">
        <v>11</v>
      </c>
      <c r="AB71" s="182">
        <v>10</v>
      </c>
      <c r="AC71" s="182">
        <v>169</v>
      </c>
      <c r="AD71" s="180">
        <v>17.62</v>
      </c>
      <c r="AE71" s="182">
        <v>1</v>
      </c>
      <c r="AF71" s="182">
        <v>1</v>
      </c>
      <c r="AG71" s="182">
        <v>19</v>
      </c>
      <c r="AH71" s="180">
        <v>15</v>
      </c>
      <c r="AI71" s="182">
        <v>0</v>
      </c>
      <c r="AJ71" s="182">
        <v>0</v>
      </c>
      <c r="AK71" s="182">
        <v>0</v>
      </c>
      <c r="AL71" s="180">
        <v>0</v>
      </c>
      <c r="AM71" s="182">
        <v>0</v>
      </c>
      <c r="AN71" s="182">
        <v>0</v>
      </c>
      <c r="AO71" s="182">
        <v>0</v>
      </c>
      <c r="AP71" s="180">
        <v>0</v>
      </c>
      <c r="AQ71" s="182">
        <v>0</v>
      </c>
      <c r="AR71" s="182">
        <v>0</v>
      </c>
      <c r="AS71" s="182">
        <v>0</v>
      </c>
      <c r="AT71" s="180">
        <v>0</v>
      </c>
      <c r="AU71" s="88">
        <f t="shared" si="0"/>
        <v>696</v>
      </c>
      <c r="AV71" s="88">
        <f t="shared" si="1"/>
        <v>538</v>
      </c>
      <c r="AW71" s="88">
        <f t="shared" si="2"/>
        <v>10014</v>
      </c>
      <c r="AX71" s="89">
        <f t="shared" si="3"/>
        <v>84.16</v>
      </c>
    </row>
    <row r="72" spans="1:50" ht="12.75">
      <c r="A72" s="50"/>
      <c r="B72" s="185" t="s">
        <v>61</v>
      </c>
      <c r="C72" s="185"/>
      <c r="D72" s="185"/>
      <c r="E72" s="185"/>
      <c r="F72" s="185"/>
      <c r="G72" s="185"/>
      <c r="H72" s="185"/>
      <c r="I72" s="185"/>
      <c r="J72" s="185"/>
      <c r="K72" s="92" t="s">
        <v>382</v>
      </c>
      <c r="L72" s="182">
        <v>0</v>
      </c>
      <c r="M72" s="100" t="s">
        <v>419</v>
      </c>
      <c r="N72" s="182">
        <v>0</v>
      </c>
      <c r="O72" s="103" t="s">
        <v>456</v>
      </c>
      <c r="P72" s="182">
        <v>0</v>
      </c>
      <c r="Q72" s="100" t="s">
        <v>493</v>
      </c>
      <c r="R72" s="180">
        <v>0</v>
      </c>
      <c r="S72" s="182">
        <v>0</v>
      </c>
      <c r="T72" s="182">
        <v>0</v>
      </c>
      <c r="U72" s="182">
        <v>0</v>
      </c>
      <c r="V72" s="180">
        <v>0</v>
      </c>
      <c r="W72" s="182">
        <v>0</v>
      </c>
      <c r="X72" s="182">
        <v>0</v>
      </c>
      <c r="Y72" s="182">
        <v>0</v>
      </c>
      <c r="Z72" s="180">
        <v>0</v>
      </c>
      <c r="AA72" s="182">
        <v>0</v>
      </c>
      <c r="AB72" s="182">
        <v>0</v>
      </c>
      <c r="AC72" s="182">
        <v>0</v>
      </c>
      <c r="AD72" s="180">
        <v>0</v>
      </c>
      <c r="AE72" s="182">
        <v>0</v>
      </c>
      <c r="AF72" s="182">
        <v>0</v>
      </c>
      <c r="AG72" s="182">
        <v>0</v>
      </c>
      <c r="AH72" s="180">
        <v>0</v>
      </c>
      <c r="AI72" s="182">
        <v>0</v>
      </c>
      <c r="AJ72" s="182">
        <v>0</v>
      </c>
      <c r="AK72" s="182">
        <v>0</v>
      </c>
      <c r="AL72" s="180">
        <v>0</v>
      </c>
      <c r="AM72" s="182">
        <v>0</v>
      </c>
      <c r="AN72" s="182">
        <v>0</v>
      </c>
      <c r="AO72" s="182">
        <v>0</v>
      </c>
      <c r="AP72" s="180">
        <v>0</v>
      </c>
      <c r="AQ72" s="182">
        <v>0</v>
      </c>
      <c r="AR72" s="182">
        <v>0</v>
      </c>
      <c r="AS72" s="182">
        <v>0</v>
      </c>
      <c r="AT72" s="180">
        <v>0</v>
      </c>
      <c r="AU72" s="88">
        <f t="shared" si="0"/>
        <v>0</v>
      </c>
      <c r="AV72" s="88">
        <f t="shared" si="1"/>
        <v>0</v>
      </c>
      <c r="AW72" s="88">
        <f t="shared" si="2"/>
        <v>0</v>
      </c>
      <c r="AX72" s="89">
        <f t="shared" si="3"/>
        <v>0</v>
      </c>
    </row>
    <row r="73" spans="1:50" ht="12.75">
      <c r="A73" s="50"/>
      <c r="B73" s="185" t="s">
        <v>62</v>
      </c>
      <c r="C73" s="185"/>
      <c r="D73" s="185"/>
      <c r="E73" s="185"/>
      <c r="F73" s="185"/>
      <c r="G73" s="185"/>
      <c r="H73" s="185"/>
      <c r="I73" s="185"/>
      <c r="J73" s="185"/>
      <c r="K73" s="92" t="s">
        <v>383</v>
      </c>
      <c r="L73" s="182">
        <v>2</v>
      </c>
      <c r="M73" s="100" t="s">
        <v>420</v>
      </c>
      <c r="N73" s="182">
        <v>52</v>
      </c>
      <c r="O73" s="103" t="s">
        <v>457</v>
      </c>
      <c r="P73" s="182">
        <v>26800</v>
      </c>
      <c r="Q73" s="100" t="s">
        <v>494</v>
      </c>
      <c r="R73" s="180">
        <v>515.38</v>
      </c>
      <c r="S73" s="182">
        <v>0</v>
      </c>
      <c r="T73" s="182">
        <v>0</v>
      </c>
      <c r="U73" s="182">
        <v>0</v>
      </c>
      <c r="V73" s="180">
        <v>0</v>
      </c>
      <c r="W73" s="182">
        <v>0</v>
      </c>
      <c r="X73" s="182">
        <v>0</v>
      </c>
      <c r="Y73" s="182">
        <v>0</v>
      </c>
      <c r="Z73" s="180">
        <v>0</v>
      </c>
      <c r="AA73" s="182">
        <v>1</v>
      </c>
      <c r="AB73" s="182">
        <v>0</v>
      </c>
      <c r="AC73" s="182">
        <v>38</v>
      </c>
      <c r="AD73" s="180">
        <v>300</v>
      </c>
      <c r="AE73" s="182">
        <v>0</v>
      </c>
      <c r="AF73" s="182">
        <v>0</v>
      </c>
      <c r="AG73" s="182">
        <v>0</v>
      </c>
      <c r="AH73" s="180">
        <v>0</v>
      </c>
      <c r="AI73" s="182">
        <v>0</v>
      </c>
      <c r="AJ73" s="182">
        <v>0</v>
      </c>
      <c r="AK73" s="182">
        <v>0</v>
      </c>
      <c r="AL73" s="180">
        <v>0</v>
      </c>
      <c r="AM73" s="182">
        <v>3</v>
      </c>
      <c r="AN73" s="182">
        <v>0</v>
      </c>
      <c r="AO73" s="182">
        <v>67</v>
      </c>
      <c r="AP73" s="180">
        <v>246.11</v>
      </c>
      <c r="AQ73" s="182">
        <v>0</v>
      </c>
      <c r="AR73" s="182">
        <v>0</v>
      </c>
      <c r="AS73" s="182">
        <v>0</v>
      </c>
      <c r="AT73" s="180">
        <v>0</v>
      </c>
      <c r="AU73" s="88">
        <f t="shared" si="0"/>
        <v>6</v>
      </c>
      <c r="AV73" s="88">
        <f t="shared" si="1"/>
        <v>52</v>
      </c>
      <c r="AW73" s="88">
        <f t="shared" si="2"/>
        <v>26905</v>
      </c>
      <c r="AX73" s="89">
        <f t="shared" si="3"/>
        <v>1061.49</v>
      </c>
    </row>
    <row r="74" spans="1:50" ht="12.75">
      <c r="A74" s="50"/>
      <c r="B74" s="185" t="s">
        <v>63</v>
      </c>
      <c r="C74" s="185"/>
      <c r="D74" s="185"/>
      <c r="E74" s="185"/>
      <c r="F74" s="185"/>
      <c r="G74" s="185"/>
      <c r="H74" s="185"/>
      <c r="I74" s="185"/>
      <c r="J74" s="185"/>
      <c r="K74" s="92" t="s">
        <v>384</v>
      </c>
      <c r="L74" s="182">
        <v>1</v>
      </c>
      <c r="M74" s="100" t="s">
        <v>421</v>
      </c>
      <c r="N74" s="182">
        <v>4</v>
      </c>
      <c r="O74" s="103" t="s">
        <v>458</v>
      </c>
      <c r="P74" s="182">
        <v>160</v>
      </c>
      <c r="Q74" s="100" t="s">
        <v>495</v>
      </c>
      <c r="R74" s="180">
        <v>45.71</v>
      </c>
      <c r="S74" s="182">
        <v>0</v>
      </c>
      <c r="T74" s="182">
        <v>0</v>
      </c>
      <c r="U74" s="182">
        <v>0</v>
      </c>
      <c r="V74" s="180">
        <v>0</v>
      </c>
      <c r="W74" s="182">
        <v>0</v>
      </c>
      <c r="X74" s="182">
        <v>0</v>
      </c>
      <c r="Y74" s="182">
        <v>0</v>
      </c>
      <c r="Z74" s="180">
        <v>0</v>
      </c>
      <c r="AA74" s="182">
        <v>0</v>
      </c>
      <c r="AB74" s="182">
        <v>0</v>
      </c>
      <c r="AC74" s="182">
        <v>0</v>
      </c>
      <c r="AD74" s="180">
        <v>0</v>
      </c>
      <c r="AE74" s="182">
        <v>9</v>
      </c>
      <c r="AF74" s="182">
        <v>2</v>
      </c>
      <c r="AG74" s="182">
        <v>210</v>
      </c>
      <c r="AH74" s="180">
        <v>101.03</v>
      </c>
      <c r="AI74" s="182">
        <v>0</v>
      </c>
      <c r="AJ74" s="182">
        <v>0</v>
      </c>
      <c r="AK74" s="182">
        <v>0</v>
      </c>
      <c r="AL74" s="180">
        <v>0</v>
      </c>
      <c r="AM74" s="182">
        <v>7</v>
      </c>
      <c r="AN74" s="182">
        <v>5</v>
      </c>
      <c r="AO74" s="182">
        <v>354</v>
      </c>
      <c r="AP74" s="180">
        <v>70.36</v>
      </c>
      <c r="AQ74" s="182">
        <v>3</v>
      </c>
      <c r="AR74" s="182">
        <v>1</v>
      </c>
      <c r="AS74" s="182">
        <v>56</v>
      </c>
      <c r="AT74" s="180">
        <v>81.39</v>
      </c>
      <c r="AU74" s="88">
        <f t="shared" si="0"/>
        <v>20</v>
      </c>
      <c r="AV74" s="88">
        <f t="shared" si="1"/>
        <v>12</v>
      </c>
      <c r="AW74" s="88">
        <f t="shared" si="2"/>
        <v>780</v>
      </c>
      <c r="AX74" s="89">
        <f t="shared" si="3"/>
        <v>298.49</v>
      </c>
    </row>
    <row r="75" spans="1:50" ht="12.75">
      <c r="A75" s="50"/>
      <c r="B75" s="185" t="s">
        <v>64</v>
      </c>
      <c r="C75" s="185"/>
      <c r="D75" s="185"/>
      <c r="E75" s="185"/>
      <c r="F75" s="185"/>
      <c r="G75" s="185"/>
      <c r="H75" s="185"/>
      <c r="I75" s="185"/>
      <c r="J75" s="185"/>
      <c r="K75" s="92" t="s">
        <v>385</v>
      </c>
      <c r="L75" s="182">
        <v>0</v>
      </c>
      <c r="M75" s="100" t="s">
        <v>422</v>
      </c>
      <c r="N75" s="182">
        <v>0</v>
      </c>
      <c r="O75" s="103" t="s">
        <v>459</v>
      </c>
      <c r="P75" s="182">
        <v>0</v>
      </c>
      <c r="Q75" s="100" t="s">
        <v>496</v>
      </c>
      <c r="R75" s="180">
        <v>0</v>
      </c>
      <c r="S75" s="182">
        <v>0</v>
      </c>
      <c r="T75" s="182">
        <v>0</v>
      </c>
      <c r="U75" s="182">
        <v>0</v>
      </c>
      <c r="V75" s="180">
        <v>0</v>
      </c>
      <c r="W75" s="182">
        <v>0</v>
      </c>
      <c r="X75" s="182">
        <v>0</v>
      </c>
      <c r="Y75" s="182">
        <v>0</v>
      </c>
      <c r="Z75" s="180">
        <v>0</v>
      </c>
      <c r="AA75" s="182">
        <v>0</v>
      </c>
      <c r="AB75" s="182">
        <v>0</v>
      </c>
      <c r="AC75" s="182">
        <v>0</v>
      </c>
      <c r="AD75" s="180">
        <v>0</v>
      </c>
      <c r="AE75" s="182">
        <v>0</v>
      </c>
      <c r="AF75" s="182">
        <v>0</v>
      </c>
      <c r="AG75" s="182">
        <v>0</v>
      </c>
      <c r="AH75" s="180">
        <v>0</v>
      </c>
      <c r="AI75" s="182">
        <v>0</v>
      </c>
      <c r="AJ75" s="182">
        <v>0</v>
      </c>
      <c r="AK75" s="182">
        <v>0</v>
      </c>
      <c r="AL75" s="180">
        <v>0</v>
      </c>
      <c r="AM75" s="182">
        <v>0</v>
      </c>
      <c r="AN75" s="182">
        <v>0</v>
      </c>
      <c r="AO75" s="182">
        <v>0</v>
      </c>
      <c r="AP75" s="180">
        <v>0</v>
      </c>
      <c r="AQ75" s="182">
        <v>0</v>
      </c>
      <c r="AR75" s="182">
        <v>0</v>
      </c>
      <c r="AS75" s="182">
        <v>0</v>
      </c>
      <c r="AT75" s="180">
        <v>0</v>
      </c>
      <c r="AU75" s="88">
        <f t="shared" si="0"/>
        <v>0</v>
      </c>
      <c r="AV75" s="88">
        <f t="shared" si="1"/>
        <v>0</v>
      </c>
      <c r="AW75" s="88">
        <f t="shared" si="2"/>
        <v>0</v>
      </c>
      <c r="AX75" s="89">
        <f t="shared" si="3"/>
        <v>0</v>
      </c>
    </row>
    <row r="76" spans="1:50" ht="12.75">
      <c r="A76" s="50"/>
      <c r="B76" s="185" t="s">
        <v>65</v>
      </c>
      <c r="C76" s="185"/>
      <c r="D76" s="185"/>
      <c r="E76" s="185"/>
      <c r="F76" s="185"/>
      <c r="G76" s="185"/>
      <c r="H76" s="185"/>
      <c r="I76" s="185"/>
      <c r="J76" s="185"/>
      <c r="K76" s="92" t="s">
        <v>386</v>
      </c>
      <c r="L76" s="182">
        <v>0</v>
      </c>
      <c r="M76" s="100" t="s">
        <v>423</v>
      </c>
      <c r="N76" s="182">
        <v>0</v>
      </c>
      <c r="O76" s="103" t="s">
        <v>460</v>
      </c>
      <c r="P76" s="182">
        <v>0</v>
      </c>
      <c r="Q76" s="100" t="s">
        <v>497</v>
      </c>
      <c r="R76" s="180">
        <v>0</v>
      </c>
      <c r="S76" s="182">
        <v>0</v>
      </c>
      <c r="T76" s="182">
        <v>0</v>
      </c>
      <c r="U76" s="182">
        <v>0</v>
      </c>
      <c r="V76" s="180">
        <v>0</v>
      </c>
      <c r="W76" s="182">
        <v>0</v>
      </c>
      <c r="X76" s="182">
        <v>0</v>
      </c>
      <c r="Y76" s="182">
        <v>0</v>
      </c>
      <c r="Z76" s="180">
        <v>0</v>
      </c>
      <c r="AA76" s="182">
        <v>0</v>
      </c>
      <c r="AB76" s="182">
        <v>0</v>
      </c>
      <c r="AC76" s="182">
        <v>0</v>
      </c>
      <c r="AD76" s="180">
        <v>0</v>
      </c>
      <c r="AE76" s="182">
        <v>0</v>
      </c>
      <c r="AF76" s="182">
        <v>0</v>
      </c>
      <c r="AG76" s="182">
        <v>0</v>
      </c>
      <c r="AH76" s="180">
        <v>0</v>
      </c>
      <c r="AI76" s="182">
        <v>0</v>
      </c>
      <c r="AJ76" s="182">
        <v>0</v>
      </c>
      <c r="AK76" s="182">
        <v>0</v>
      </c>
      <c r="AL76" s="180">
        <v>0</v>
      </c>
      <c r="AM76" s="182">
        <v>0</v>
      </c>
      <c r="AN76" s="182">
        <v>0</v>
      </c>
      <c r="AO76" s="182">
        <v>0</v>
      </c>
      <c r="AP76" s="180">
        <v>0</v>
      </c>
      <c r="AQ76" s="182">
        <v>0</v>
      </c>
      <c r="AR76" s="182">
        <v>0</v>
      </c>
      <c r="AS76" s="182">
        <v>0</v>
      </c>
      <c r="AT76" s="180">
        <v>0</v>
      </c>
      <c r="AU76" s="88">
        <f t="shared" si="0"/>
        <v>0</v>
      </c>
      <c r="AV76" s="88">
        <f t="shared" si="1"/>
        <v>0</v>
      </c>
      <c r="AW76" s="88">
        <f t="shared" si="2"/>
        <v>0</v>
      </c>
      <c r="AX76" s="89">
        <f t="shared" si="3"/>
        <v>0</v>
      </c>
    </row>
    <row r="77" spans="1:50" ht="12.75">
      <c r="A77" s="50"/>
      <c r="B77" s="185" t="s">
        <v>66</v>
      </c>
      <c r="C77" s="185"/>
      <c r="D77" s="185"/>
      <c r="E77" s="185"/>
      <c r="F77" s="185"/>
      <c r="G77" s="185"/>
      <c r="H77" s="185"/>
      <c r="I77" s="185"/>
      <c r="J77" s="185"/>
      <c r="K77" s="92" t="s">
        <v>387</v>
      </c>
      <c r="L77" s="182">
        <v>0</v>
      </c>
      <c r="M77" s="100" t="s">
        <v>424</v>
      </c>
      <c r="N77" s="182">
        <v>0</v>
      </c>
      <c r="O77" s="103" t="s">
        <v>461</v>
      </c>
      <c r="P77" s="182">
        <v>0</v>
      </c>
      <c r="Q77" s="100" t="s">
        <v>498</v>
      </c>
      <c r="R77" s="180">
        <v>0</v>
      </c>
      <c r="S77" s="182">
        <v>0</v>
      </c>
      <c r="T77" s="182">
        <v>0</v>
      </c>
      <c r="U77" s="182">
        <v>0</v>
      </c>
      <c r="V77" s="180">
        <v>0</v>
      </c>
      <c r="W77" s="182">
        <v>0</v>
      </c>
      <c r="X77" s="182">
        <v>0</v>
      </c>
      <c r="Y77" s="182">
        <v>0</v>
      </c>
      <c r="Z77" s="180">
        <v>0</v>
      </c>
      <c r="AA77" s="182">
        <v>0</v>
      </c>
      <c r="AB77" s="182">
        <v>0</v>
      </c>
      <c r="AC77" s="182">
        <v>0</v>
      </c>
      <c r="AD77" s="180">
        <v>0</v>
      </c>
      <c r="AE77" s="182">
        <v>1</v>
      </c>
      <c r="AF77" s="182">
        <v>0</v>
      </c>
      <c r="AG77" s="182">
        <v>1</v>
      </c>
      <c r="AH77" s="180">
        <v>11.11</v>
      </c>
      <c r="AI77" s="182">
        <v>0</v>
      </c>
      <c r="AJ77" s="182">
        <v>0</v>
      </c>
      <c r="AK77" s="182">
        <v>0</v>
      </c>
      <c r="AL77" s="180">
        <v>0</v>
      </c>
      <c r="AM77" s="182">
        <v>0</v>
      </c>
      <c r="AN77" s="182">
        <v>0</v>
      </c>
      <c r="AO77" s="182">
        <v>0</v>
      </c>
      <c r="AP77" s="180">
        <v>0</v>
      </c>
      <c r="AQ77" s="182">
        <v>0</v>
      </c>
      <c r="AR77" s="182">
        <v>0</v>
      </c>
      <c r="AS77" s="182">
        <v>0</v>
      </c>
      <c r="AT77" s="180">
        <v>0</v>
      </c>
      <c r="AU77" s="88">
        <f t="shared" si="0"/>
        <v>1</v>
      </c>
      <c r="AV77" s="88">
        <f t="shared" si="1"/>
        <v>0</v>
      </c>
      <c r="AW77" s="88">
        <f t="shared" si="2"/>
        <v>1</v>
      </c>
      <c r="AX77" s="89">
        <f t="shared" si="3"/>
        <v>11.11</v>
      </c>
    </row>
    <row r="78" spans="1:50" ht="12.75">
      <c r="A78" s="50"/>
      <c r="B78" s="185" t="s">
        <v>67</v>
      </c>
      <c r="C78" s="185"/>
      <c r="D78" s="185"/>
      <c r="E78" s="185"/>
      <c r="F78" s="185"/>
      <c r="G78" s="185"/>
      <c r="H78" s="185"/>
      <c r="I78" s="185"/>
      <c r="J78" s="185"/>
      <c r="K78" s="92" t="s">
        <v>388</v>
      </c>
      <c r="L78" s="182">
        <v>42</v>
      </c>
      <c r="M78" s="100" t="s">
        <v>425</v>
      </c>
      <c r="N78" s="182">
        <v>60</v>
      </c>
      <c r="O78" s="103" t="s">
        <v>462</v>
      </c>
      <c r="P78" s="182">
        <v>12879</v>
      </c>
      <c r="Q78" s="100" t="s">
        <v>499</v>
      </c>
      <c r="R78" s="180">
        <v>216.04</v>
      </c>
      <c r="S78" s="182">
        <v>1</v>
      </c>
      <c r="T78" s="182">
        <v>0</v>
      </c>
      <c r="U78" s="182">
        <v>60</v>
      </c>
      <c r="V78" s="180">
        <v>319.15</v>
      </c>
      <c r="W78" s="182">
        <v>0</v>
      </c>
      <c r="X78" s="182">
        <v>0</v>
      </c>
      <c r="Y78" s="182">
        <v>0</v>
      </c>
      <c r="Z78" s="180">
        <v>0</v>
      </c>
      <c r="AA78" s="182">
        <v>0</v>
      </c>
      <c r="AB78" s="182">
        <v>0</v>
      </c>
      <c r="AC78" s="182">
        <v>0</v>
      </c>
      <c r="AD78" s="180">
        <v>0</v>
      </c>
      <c r="AE78" s="182">
        <v>0</v>
      </c>
      <c r="AF78" s="182">
        <v>0</v>
      </c>
      <c r="AG78" s="182">
        <v>0</v>
      </c>
      <c r="AH78" s="180">
        <v>0</v>
      </c>
      <c r="AI78" s="182">
        <v>0</v>
      </c>
      <c r="AJ78" s="182">
        <v>0</v>
      </c>
      <c r="AK78" s="182">
        <v>0</v>
      </c>
      <c r="AL78" s="180">
        <v>0</v>
      </c>
      <c r="AM78" s="182">
        <v>16</v>
      </c>
      <c r="AN78" s="182">
        <v>60</v>
      </c>
      <c r="AO78" s="182">
        <v>25050</v>
      </c>
      <c r="AP78" s="180">
        <v>415.15</v>
      </c>
      <c r="AQ78" s="182">
        <v>36</v>
      </c>
      <c r="AR78" s="182">
        <v>59</v>
      </c>
      <c r="AS78" s="182">
        <v>16235</v>
      </c>
      <c r="AT78" s="180">
        <v>276.79</v>
      </c>
      <c r="AU78" s="88">
        <f t="shared" si="0"/>
        <v>95</v>
      </c>
      <c r="AV78" s="88">
        <f t="shared" si="1"/>
        <v>179</v>
      </c>
      <c r="AW78" s="88">
        <f t="shared" si="2"/>
        <v>54224</v>
      </c>
      <c r="AX78" s="89">
        <f t="shared" si="3"/>
        <v>1227.13</v>
      </c>
    </row>
    <row r="79" spans="1:50" ht="12.75">
      <c r="A79" s="50"/>
      <c r="B79" s="185" t="s">
        <v>68</v>
      </c>
      <c r="C79" s="185"/>
      <c r="D79" s="185"/>
      <c r="E79" s="185"/>
      <c r="F79" s="185"/>
      <c r="G79" s="185"/>
      <c r="H79" s="185"/>
      <c r="I79" s="185"/>
      <c r="J79" s="185"/>
      <c r="K79" s="92" t="s">
        <v>389</v>
      </c>
      <c r="L79" s="182">
        <v>16</v>
      </c>
      <c r="M79" s="100" t="s">
        <v>426</v>
      </c>
      <c r="N79" s="182">
        <v>32</v>
      </c>
      <c r="O79" s="103" t="s">
        <v>463</v>
      </c>
      <c r="P79" s="182">
        <v>10297</v>
      </c>
      <c r="Q79" s="100" t="s">
        <v>500</v>
      </c>
      <c r="R79" s="180">
        <v>318.66</v>
      </c>
      <c r="S79" s="182">
        <v>5</v>
      </c>
      <c r="T79" s="182">
        <v>6</v>
      </c>
      <c r="U79" s="182">
        <v>2990</v>
      </c>
      <c r="V79" s="180">
        <v>498.33</v>
      </c>
      <c r="W79" s="182">
        <v>3</v>
      </c>
      <c r="X79" s="182">
        <v>0</v>
      </c>
      <c r="Y79" s="182">
        <v>89</v>
      </c>
      <c r="Z79" s="180">
        <v>283.55</v>
      </c>
      <c r="AA79" s="182">
        <v>0</v>
      </c>
      <c r="AB79" s="182">
        <v>0</v>
      </c>
      <c r="AC79" s="182">
        <v>0</v>
      </c>
      <c r="AD79" s="180">
        <v>0</v>
      </c>
      <c r="AE79" s="182">
        <v>1</v>
      </c>
      <c r="AF79" s="182">
        <v>0</v>
      </c>
      <c r="AG79" s="182">
        <v>15</v>
      </c>
      <c r="AH79" s="180">
        <v>336</v>
      </c>
      <c r="AI79" s="182">
        <v>0</v>
      </c>
      <c r="AJ79" s="182">
        <v>0</v>
      </c>
      <c r="AK79" s="182">
        <v>0</v>
      </c>
      <c r="AL79" s="180">
        <v>0</v>
      </c>
      <c r="AM79" s="182">
        <v>13</v>
      </c>
      <c r="AN79" s="182">
        <v>12</v>
      </c>
      <c r="AO79" s="182">
        <v>3931</v>
      </c>
      <c r="AP79" s="180">
        <v>323.18</v>
      </c>
      <c r="AQ79" s="182">
        <v>2</v>
      </c>
      <c r="AR79" s="182">
        <v>1</v>
      </c>
      <c r="AS79" s="182">
        <v>530</v>
      </c>
      <c r="AT79" s="180">
        <v>368.57</v>
      </c>
      <c r="AU79" s="88">
        <f t="shared" si="0"/>
        <v>40</v>
      </c>
      <c r="AV79" s="88">
        <f t="shared" si="1"/>
        <v>51</v>
      </c>
      <c r="AW79" s="88">
        <f t="shared" si="2"/>
        <v>17852</v>
      </c>
      <c r="AX79" s="89">
        <f t="shared" si="3"/>
        <v>2128.29</v>
      </c>
    </row>
    <row r="80" spans="1:50" ht="12.75">
      <c r="A80" s="50"/>
      <c r="B80" s="185" t="s">
        <v>69</v>
      </c>
      <c r="C80" s="185"/>
      <c r="D80" s="185"/>
      <c r="E80" s="185"/>
      <c r="F80" s="185"/>
      <c r="G80" s="185"/>
      <c r="H80" s="185"/>
      <c r="I80" s="185"/>
      <c r="J80" s="185"/>
      <c r="K80" s="92" t="s">
        <v>390</v>
      </c>
      <c r="L80" s="182">
        <v>1</v>
      </c>
      <c r="M80" s="100" t="s">
        <v>427</v>
      </c>
      <c r="N80" s="182">
        <v>1</v>
      </c>
      <c r="O80" s="103" t="s">
        <v>464</v>
      </c>
      <c r="P80" s="182">
        <v>9</v>
      </c>
      <c r="Q80" s="100" t="s">
        <v>501</v>
      </c>
      <c r="R80" s="180">
        <v>9.35</v>
      </c>
      <c r="S80" s="182">
        <v>0</v>
      </c>
      <c r="T80" s="182">
        <v>0</v>
      </c>
      <c r="U80" s="182">
        <v>0</v>
      </c>
      <c r="V80" s="180">
        <v>0</v>
      </c>
      <c r="W80" s="182">
        <v>0</v>
      </c>
      <c r="X80" s="182">
        <v>0</v>
      </c>
      <c r="Y80" s="182">
        <v>0</v>
      </c>
      <c r="Z80" s="180">
        <v>0</v>
      </c>
      <c r="AA80" s="182">
        <v>0</v>
      </c>
      <c r="AB80" s="182">
        <v>0</v>
      </c>
      <c r="AC80" s="182">
        <v>0</v>
      </c>
      <c r="AD80" s="180">
        <v>0</v>
      </c>
      <c r="AE80" s="182">
        <v>0</v>
      </c>
      <c r="AF80" s="182">
        <v>0</v>
      </c>
      <c r="AG80" s="182">
        <v>0</v>
      </c>
      <c r="AH80" s="180">
        <v>0</v>
      </c>
      <c r="AI80" s="182">
        <v>0</v>
      </c>
      <c r="AJ80" s="182">
        <v>0</v>
      </c>
      <c r="AK80" s="182">
        <v>0</v>
      </c>
      <c r="AL80" s="180">
        <v>0</v>
      </c>
      <c r="AM80" s="182">
        <v>1</v>
      </c>
      <c r="AN80" s="182">
        <v>1</v>
      </c>
      <c r="AO80" s="182">
        <v>1</v>
      </c>
      <c r="AP80" s="180">
        <v>2</v>
      </c>
      <c r="AQ80" s="182">
        <v>0</v>
      </c>
      <c r="AR80" s="182">
        <v>0</v>
      </c>
      <c r="AS80" s="182">
        <v>0</v>
      </c>
      <c r="AT80" s="180">
        <v>0</v>
      </c>
      <c r="AU80" s="88">
        <f t="shared" si="0"/>
        <v>2</v>
      </c>
      <c r="AV80" s="88">
        <f t="shared" si="1"/>
        <v>2</v>
      </c>
      <c r="AW80" s="88">
        <f t="shared" si="2"/>
        <v>10</v>
      </c>
      <c r="AX80" s="89">
        <f t="shared" si="3"/>
        <v>11.35</v>
      </c>
    </row>
    <row r="81" spans="1:50" ht="12.75">
      <c r="A81" s="50"/>
      <c r="B81" s="185" t="s">
        <v>70</v>
      </c>
      <c r="C81" s="185"/>
      <c r="D81" s="185"/>
      <c r="E81" s="185"/>
      <c r="F81" s="185"/>
      <c r="G81" s="185"/>
      <c r="H81" s="185"/>
      <c r="I81" s="185"/>
      <c r="J81" s="185"/>
      <c r="K81" s="92" t="s">
        <v>391</v>
      </c>
      <c r="L81" s="182">
        <v>0</v>
      </c>
      <c r="M81" s="100" t="s">
        <v>428</v>
      </c>
      <c r="N81" s="182">
        <v>0</v>
      </c>
      <c r="O81" s="103" t="s">
        <v>465</v>
      </c>
      <c r="P81" s="182">
        <v>0</v>
      </c>
      <c r="Q81" s="100" t="s">
        <v>502</v>
      </c>
      <c r="R81" s="180">
        <v>0</v>
      </c>
      <c r="S81" s="182">
        <v>0</v>
      </c>
      <c r="T81" s="182">
        <v>0</v>
      </c>
      <c r="U81" s="182">
        <v>0</v>
      </c>
      <c r="V81" s="180">
        <v>0</v>
      </c>
      <c r="W81" s="182">
        <v>0</v>
      </c>
      <c r="X81" s="182">
        <v>0</v>
      </c>
      <c r="Y81" s="182">
        <v>0</v>
      </c>
      <c r="Z81" s="180">
        <v>0</v>
      </c>
      <c r="AA81" s="182">
        <v>0</v>
      </c>
      <c r="AB81" s="182">
        <v>0</v>
      </c>
      <c r="AC81" s="182">
        <v>0</v>
      </c>
      <c r="AD81" s="180">
        <v>0</v>
      </c>
      <c r="AE81" s="182">
        <v>0</v>
      </c>
      <c r="AF81" s="182">
        <v>0</v>
      </c>
      <c r="AG81" s="182">
        <v>0</v>
      </c>
      <c r="AH81" s="180">
        <v>0</v>
      </c>
      <c r="AI81" s="182">
        <v>0</v>
      </c>
      <c r="AJ81" s="182">
        <v>0</v>
      </c>
      <c r="AK81" s="182">
        <v>0</v>
      </c>
      <c r="AL81" s="180">
        <v>0</v>
      </c>
      <c r="AM81" s="182">
        <v>0</v>
      </c>
      <c r="AN81" s="182">
        <v>0</v>
      </c>
      <c r="AO81" s="182">
        <v>0</v>
      </c>
      <c r="AP81" s="180">
        <v>0</v>
      </c>
      <c r="AQ81" s="182">
        <v>0</v>
      </c>
      <c r="AR81" s="182">
        <v>0</v>
      </c>
      <c r="AS81" s="182">
        <v>0</v>
      </c>
      <c r="AT81" s="180">
        <v>0</v>
      </c>
      <c r="AU81" s="88">
        <f t="shared" si="0"/>
        <v>0</v>
      </c>
      <c r="AV81" s="88">
        <f t="shared" si="1"/>
        <v>0</v>
      </c>
      <c r="AW81" s="88">
        <f t="shared" si="2"/>
        <v>0</v>
      </c>
      <c r="AX81" s="89">
        <f t="shared" si="3"/>
        <v>0</v>
      </c>
    </row>
    <row r="82" spans="1:50" ht="12.75">
      <c r="A82" s="50"/>
      <c r="B82" s="185" t="s">
        <v>71</v>
      </c>
      <c r="C82" s="185"/>
      <c r="D82" s="185"/>
      <c r="E82" s="185"/>
      <c r="F82" s="185"/>
      <c r="G82" s="185"/>
      <c r="H82" s="185"/>
      <c r="I82" s="185"/>
      <c r="J82" s="185"/>
      <c r="K82" s="92" t="s">
        <v>392</v>
      </c>
      <c r="L82" s="182">
        <v>0</v>
      </c>
      <c r="M82" s="100" t="s">
        <v>429</v>
      </c>
      <c r="N82" s="182">
        <v>0</v>
      </c>
      <c r="O82" s="103" t="s">
        <v>466</v>
      </c>
      <c r="P82" s="182">
        <v>0</v>
      </c>
      <c r="Q82" s="100" t="s">
        <v>503</v>
      </c>
      <c r="R82" s="180">
        <v>0</v>
      </c>
      <c r="S82" s="182">
        <v>0</v>
      </c>
      <c r="T82" s="182">
        <v>0</v>
      </c>
      <c r="U82" s="182">
        <v>0</v>
      </c>
      <c r="V82" s="180">
        <v>0</v>
      </c>
      <c r="W82" s="182">
        <v>0</v>
      </c>
      <c r="X82" s="182">
        <v>0</v>
      </c>
      <c r="Y82" s="182">
        <v>0</v>
      </c>
      <c r="Z82" s="180">
        <v>0</v>
      </c>
      <c r="AA82" s="182">
        <v>0</v>
      </c>
      <c r="AB82" s="182">
        <v>0</v>
      </c>
      <c r="AC82" s="182">
        <v>0</v>
      </c>
      <c r="AD82" s="180">
        <v>0</v>
      </c>
      <c r="AE82" s="182">
        <v>0</v>
      </c>
      <c r="AF82" s="182">
        <v>0</v>
      </c>
      <c r="AG82" s="182">
        <v>0</v>
      </c>
      <c r="AH82" s="180">
        <v>0</v>
      </c>
      <c r="AI82" s="182">
        <v>0</v>
      </c>
      <c r="AJ82" s="182">
        <v>0</v>
      </c>
      <c r="AK82" s="182">
        <v>0</v>
      </c>
      <c r="AL82" s="180">
        <v>0</v>
      </c>
      <c r="AM82" s="182">
        <v>0</v>
      </c>
      <c r="AN82" s="182">
        <v>0</v>
      </c>
      <c r="AO82" s="182">
        <v>0</v>
      </c>
      <c r="AP82" s="180">
        <v>0</v>
      </c>
      <c r="AQ82" s="182">
        <v>0</v>
      </c>
      <c r="AR82" s="182">
        <v>0</v>
      </c>
      <c r="AS82" s="182">
        <v>0</v>
      </c>
      <c r="AT82" s="180">
        <v>0</v>
      </c>
      <c r="AU82" s="88">
        <f t="shared" si="0"/>
        <v>0</v>
      </c>
      <c r="AV82" s="88">
        <f t="shared" si="1"/>
        <v>0</v>
      </c>
      <c r="AW82" s="88">
        <f t="shared" si="2"/>
        <v>0</v>
      </c>
      <c r="AX82" s="89">
        <f t="shared" si="3"/>
        <v>0</v>
      </c>
    </row>
    <row r="83" spans="1:50" ht="12.75">
      <c r="A83" s="50"/>
      <c r="B83" s="185" t="s">
        <v>72</v>
      </c>
      <c r="C83" s="185"/>
      <c r="D83" s="185"/>
      <c r="E83" s="185"/>
      <c r="F83" s="185"/>
      <c r="G83" s="185"/>
      <c r="H83" s="185"/>
      <c r="I83" s="185"/>
      <c r="J83" s="185"/>
      <c r="K83" s="92" t="s">
        <v>393</v>
      </c>
      <c r="L83" s="182">
        <v>0</v>
      </c>
      <c r="M83" s="100" t="s">
        <v>430</v>
      </c>
      <c r="N83" s="182">
        <v>0</v>
      </c>
      <c r="O83" s="103" t="s">
        <v>467</v>
      </c>
      <c r="P83" s="182">
        <v>0</v>
      </c>
      <c r="Q83" s="100" t="s">
        <v>504</v>
      </c>
      <c r="R83" s="180">
        <v>0</v>
      </c>
      <c r="S83" s="182">
        <v>0</v>
      </c>
      <c r="T83" s="182">
        <v>0</v>
      </c>
      <c r="U83" s="182">
        <v>0</v>
      </c>
      <c r="V83" s="180">
        <v>0</v>
      </c>
      <c r="W83" s="182">
        <v>0</v>
      </c>
      <c r="X83" s="182">
        <v>0</v>
      </c>
      <c r="Y83" s="182">
        <v>0</v>
      </c>
      <c r="Z83" s="180">
        <v>0</v>
      </c>
      <c r="AA83" s="182">
        <v>0</v>
      </c>
      <c r="AB83" s="182">
        <v>0</v>
      </c>
      <c r="AC83" s="182">
        <v>0</v>
      </c>
      <c r="AD83" s="180">
        <v>0</v>
      </c>
      <c r="AE83" s="182">
        <v>0</v>
      </c>
      <c r="AF83" s="182">
        <v>0</v>
      </c>
      <c r="AG83" s="182">
        <v>0</v>
      </c>
      <c r="AH83" s="180">
        <v>0</v>
      </c>
      <c r="AI83" s="182">
        <v>0</v>
      </c>
      <c r="AJ83" s="182">
        <v>0</v>
      </c>
      <c r="AK83" s="182">
        <v>0</v>
      </c>
      <c r="AL83" s="180">
        <v>0</v>
      </c>
      <c r="AM83" s="182">
        <v>1</v>
      </c>
      <c r="AN83" s="182">
        <v>0</v>
      </c>
      <c r="AO83" s="182">
        <v>15</v>
      </c>
      <c r="AP83" s="180">
        <v>237.92</v>
      </c>
      <c r="AQ83" s="182">
        <v>0</v>
      </c>
      <c r="AR83" s="182">
        <v>0</v>
      </c>
      <c r="AS83" s="182">
        <v>0</v>
      </c>
      <c r="AT83" s="180">
        <v>0</v>
      </c>
      <c r="AU83" s="88">
        <f t="shared" si="0"/>
        <v>1</v>
      </c>
      <c r="AV83" s="88">
        <f t="shared" si="1"/>
        <v>0</v>
      </c>
      <c r="AW83" s="88">
        <f t="shared" si="2"/>
        <v>15</v>
      </c>
      <c r="AX83" s="89">
        <f t="shared" si="3"/>
        <v>237.92</v>
      </c>
    </row>
    <row r="84" spans="1:50" ht="12.75">
      <c r="A84" s="50"/>
      <c r="B84" s="185" t="s">
        <v>73</v>
      </c>
      <c r="C84" s="185"/>
      <c r="D84" s="185"/>
      <c r="E84" s="185"/>
      <c r="F84" s="185"/>
      <c r="G84" s="185"/>
      <c r="H84" s="185"/>
      <c r="I84" s="185"/>
      <c r="J84" s="185"/>
      <c r="K84" s="92" t="s">
        <v>394</v>
      </c>
      <c r="L84" s="182">
        <v>1</v>
      </c>
      <c r="M84" s="100" t="s">
        <v>431</v>
      </c>
      <c r="N84" s="182">
        <v>1</v>
      </c>
      <c r="O84" s="103" t="s">
        <v>468</v>
      </c>
      <c r="P84" s="182">
        <v>75</v>
      </c>
      <c r="Q84" s="100" t="s">
        <v>505</v>
      </c>
      <c r="R84" s="180">
        <v>149.6</v>
      </c>
      <c r="S84" s="182">
        <v>0</v>
      </c>
      <c r="T84" s="182">
        <v>0</v>
      </c>
      <c r="U84" s="182">
        <v>0</v>
      </c>
      <c r="V84" s="180">
        <v>0</v>
      </c>
      <c r="W84" s="182">
        <v>27</v>
      </c>
      <c r="X84" s="182">
        <v>4</v>
      </c>
      <c r="Y84" s="182">
        <v>332</v>
      </c>
      <c r="Z84" s="180">
        <v>76.41</v>
      </c>
      <c r="AA84" s="182">
        <v>0</v>
      </c>
      <c r="AB84" s="182">
        <v>0</v>
      </c>
      <c r="AC84" s="182">
        <v>0</v>
      </c>
      <c r="AD84" s="180">
        <v>0</v>
      </c>
      <c r="AE84" s="182">
        <v>0</v>
      </c>
      <c r="AF84" s="182">
        <v>0</v>
      </c>
      <c r="AG84" s="182">
        <v>0</v>
      </c>
      <c r="AH84" s="180">
        <v>0</v>
      </c>
      <c r="AI84" s="182">
        <v>0</v>
      </c>
      <c r="AJ84" s="182">
        <v>0</v>
      </c>
      <c r="AK84" s="182">
        <v>0</v>
      </c>
      <c r="AL84" s="180">
        <v>0</v>
      </c>
      <c r="AM84" s="182">
        <v>12</v>
      </c>
      <c r="AN84" s="182">
        <v>1</v>
      </c>
      <c r="AO84" s="182">
        <v>180</v>
      </c>
      <c r="AP84" s="180">
        <v>186.13</v>
      </c>
      <c r="AQ84" s="182">
        <v>2</v>
      </c>
      <c r="AR84" s="182">
        <v>0</v>
      </c>
      <c r="AS84" s="182">
        <v>13</v>
      </c>
      <c r="AT84" s="180">
        <v>50</v>
      </c>
      <c r="AU84" s="88">
        <f t="shared" si="0"/>
        <v>42</v>
      </c>
      <c r="AV84" s="88">
        <f t="shared" si="1"/>
        <v>6</v>
      </c>
      <c r="AW84" s="88">
        <f t="shared" si="2"/>
        <v>600</v>
      </c>
      <c r="AX84" s="89">
        <f t="shared" si="3"/>
        <v>462.14</v>
      </c>
    </row>
    <row r="85" spans="1:50" ht="12.75">
      <c r="A85" s="50"/>
      <c r="B85" s="185" t="s">
        <v>74</v>
      </c>
      <c r="C85" s="185"/>
      <c r="D85" s="185"/>
      <c r="E85" s="185"/>
      <c r="F85" s="185"/>
      <c r="G85" s="185"/>
      <c r="H85" s="185"/>
      <c r="I85" s="185"/>
      <c r="J85" s="185"/>
      <c r="K85" s="92" t="s">
        <v>395</v>
      </c>
      <c r="L85" s="182">
        <v>0</v>
      </c>
      <c r="M85" s="100" t="s">
        <v>432</v>
      </c>
      <c r="N85" s="182">
        <v>0</v>
      </c>
      <c r="O85" s="103" t="s">
        <v>469</v>
      </c>
      <c r="P85" s="182">
        <v>0</v>
      </c>
      <c r="Q85" s="100" t="s">
        <v>506</v>
      </c>
      <c r="R85" s="180">
        <v>0</v>
      </c>
      <c r="S85" s="182">
        <v>0</v>
      </c>
      <c r="T85" s="182">
        <v>0</v>
      </c>
      <c r="U85" s="182">
        <v>0</v>
      </c>
      <c r="V85" s="180">
        <v>0</v>
      </c>
      <c r="W85" s="182">
        <v>0</v>
      </c>
      <c r="X85" s="182">
        <v>0</v>
      </c>
      <c r="Y85" s="182">
        <v>0</v>
      </c>
      <c r="Z85" s="180">
        <v>0</v>
      </c>
      <c r="AA85" s="182">
        <v>0</v>
      </c>
      <c r="AB85" s="182">
        <v>0</v>
      </c>
      <c r="AC85" s="182">
        <v>0</v>
      </c>
      <c r="AD85" s="180">
        <v>0</v>
      </c>
      <c r="AE85" s="182">
        <v>0</v>
      </c>
      <c r="AF85" s="182">
        <v>0</v>
      </c>
      <c r="AG85" s="182">
        <v>0</v>
      </c>
      <c r="AH85" s="180">
        <v>0</v>
      </c>
      <c r="AI85" s="182">
        <v>0</v>
      </c>
      <c r="AJ85" s="182">
        <v>0</v>
      </c>
      <c r="AK85" s="182">
        <v>0</v>
      </c>
      <c r="AL85" s="180">
        <v>0</v>
      </c>
      <c r="AM85" s="182">
        <v>0</v>
      </c>
      <c r="AN85" s="182">
        <v>0</v>
      </c>
      <c r="AO85" s="182">
        <v>0</v>
      </c>
      <c r="AP85" s="180">
        <v>0</v>
      </c>
      <c r="AQ85" s="182">
        <v>0</v>
      </c>
      <c r="AR85" s="182">
        <v>0</v>
      </c>
      <c r="AS85" s="182">
        <v>0</v>
      </c>
      <c r="AT85" s="180">
        <v>0</v>
      </c>
      <c r="AU85" s="88">
        <f t="shared" si="0"/>
        <v>0</v>
      </c>
      <c r="AV85" s="88">
        <f t="shared" si="1"/>
        <v>0</v>
      </c>
      <c r="AW85" s="88">
        <f t="shared" si="2"/>
        <v>0</v>
      </c>
      <c r="AX85" s="89">
        <f t="shared" si="3"/>
        <v>0</v>
      </c>
    </row>
    <row r="86" spans="1:50" ht="12.75">
      <c r="A86" s="50"/>
      <c r="B86" s="185" t="s">
        <v>75</v>
      </c>
      <c r="C86" s="185"/>
      <c r="D86" s="185"/>
      <c r="E86" s="185"/>
      <c r="F86" s="185"/>
      <c r="G86" s="185"/>
      <c r="H86" s="185"/>
      <c r="I86" s="185"/>
      <c r="J86" s="185"/>
      <c r="K86" s="92" t="s">
        <v>396</v>
      </c>
      <c r="L86" s="182">
        <v>0</v>
      </c>
      <c r="M86" s="100" t="s">
        <v>433</v>
      </c>
      <c r="N86" s="182">
        <v>0</v>
      </c>
      <c r="O86" s="103" t="s">
        <v>470</v>
      </c>
      <c r="P86" s="182">
        <v>0</v>
      </c>
      <c r="Q86" s="100" t="s">
        <v>507</v>
      </c>
      <c r="R86" s="180">
        <v>0</v>
      </c>
      <c r="S86" s="182">
        <v>0</v>
      </c>
      <c r="T86" s="182">
        <v>0</v>
      </c>
      <c r="U86" s="182">
        <v>0</v>
      </c>
      <c r="V86" s="180">
        <v>0</v>
      </c>
      <c r="W86" s="182">
        <v>0</v>
      </c>
      <c r="X86" s="182">
        <v>0</v>
      </c>
      <c r="Y86" s="182">
        <v>0</v>
      </c>
      <c r="Z86" s="180">
        <v>0</v>
      </c>
      <c r="AA86" s="182">
        <v>0</v>
      </c>
      <c r="AB86" s="182">
        <v>0</v>
      </c>
      <c r="AC86" s="182">
        <v>0</v>
      </c>
      <c r="AD86" s="180">
        <v>0</v>
      </c>
      <c r="AE86" s="182">
        <v>0</v>
      </c>
      <c r="AF86" s="182">
        <v>0</v>
      </c>
      <c r="AG86" s="182">
        <v>0</v>
      </c>
      <c r="AH86" s="180">
        <v>0</v>
      </c>
      <c r="AI86" s="182">
        <v>0</v>
      </c>
      <c r="AJ86" s="182">
        <v>0</v>
      </c>
      <c r="AK86" s="182">
        <v>0</v>
      </c>
      <c r="AL86" s="180">
        <v>0</v>
      </c>
      <c r="AM86" s="182">
        <v>11</v>
      </c>
      <c r="AN86" s="182">
        <v>0</v>
      </c>
      <c r="AO86" s="182">
        <v>34</v>
      </c>
      <c r="AP86" s="180">
        <v>174.79</v>
      </c>
      <c r="AQ86" s="182">
        <v>2</v>
      </c>
      <c r="AR86" s="182">
        <v>1</v>
      </c>
      <c r="AS86" s="182">
        <v>290</v>
      </c>
      <c r="AT86" s="180">
        <v>231.93</v>
      </c>
      <c r="AU86" s="88">
        <f t="shared" si="0"/>
        <v>13</v>
      </c>
      <c r="AV86" s="88">
        <f t="shared" si="1"/>
        <v>1</v>
      </c>
      <c r="AW86" s="88">
        <f t="shared" si="2"/>
        <v>324</v>
      </c>
      <c r="AX86" s="89">
        <f t="shared" si="3"/>
        <v>406.72</v>
      </c>
    </row>
    <row r="87" spans="1:50" ht="12.75">
      <c r="A87" s="50"/>
      <c r="B87" s="185" t="s">
        <v>76</v>
      </c>
      <c r="C87" s="185"/>
      <c r="D87" s="185"/>
      <c r="E87" s="185"/>
      <c r="F87" s="185"/>
      <c r="G87" s="185"/>
      <c r="H87" s="185"/>
      <c r="I87" s="185"/>
      <c r="J87" s="185"/>
      <c r="K87" s="92" t="s">
        <v>397</v>
      </c>
      <c r="L87" s="182">
        <v>5</v>
      </c>
      <c r="M87" s="100" t="s">
        <v>434</v>
      </c>
      <c r="N87" s="182">
        <v>5</v>
      </c>
      <c r="O87" s="103" t="s">
        <v>471</v>
      </c>
      <c r="P87" s="182">
        <v>4277</v>
      </c>
      <c r="Q87" s="100" t="s">
        <v>508</v>
      </c>
      <c r="R87" s="180">
        <v>825.2</v>
      </c>
      <c r="S87" s="182">
        <v>0</v>
      </c>
      <c r="T87" s="182">
        <v>0</v>
      </c>
      <c r="U87" s="182">
        <v>0</v>
      </c>
      <c r="V87" s="180">
        <v>0</v>
      </c>
      <c r="W87" s="182">
        <v>1</v>
      </c>
      <c r="X87" s="182">
        <v>1</v>
      </c>
      <c r="Y87" s="182">
        <v>378</v>
      </c>
      <c r="Z87" s="180">
        <v>504.33</v>
      </c>
      <c r="AA87" s="182">
        <v>2</v>
      </c>
      <c r="AB87" s="182">
        <v>1</v>
      </c>
      <c r="AC87" s="182">
        <v>694</v>
      </c>
      <c r="AD87" s="180">
        <v>637.13</v>
      </c>
      <c r="AE87" s="182">
        <v>3</v>
      </c>
      <c r="AF87" s="182">
        <v>1</v>
      </c>
      <c r="AG87" s="182">
        <v>844</v>
      </c>
      <c r="AH87" s="180">
        <v>773.99</v>
      </c>
      <c r="AI87" s="182">
        <v>0</v>
      </c>
      <c r="AJ87" s="182">
        <v>0</v>
      </c>
      <c r="AK87" s="182">
        <v>0</v>
      </c>
      <c r="AL87" s="180">
        <v>0</v>
      </c>
      <c r="AM87" s="182">
        <v>2</v>
      </c>
      <c r="AN87" s="182">
        <v>2</v>
      </c>
      <c r="AO87" s="182">
        <v>1266</v>
      </c>
      <c r="AP87" s="180">
        <v>843.97</v>
      </c>
      <c r="AQ87" s="182">
        <v>12</v>
      </c>
      <c r="AR87" s="182">
        <v>5</v>
      </c>
      <c r="AS87" s="182">
        <v>2451</v>
      </c>
      <c r="AT87" s="180">
        <v>509.18</v>
      </c>
      <c r="AU87" s="88">
        <f aca="true" t="shared" si="4" ref="AU87:AU98">SUM(L87+S87+W87+AA87+AE87+AI87+AM87+AQ87)</f>
        <v>25</v>
      </c>
      <c r="AV87" s="88">
        <f aca="true" t="shared" si="5" ref="AV87:AV98">SUM(AR87+AN87+AJ87+AF87+AB87+X87+T87+N87)</f>
        <v>15</v>
      </c>
      <c r="AW87" s="88">
        <f aca="true" t="shared" si="6" ref="AW87:AW98">SUM(AS87+AO87+AK87+AG87+AC87+Y87+U87+P87)</f>
        <v>9910</v>
      </c>
      <c r="AX87" s="89">
        <f aca="true" t="shared" si="7" ref="AX87:AX98">SUM(AT87+AP87+AL87+AH87+AD87+Z87+V87+R87)</f>
        <v>4093.8</v>
      </c>
    </row>
    <row r="88" spans="1:50" ht="12.75">
      <c r="A88" s="50"/>
      <c r="B88" s="185" t="s">
        <v>77</v>
      </c>
      <c r="C88" s="185"/>
      <c r="D88" s="185"/>
      <c r="E88" s="185"/>
      <c r="F88" s="185"/>
      <c r="G88" s="185"/>
      <c r="H88" s="185"/>
      <c r="I88" s="185"/>
      <c r="J88" s="185"/>
      <c r="K88" s="92" t="s">
        <v>398</v>
      </c>
      <c r="L88" s="182">
        <v>32</v>
      </c>
      <c r="M88" s="100" t="s">
        <v>435</v>
      </c>
      <c r="N88" s="182">
        <v>38</v>
      </c>
      <c r="O88" s="103" t="s">
        <v>472</v>
      </c>
      <c r="P88" s="182">
        <v>263</v>
      </c>
      <c r="Q88" s="100" t="s">
        <v>509</v>
      </c>
      <c r="R88" s="180">
        <v>6.89</v>
      </c>
      <c r="S88" s="182">
        <v>1</v>
      </c>
      <c r="T88" s="182">
        <v>1</v>
      </c>
      <c r="U88" s="182">
        <v>15</v>
      </c>
      <c r="V88" s="180">
        <v>15</v>
      </c>
      <c r="W88" s="182">
        <v>9</v>
      </c>
      <c r="X88" s="182">
        <v>8</v>
      </c>
      <c r="Y88" s="182">
        <v>58</v>
      </c>
      <c r="Z88" s="180">
        <v>6.91</v>
      </c>
      <c r="AA88" s="182">
        <v>0</v>
      </c>
      <c r="AB88" s="182">
        <v>0</v>
      </c>
      <c r="AC88" s="182">
        <v>0</v>
      </c>
      <c r="AD88" s="180">
        <v>0</v>
      </c>
      <c r="AE88" s="182">
        <v>88</v>
      </c>
      <c r="AF88" s="182">
        <v>150</v>
      </c>
      <c r="AG88" s="182">
        <v>966</v>
      </c>
      <c r="AH88" s="180">
        <v>6.44</v>
      </c>
      <c r="AI88" s="182">
        <v>3</v>
      </c>
      <c r="AJ88" s="182">
        <v>2</v>
      </c>
      <c r="AK88" s="182">
        <v>22</v>
      </c>
      <c r="AL88" s="180">
        <v>10.12</v>
      </c>
      <c r="AM88" s="182">
        <v>0</v>
      </c>
      <c r="AN88" s="182">
        <v>0</v>
      </c>
      <c r="AO88" s="182">
        <v>0</v>
      </c>
      <c r="AP88" s="180">
        <v>0</v>
      </c>
      <c r="AQ88" s="182">
        <v>0</v>
      </c>
      <c r="AR88" s="182">
        <v>0</v>
      </c>
      <c r="AS88" s="182">
        <v>0</v>
      </c>
      <c r="AT88" s="180">
        <v>0</v>
      </c>
      <c r="AU88" s="88">
        <f t="shared" si="4"/>
        <v>133</v>
      </c>
      <c r="AV88" s="88">
        <f t="shared" si="5"/>
        <v>199</v>
      </c>
      <c r="AW88" s="88">
        <f t="shared" si="6"/>
        <v>1324</v>
      </c>
      <c r="AX88" s="89">
        <f t="shared" si="7"/>
        <v>45.36</v>
      </c>
    </row>
    <row r="89" spans="1:50" ht="12.75">
      <c r="A89" s="50"/>
      <c r="B89" s="185" t="s">
        <v>78</v>
      </c>
      <c r="C89" s="185"/>
      <c r="D89" s="185"/>
      <c r="E89" s="185"/>
      <c r="F89" s="185"/>
      <c r="G89" s="185"/>
      <c r="H89" s="185"/>
      <c r="I89" s="185"/>
      <c r="J89" s="185"/>
      <c r="K89" s="92" t="s">
        <v>399</v>
      </c>
      <c r="L89" s="182">
        <v>8</v>
      </c>
      <c r="M89" s="100" t="s">
        <v>436</v>
      </c>
      <c r="N89" s="182">
        <v>31</v>
      </c>
      <c r="O89" s="103" t="s">
        <v>473</v>
      </c>
      <c r="P89" s="182">
        <v>9563</v>
      </c>
      <c r="Q89" s="100" t="s">
        <v>510</v>
      </c>
      <c r="R89" s="180">
        <v>310.99</v>
      </c>
      <c r="S89" s="182">
        <v>0</v>
      </c>
      <c r="T89" s="182">
        <v>0</v>
      </c>
      <c r="U89" s="182">
        <v>0</v>
      </c>
      <c r="V89" s="180">
        <v>0</v>
      </c>
      <c r="W89" s="182">
        <v>3</v>
      </c>
      <c r="X89" s="182">
        <v>0</v>
      </c>
      <c r="Y89" s="182">
        <v>70</v>
      </c>
      <c r="Z89" s="180">
        <v>245.61</v>
      </c>
      <c r="AA89" s="182">
        <v>8</v>
      </c>
      <c r="AB89" s="182">
        <v>5</v>
      </c>
      <c r="AC89" s="182">
        <v>1135</v>
      </c>
      <c r="AD89" s="180">
        <v>213.7</v>
      </c>
      <c r="AE89" s="182">
        <v>2</v>
      </c>
      <c r="AF89" s="182">
        <v>0</v>
      </c>
      <c r="AG89" s="182">
        <v>151</v>
      </c>
      <c r="AH89" s="180">
        <v>400</v>
      </c>
      <c r="AI89" s="182">
        <v>0</v>
      </c>
      <c r="AJ89" s="182">
        <v>0</v>
      </c>
      <c r="AK89" s="182">
        <v>0</v>
      </c>
      <c r="AL89" s="180">
        <v>0</v>
      </c>
      <c r="AM89" s="182">
        <v>1</v>
      </c>
      <c r="AN89" s="182">
        <v>0</v>
      </c>
      <c r="AO89" s="182">
        <v>4</v>
      </c>
      <c r="AP89" s="180">
        <v>129.03</v>
      </c>
      <c r="AQ89" s="182">
        <v>0</v>
      </c>
      <c r="AR89" s="182">
        <v>0</v>
      </c>
      <c r="AS89" s="182">
        <v>0</v>
      </c>
      <c r="AT89" s="180">
        <v>0</v>
      </c>
      <c r="AU89" s="88">
        <f t="shared" si="4"/>
        <v>22</v>
      </c>
      <c r="AV89" s="88">
        <f t="shared" si="5"/>
        <v>36</v>
      </c>
      <c r="AW89" s="88">
        <f t="shared" si="6"/>
        <v>10923</v>
      </c>
      <c r="AX89" s="89">
        <f t="shared" si="7"/>
        <v>1299.33</v>
      </c>
    </row>
    <row r="90" spans="1:50" ht="12.75">
      <c r="A90" s="50"/>
      <c r="B90" s="185" t="s">
        <v>79</v>
      </c>
      <c r="C90" s="185"/>
      <c r="D90" s="185"/>
      <c r="E90" s="185"/>
      <c r="F90" s="185"/>
      <c r="G90" s="185"/>
      <c r="H90" s="185"/>
      <c r="I90" s="185"/>
      <c r="J90" s="185"/>
      <c r="K90" s="92" t="s">
        <v>400</v>
      </c>
      <c r="L90" s="182">
        <v>2</v>
      </c>
      <c r="M90" s="100" t="s">
        <v>437</v>
      </c>
      <c r="N90" s="182">
        <v>210</v>
      </c>
      <c r="O90" s="103" t="s">
        <v>474</v>
      </c>
      <c r="P90" s="182">
        <v>3540</v>
      </c>
      <c r="Q90" s="100" t="s">
        <v>511</v>
      </c>
      <c r="R90" s="180">
        <v>16.86</v>
      </c>
      <c r="S90" s="182">
        <v>0</v>
      </c>
      <c r="T90" s="182">
        <v>0</v>
      </c>
      <c r="U90" s="182">
        <v>0</v>
      </c>
      <c r="V90" s="180">
        <v>0</v>
      </c>
      <c r="W90" s="182">
        <v>0</v>
      </c>
      <c r="X90" s="182">
        <v>0</v>
      </c>
      <c r="Y90" s="182">
        <v>0</v>
      </c>
      <c r="Z90" s="180">
        <v>0</v>
      </c>
      <c r="AA90" s="182">
        <v>0</v>
      </c>
      <c r="AB90" s="182">
        <v>0</v>
      </c>
      <c r="AC90" s="182">
        <v>0</v>
      </c>
      <c r="AD90" s="180">
        <v>0</v>
      </c>
      <c r="AE90" s="182">
        <v>0</v>
      </c>
      <c r="AF90" s="182">
        <v>0</v>
      </c>
      <c r="AG90" s="182">
        <v>0</v>
      </c>
      <c r="AH90" s="180">
        <v>0</v>
      </c>
      <c r="AI90" s="182">
        <v>0</v>
      </c>
      <c r="AJ90" s="182">
        <v>0</v>
      </c>
      <c r="AK90" s="182">
        <v>0</v>
      </c>
      <c r="AL90" s="180">
        <v>0</v>
      </c>
      <c r="AM90" s="182">
        <v>0</v>
      </c>
      <c r="AN90" s="182">
        <v>0</v>
      </c>
      <c r="AO90" s="182">
        <v>0</v>
      </c>
      <c r="AP90" s="180">
        <v>0</v>
      </c>
      <c r="AQ90" s="182">
        <v>0</v>
      </c>
      <c r="AR90" s="182">
        <v>0</v>
      </c>
      <c r="AS90" s="182">
        <v>0</v>
      </c>
      <c r="AT90" s="180">
        <v>0</v>
      </c>
      <c r="AU90" s="88">
        <f t="shared" si="4"/>
        <v>2</v>
      </c>
      <c r="AV90" s="88">
        <f t="shared" si="5"/>
        <v>210</v>
      </c>
      <c r="AW90" s="88">
        <f t="shared" si="6"/>
        <v>3540</v>
      </c>
      <c r="AX90" s="89">
        <f t="shared" si="7"/>
        <v>16.86</v>
      </c>
    </row>
    <row r="91" spans="1:50" ht="12.75">
      <c r="A91" s="50"/>
      <c r="B91" s="185" t="s">
        <v>80</v>
      </c>
      <c r="C91" s="185"/>
      <c r="D91" s="185"/>
      <c r="E91" s="185"/>
      <c r="F91" s="185"/>
      <c r="G91" s="185"/>
      <c r="H91" s="185"/>
      <c r="I91" s="185"/>
      <c r="J91" s="185"/>
      <c r="K91" s="92" t="s">
        <v>401</v>
      </c>
      <c r="L91" s="182">
        <v>1</v>
      </c>
      <c r="M91" s="100" t="s">
        <v>438</v>
      </c>
      <c r="N91" s="182">
        <v>1</v>
      </c>
      <c r="O91" s="103" t="s">
        <v>475</v>
      </c>
      <c r="P91" s="182">
        <v>38</v>
      </c>
      <c r="Q91" s="100" t="s">
        <v>512</v>
      </c>
      <c r="R91" s="180">
        <v>76.04</v>
      </c>
      <c r="S91" s="182">
        <v>0</v>
      </c>
      <c r="T91" s="182">
        <v>0</v>
      </c>
      <c r="U91" s="182">
        <v>0</v>
      </c>
      <c r="V91" s="180">
        <v>0</v>
      </c>
      <c r="W91" s="182">
        <v>0</v>
      </c>
      <c r="X91" s="182">
        <v>0</v>
      </c>
      <c r="Y91" s="182">
        <v>0</v>
      </c>
      <c r="Z91" s="180">
        <v>0</v>
      </c>
      <c r="AA91" s="182">
        <v>0</v>
      </c>
      <c r="AB91" s="182">
        <v>0</v>
      </c>
      <c r="AC91" s="182">
        <v>0</v>
      </c>
      <c r="AD91" s="180">
        <v>0</v>
      </c>
      <c r="AE91" s="182">
        <v>0</v>
      </c>
      <c r="AF91" s="182">
        <v>0</v>
      </c>
      <c r="AG91" s="182">
        <v>0</v>
      </c>
      <c r="AH91" s="180">
        <v>0</v>
      </c>
      <c r="AI91" s="182">
        <v>0</v>
      </c>
      <c r="AJ91" s="182">
        <v>0</v>
      </c>
      <c r="AK91" s="182">
        <v>0</v>
      </c>
      <c r="AL91" s="180">
        <v>0</v>
      </c>
      <c r="AM91" s="182">
        <v>0</v>
      </c>
      <c r="AN91" s="182">
        <v>0</v>
      </c>
      <c r="AO91" s="182">
        <v>0</v>
      </c>
      <c r="AP91" s="180">
        <v>0</v>
      </c>
      <c r="AQ91" s="182">
        <v>0</v>
      </c>
      <c r="AR91" s="182">
        <v>0</v>
      </c>
      <c r="AS91" s="182">
        <v>0</v>
      </c>
      <c r="AT91" s="180">
        <v>0</v>
      </c>
      <c r="AU91" s="88">
        <f t="shared" si="4"/>
        <v>1</v>
      </c>
      <c r="AV91" s="88">
        <f t="shared" si="5"/>
        <v>1</v>
      </c>
      <c r="AW91" s="88">
        <f t="shared" si="6"/>
        <v>38</v>
      </c>
      <c r="AX91" s="89">
        <f t="shared" si="7"/>
        <v>76.04</v>
      </c>
    </row>
    <row r="92" spans="1:50" ht="12.75">
      <c r="A92" s="50"/>
      <c r="B92" s="185" t="s">
        <v>81</v>
      </c>
      <c r="C92" s="185"/>
      <c r="D92" s="185"/>
      <c r="E92" s="185"/>
      <c r="F92" s="185"/>
      <c r="G92" s="185"/>
      <c r="H92" s="185"/>
      <c r="I92" s="185"/>
      <c r="J92" s="185"/>
      <c r="K92" s="92" t="s">
        <v>402</v>
      </c>
      <c r="L92" s="182">
        <v>0</v>
      </c>
      <c r="M92" s="100" t="s">
        <v>439</v>
      </c>
      <c r="N92" s="182">
        <v>0</v>
      </c>
      <c r="O92" s="103" t="s">
        <v>476</v>
      </c>
      <c r="P92" s="182">
        <v>0</v>
      </c>
      <c r="Q92" s="100" t="s">
        <v>513</v>
      </c>
      <c r="R92" s="180">
        <v>0</v>
      </c>
      <c r="S92" s="182">
        <v>0</v>
      </c>
      <c r="T92" s="182">
        <v>0</v>
      </c>
      <c r="U92" s="182">
        <v>0</v>
      </c>
      <c r="V92" s="180">
        <v>0</v>
      </c>
      <c r="W92" s="182">
        <v>0</v>
      </c>
      <c r="X92" s="182">
        <v>0</v>
      </c>
      <c r="Y92" s="182">
        <v>0</v>
      </c>
      <c r="Z92" s="180">
        <v>0</v>
      </c>
      <c r="AA92" s="182">
        <v>0</v>
      </c>
      <c r="AB92" s="182">
        <v>0</v>
      </c>
      <c r="AC92" s="182">
        <v>0</v>
      </c>
      <c r="AD92" s="180">
        <v>0</v>
      </c>
      <c r="AE92" s="182">
        <v>0</v>
      </c>
      <c r="AF92" s="182">
        <v>0</v>
      </c>
      <c r="AG92" s="182">
        <v>0</v>
      </c>
      <c r="AH92" s="180">
        <v>0</v>
      </c>
      <c r="AI92" s="182">
        <v>0</v>
      </c>
      <c r="AJ92" s="182">
        <v>0</v>
      </c>
      <c r="AK92" s="182">
        <v>0</v>
      </c>
      <c r="AL92" s="180">
        <v>0</v>
      </c>
      <c r="AM92" s="182">
        <v>0</v>
      </c>
      <c r="AN92" s="182">
        <v>0</v>
      </c>
      <c r="AO92" s="182">
        <v>0</v>
      </c>
      <c r="AP92" s="180">
        <v>0</v>
      </c>
      <c r="AQ92" s="182">
        <v>0</v>
      </c>
      <c r="AR92" s="182">
        <v>0</v>
      </c>
      <c r="AS92" s="182">
        <v>0</v>
      </c>
      <c r="AT92" s="180">
        <v>0</v>
      </c>
      <c r="AU92" s="88">
        <f t="shared" si="4"/>
        <v>0</v>
      </c>
      <c r="AV92" s="88">
        <f t="shared" si="5"/>
        <v>0</v>
      </c>
      <c r="AW92" s="88">
        <f t="shared" si="6"/>
        <v>0</v>
      </c>
      <c r="AX92" s="89">
        <f t="shared" si="7"/>
        <v>0</v>
      </c>
    </row>
    <row r="93" spans="1:50" ht="12.75">
      <c r="A93" s="50"/>
      <c r="B93" s="185" t="s">
        <v>82</v>
      </c>
      <c r="C93" s="185"/>
      <c r="D93" s="185"/>
      <c r="E93" s="185"/>
      <c r="F93" s="185"/>
      <c r="G93" s="185"/>
      <c r="H93" s="185"/>
      <c r="I93" s="185"/>
      <c r="J93" s="185"/>
      <c r="K93" s="92" t="s">
        <v>403</v>
      </c>
      <c r="L93" s="182">
        <v>250</v>
      </c>
      <c r="M93" s="100" t="s">
        <v>440</v>
      </c>
      <c r="N93" s="182">
        <v>495</v>
      </c>
      <c r="O93" s="103" t="s">
        <v>477</v>
      </c>
      <c r="P93" s="182">
        <v>219880</v>
      </c>
      <c r="Q93" s="100" t="s">
        <v>514</v>
      </c>
      <c r="R93" s="180">
        <v>444.14</v>
      </c>
      <c r="S93" s="182">
        <v>56</v>
      </c>
      <c r="T93" s="182">
        <v>68</v>
      </c>
      <c r="U93" s="182">
        <v>32279</v>
      </c>
      <c r="V93" s="180">
        <v>478.21</v>
      </c>
      <c r="W93" s="182">
        <v>19</v>
      </c>
      <c r="X93" s="182">
        <v>12</v>
      </c>
      <c r="Y93" s="182">
        <v>2444</v>
      </c>
      <c r="Z93" s="180">
        <v>203.77</v>
      </c>
      <c r="AA93" s="182">
        <v>46</v>
      </c>
      <c r="AB93" s="182">
        <v>49</v>
      </c>
      <c r="AC93" s="182">
        <v>13392</v>
      </c>
      <c r="AD93" s="180">
        <v>274.38</v>
      </c>
      <c r="AE93" s="182">
        <v>15</v>
      </c>
      <c r="AF93" s="182">
        <v>7</v>
      </c>
      <c r="AG93" s="182">
        <v>2656</v>
      </c>
      <c r="AH93" s="180">
        <v>390.79</v>
      </c>
      <c r="AI93" s="182">
        <v>6</v>
      </c>
      <c r="AJ93" s="182">
        <v>3</v>
      </c>
      <c r="AK93" s="182">
        <v>652</v>
      </c>
      <c r="AL93" s="180">
        <v>236.93</v>
      </c>
      <c r="AM93" s="182">
        <v>109</v>
      </c>
      <c r="AN93" s="182">
        <v>188</v>
      </c>
      <c r="AO93" s="182">
        <v>81754</v>
      </c>
      <c r="AP93" s="180">
        <v>435.13</v>
      </c>
      <c r="AQ93" s="182">
        <v>27</v>
      </c>
      <c r="AR93" s="182">
        <v>23</v>
      </c>
      <c r="AS93" s="182">
        <v>10909</v>
      </c>
      <c r="AT93" s="180">
        <v>482.16</v>
      </c>
      <c r="AU93" s="88">
        <f t="shared" si="4"/>
        <v>528</v>
      </c>
      <c r="AV93" s="88">
        <f t="shared" si="5"/>
        <v>845</v>
      </c>
      <c r="AW93" s="88">
        <f t="shared" si="6"/>
        <v>363966</v>
      </c>
      <c r="AX93" s="89">
        <f t="shared" si="7"/>
        <v>2945.5099999999998</v>
      </c>
    </row>
    <row r="94" spans="1:50" ht="12.75">
      <c r="A94" s="50"/>
      <c r="B94" s="185" t="s">
        <v>83</v>
      </c>
      <c r="C94" s="185"/>
      <c r="D94" s="185"/>
      <c r="E94" s="185"/>
      <c r="F94" s="185"/>
      <c r="G94" s="185"/>
      <c r="H94" s="185"/>
      <c r="I94" s="185"/>
      <c r="J94" s="185"/>
      <c r="K94" s="92" t="s">
        <v>404</v>
      </c>
      <c r="L94" s="182">
        <v>0</v>
      </c>
      <c r="M94" s="100" t="s">
        <v>441</v>
      </c>
      <c r="N94" s="182">
        <v>0</v>
      </c>
      <c r="O94" s="103" t="s">
        <v>478</v>
      </c>
      <c r="P94" s="182">
        <v>0</v>
      </c>
      <c r="Q94" s="100" t="s">
        <v>515</v>
      </c>
      <c r="R94" s="180">
        <v>0</v>
      </c>
      <c r="S94" s="182">
        <v>0</v>
      </c>
      <c r="T94" s="182">
        <v>0</v>
      </c>
      <c r="U94" s="182">
        <v>0</v>
      </c>
      <c r="V94" s="180">
        <v>0</v>
      </c>
      <c r="W94" s="182">
        <v>0</v>
      </c>
      <c r="X94" s="182">
        <v>0</v>
      </c>
      <c r="Y94" s="182">
        <v>0</v>
      </c>
      <c r="Z94" s="180">
        <v>0</v>
      </c>
      <c r="AA94" s="182">
        <v>0</v>
      </c>
      <c r="AB94" s="182">
        <v>0</v>
      </c>
      <c r="AC94" s="182">
        <v>0</v>
      </c>
      <c r="AD94" s="180">
        <v>0</v>
      </c>
      <c r="AE94" s="182">
        <v>0</v>
      </c>
      <c r="AF94" s="182">
        <v>0</v>
      </c>
      <c r="AG94" s="182">
        <v>0</v>
      </c>
      <c r="AH94" s="180">
        <v>0</v>
      </c>
      <c r="AI94" s="182">
        <v>0</v>
      </c>
      <c r="AJ94" s="182">
        <v>0</v>
      </c>
      <c r="AK94" s="182">
        <v>0</v>
      </c>
      <c r="AL94" s="180">
        <v>0</v>
      </c>
      <c r="AM94" s="182">
        <v>0</v>
      </c>
      <c r="AN94" s="182">
        <v>0</v>
      </c>
      <c r="AO94" s="182">
        <v>0</v>
      </c>
      <c r="AP94" s="180">
        <v>0</v>
      </c>
      <c r="AQ94" s="182">
        <v>0</v>
      </c>
      <c r="AR94" s="182">
        <v>0</v>
      </c>
      <c r="AS94" s="182">
        <v>0</v>
      </c>
      <c r="AT94" s="180">
        <v>0</v>
      </c>
      <c r="AU94" s="88">
        <f t="shared" si="4"/>
        <v>0</v>
      </c>
      <c r="AV94" s="88">
        <f t="shared" si="5"/>
        <v>0</v>
      </c>
      <c r="AW94" s="88">
        <f t="shared" si="6"/>
        <v>0</v>
      </c>
      <c r="AX94" s="89">
        <f t="shared" si="7"/>
        <v>0</v>
      </c>
    </row>
    <row r="95" spans="1:50" ht="12.75">
      <c r="A95" s="50"/>
      <c r="B95" s="185" t="s">
        <v>84</v>
      </c>
      <c r="C95" s="185"/>
      <c r="D95" s="185"/>
      <c r="E95" s="185"/>
      <c r="F95" s="185"/>
      <c r="G95" s="185"/>
      <c r="H95" s="185"/>
      <c r="I95" s="185"/>
      <c r="J95" s="185"/>
      <c r="K95" s="92" t="s">
        <v>405</v>
      </c>
      <c r="L95" s="182">
        <v>0</v>
      </c>
      <c r="M95" s="100" t="s">
        <v>442</v>
      </c>
      <c r="N95" s="182">
        <v>0</v>
      </c>
      <c r="O95" s="103" t="s">
        <v>479</v>
      </c>
      <c r="P95" s="182">
        <v>0</v>
      </c>
      <c r="Q95" s="100" t="s">
        <v>516</v>
      </c>
      <c r="R95" s="180">
        <v>0</v>
      </c>
      <c r="S95" s="182">
        <v>0</v>
      </c>
      <c r="T95" s="182">
        <v>0</v>
      </c>
      <c r="U95" s="182">
        <v>0</v>
      </c>
      <c r="V95" s="180">
        <v>0</v>
      </c>
      <c r="W95" s="182">
        <v>0</v>
      </c>
      <c r="X95" s="182">
        <v>0</v>
      </c>
      <c r="Y95" s="182">
        <v>0</v>
      </c>
      <c r="Z95" s="180">
        <v>0</v>
      </c>
      <c r="AA95" s="182">
        <v>0</v>
      </c>
      <c r="AB95" s="182">
        <v>0</v>
      </c>
      <c r="AC95" s="182">
        <v>0</v>
      </c>
      <c r="AD95" s="180">
        <v>0</v>
      </c>
      <c r="AE95" s="182">
        <v>0</v>
      </c>
      <c r="AF95" s="182">
        <v>0</v>
      </c>
      <c r="AG95" s="182">
        <v>0</v>
      </c>
      <c r="AH95" s="180">
        <v>0</v>
      </c>
      <c r="AI95" s="182">
        <v>0</v>
      </c>
      <c r="AJ95" s="182">
        <v>0</v>
      </c>
      <c r="AK95" s="182">
        <v>0</v>
      </c>
      <c r="AL95" s="180">
        <v>0</v>
      </c>
      <c r="AM95" s="182">
        <v>0</v>
      </c>
      <c r="AN95" s="182">
        <v>0</v>
      </c>
      <c r="AO95" s="182">
        <v>0</v>
      </c>
      <c r="AP95" s="180">
        <v>0</v>
      </c>
      <c r="AQ95" s="182">
        <v>0</v>
      </c>
      <c r="AR95" s="182">
        <v>0</v>
      </c>
      <c r="AS95" s="182">
        <v>0</v>
      </c>
      <c r="AT95" s="180">
        <v>0</v>
      </c>
      <c r="AU95" s="88">
        <f t="shared" si="4"/>
        <v>0</v>
      </c>
      <c r="AV95" s="88">
        <f t="shared" si="5"/>
        <v>0</v>
      </c>
      <c r="AW95" s="88">
        <f t="shared" si="6"/>
        <v>0</v>
      </c>
      <c r="AX95" s="89">
        <f t="shared" si="7"/>
        <v>0</v>
      </c>
    </row>
    <row r="96" spans="1:50" ht="12.75">
      <c r="A96" s="50"/>
      <c r="B96" s="185" t="s">
        <v>85</v>
      </c>
      <c r="C96" s="185"/>
      <c r="D96" s="185"/>
      <c r="E96" s="185"/>
      <c r="F96" s="185"/>
      <c r="G96" s="185"/>
      <c r="H96" s="185"/>
      <c r="I96" s="185"/>
      <c r="J96" s="185"/>
      <c r="K96" s="92" t="s">
        <v>406</v>
      </c>
      <c r="L96" s="182">
        <v>0</v>
      </c>
      <c r="M96" s="100" t="s">
        <v>443</v>
      </c>
      <c r="N96" s="182">
        <v>0</v>
      </c>
      <c r="O96" s="103" t="s">
        <v>480</v>
      </c>
      <c r="P96" s="182">
        <v>0</v>
      </c>
      <c r="Q96" s="100" t="s">
        <v>517</v>
      </c>
      <c r="R96" s="180">
        <v>0</v>
      </c>
      <c r="S96" s="182">
        <v>0</v>
      </c>
      <c r="T96" s="182">
        <v>0</v>
      </c>
      <c r="U96" s="182">
        <v>0</v>
      </c>
      <c r="V96" s="180">
        <v>0</v>
      </c>
      <c r="W96" s="182">
        <v>1</v>
      </c>
      <c r="X96" s="182">
        <v>0</v>
      </c>
      <c r="Y96" s="182">
        <v>10</v>
      </c>
      <c r="Z96" s="180">
        <v>80</v>
      </c>
      <c r="AA96" s="182">
        <v>0</v>
      </c>
      <c r="AB96" s="182">
        <v>0</v>
      </c>
      <c r="AC96" s="182">
        <v>0</v>
      </c>
      <c r="AD96" s="180">
        <v>0</v>
      </c>
      <c r="AE96" s="182">
        <v>0</v>
      </c>
      <c r="AF96" s="182">
        <v>0</v>
      </c>
      <c r="AG96" s="182">
        <v>0</v>
      </c>
      <c r="AH96" s="180">
        <v>0</v>
      </c>
      <c r="AI96" s="182">
        <v>0</v>
      </c>
      <c r="AJ96" s="182">
        <v>0</v>
      </c>
      <c r="AK96" s="182">
        <v>0</v>
      </c>
      <c r="AL96" s="180">
        <v>0</v>
      </c>
      <c r="AM96" s="182">
        <v>1</v>
      </c>
      <c r="AN96" s="182">
        <v>0</v>
      </c>
      <c r="AO96" s="182">
        <v>0</v>
      </c>
      <c r="AP96" s="180">
        <v>100</v>
      </c>
      <c r="AQ96" s="182">
        <v>0</v>
      </c>
      <c r="AR96" s="182">
        <v>0</v>
      </c>
      <c r="AS96" s="182">
        <v>0</v>
      </c>
      <c r="AT96" s="180">
        <v>0</v>
      </c>
      <c r="AU96" s="88">
        <f t="shared" si="4"/>
        <v>2</v>
      </c>
      <c r="AV96" s="88">
        <f t="shared" si="5"/>
        <v>0</v>
      </c>
      <c r="AW96" s="88">
        <f t="shared" si="6"/>
        <v>10</v>
      </c>
      <c r="AX96" s="89">
        <f t="shared" si="7"/>
        <v>180</v>
      </c>
    </row>
    <row r="97" spans="1:50" ht="12.75">
      <c r="A97" s="50"/>
      <c r="B97" s="184" t="s">
        <v>86</v>
      </c>
      <c r="C97" s="184"/>
      <c r="D97" s="184"/>
      <c r="E97" s="184"/>
      <c r="F97" s="184"/>
      <c r="G97" s="184"/>
      <c r="H97" s="184"/>
      <c r="I97" s="184"/>
      <c r="J97" s="184"/>
      <c r="K97" s="93" t="s">
        <v>407</v>
      </c>
      <c r="L97" s="182">
        <v>1</v>
      </c>
      <c r="M97" s="101" t="s">
        <v>444</v>
      </c>
      <c r="N97" s="182">
        <v>0</v>
      </c>
      <c r="O97" s="104" t="s">
        <v>481</v>
      </c>
      <c r="P97" s="182">
        <v>14</v>
      </c>
      <c r="Q97" s="101" t="s">
        <v>518</v>
      </c>
      <c r="R97" s="180">
        <v>215.73</v>
      </c>
      <c r="S97" s="182">
        <v>0</v>
      </c>
      <c r="T97" s="182">
        <v>0</v>
      </c>
      <c r="U97" s="182">
        <v>0</v>
      </c>
      <c r="V97" s="180">
        <v>0</v>
      </c>
      <c r="W97" s="182">
        <v>1</v>
      </c>
      <c r="X97" s="182">
        <v>0</v>
      </c>
      <c r="Y97" s="182">
        <v>21</v>
      </c>
      <c r="Z97" s="180">
        <v>339.44</v>
      </c>
      <c r="AA97" s="182">
        <v>0</v>
      </c>
      <c r="AB97" s="182">
        <v>0</v>
      </c>
      <c r="AC97" s="182">
        <v>0</v>
      </c>
      <c r="AD97" s="180">
        <v>0</v>
      </c>
      <c r="AE97" s="182">
        <v>0</v>
      </c>
      <c r="AF97" s="182">
        <v>0</v>
      </c>
      <c r="AG97" s="182">
        <v>0</v>
      </c>
      <c r="AH97" s="180">
        <v>0</v>
      </c>
      <c r="AI97" s="182">
        <v>0</v>
      </c>
      <c r="AJ97" s="182">
        <v>0</v>
      </c>
      <c r="AK97" s="182">
        <v>0</v>
      </c>
      <c r="AL97" s="180">
        <v>0</v>
      </c>
      <c r="AM97" s="182">
        <v>10</v>
      </c>
      <c r="AN97" s="182">
        <v>0</v>
      </c>
      <c r="AO97" s="182">
        <v>23</v>
      </c>
      <c r="AP97" s="180">
        <v>88.67</v>
      </c>
      <c r="AQ97" s="182">
        <v>7</v>
      </c>
      <c r="AR97" s="182">
        <v>1</v>
      </c>
      <c r="AS97" s="182">
        <v>336</v>
      </c>
      <c r="AT97" s="180">
        <v>316.27</v>
      </c>
      <c r="AU97" s="88">
        <f t="shared" si="4"/>
        <v>19</v>
      </c>
      <c r="AV97" s="88">
        <f t="shared" si="5"/>
        <v>1</v>
      </c>
      <c r="AW97" s="88">
        <f t="shared" si="6"/>
        <v>394</v>
      </c>
      <c r="AX97" s="89">
        <f t="shared" si="7"/>
        <v>960.11</v>
      </c>
    </row>
    <row r="98" spans="1:176" s="7" customFormat="1" ht="12.75">
      <c r="A98" s="54"/>
      <c r="B98" s="183" t="s">
        <v>90</v>
      </c>
      <c r="C98" s="183"/>
      <c r="D98" s="183"/>
      <c r="E98" s="183"/>
      <c r="F98" s="183"/>
      <c r="G98" s="183"/>
      <c r="H98" s="183"/>
      <c r="I98" s="183"/>
      <c r="J98" s="183"/>
      <c r="K98" s="92" t="s">
        <v>519</v>
      </c>
      <c r="L98" s="98">
        <f aca="true" t="shared" si="8" ref="L98:T98">SUM(L22:L97)</f>
        <v>7746</v>
      </c>
      <c r="M98" s="100" t="s">
        <v>520</v>
      </c>
      <c r="N98" s="98">
        <f t="shared" si="8"/>
        <v>11388</v>
      </c>
      <c r="O98" s="103" t="s">
        <v>521</v>
      </c>
      <c r="P98" s="105">
        <f t="shared" si="8"/>
        <v>513163</v>
      </c>
      <c r="Q98" s="100" t="s">
        <v>522</v>
      </c>
      <c r="R98" s="94">
        <f t="shared" si="8"/>
        <v>5457.91</v>
      </c>
      <c r="S98" s="94">
        <f t="shared" si="8"/>
        <v>5288</v>
      </c>
      <c r="T98" s="94">
        <f t="shared" si="8"/>
        <v>5924</v>
      </c>
      <c r="U98" s="94">
        <f aca="true" t="shared" si="9" ref="U98:AT98">SUM(U22:U97)</f>
        <v>135330</v>
      </c>
      <c r="V98" s="94">
        <f t="shared" si="9"/>
        <v>2601.1</v>
      </c>
      <c r="W98" s="94">
        <f t="shared" si="9"/>
        <v>6402</v>
      </c>
      <c r="X98" s="94">
        <f t="shared" si="9"/>
        <v>5426</v>
      </c>
      <c r="Y98" s="94">
        <f t="shared" si="9"/>
        <v>84249</v>
      </c>
      <c r="Z98" s="94">
        <f t="shared" si="9"/>
        <v>3859.9</v>
      </c>
      <c r="AA98" s="94">
        <f t="shared" si="9"/>
        <v>8675</v>
      </c>
      <c r="AB98" s="94">
        <f t="shared" si="9"/>
        <v>12741</v>
      </c>
      <c r="AC98" s="94">
        <f t="shared" si="9"/>
        <v>175848</v>
      </c>
      <c r="AD98" s="94">
        <f t="shared" si="9"/>
        <v>2255.29</v>
      </c>
      <c r="AE98" s="90">
        <f t="shared" si="9"/>
        <v>3188</v>
      </c>
      <c r="AF98" s="90">
        <f t="shared" si="9"/>
        <v>5095</v>
      </c>
      <c r="AG98" s="90">
        <f t="shared" si="9"/>
        <v>100726</v>
      </c>
      <c r="AH98" s="90">
        <f t="shared" si="9"/>
        <v>3271.16</v>
      </c>
      <c r="AI98" s="90">
        <f t="shared" si="9"/>
        <v>2577</v>
      </c>
      <c r="AJ98" s="90">
        <f t="shared" si="9"/>
        <v>4365</v>
      </c>
      <c r="AK98" s="90">
        <f t="shared" si="9"/>
        <v>62409</v>
      </c>
      <c r="AL98" s="90">
        <f t="shared" si="9"/>
        <v>724.69</v>
      </c>
      <c r="AM98" s="90">
        <f t="shared" si="9"/>
        <v>2521</v>
      </c>
      <c r="AN98" s="90">
        <f t="shared" si="9"/>
        <v>3268</v>
      </c>
      <c r="AO98" s="90">
        <f t="shared" si="9"/>
        <v>173120</v>
      </c>
      <c r="AP98" s="90">
        <f t="shared" si="9"/>
        <v>6059.72</v>
      </c>
      <c r="AQ98" s="90">
        <f t="shared" si="9"/>
        <v>3890</v>
      </c>
      <c r="AR98" s="90">
        <f t="shared" si="9"/>
        <v>4277</v>
      </c>
      <c r="AS98" s="90">
        <f t="shared" si="9"/>
        <v>105450</v>
      </c>
      <c r="AT98" s="90">
        <f t="shared" si="9"/>
        <v>3557.49</v>
      </c>
      <c r="AU98" s="88">
        <f t="shared" si="4"/>
        <v>40287</v>
      </c>
      <c r="AV98" s="88">
        <f t="shared" si="5"/>
        <v>52484</v>
      </c>
      <c r="AW98" s="88">
        <f t="shared" si="6"/>
        <v>1350295</v>
      </c>
      <c r="AX98" s="89">
        <f t="shared" si="7"/>
        <v>27787.26</v>
      </c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</row>
    <row r="99" spans="12:46" ht="12.75">
      <c r="L99" s="29"/>
      <c r="M99" s="95"/>
      <c r="N99" s="29"/>
      <c r="O99" s="95"/>
      <c r="P99" s="29"/>
      <c r="Q99" s="95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</row>
    <row r="100" spans="12:46" ht="12.75">
      <c r="L100" s="29"/>
      <c r="M100" s="95"/>
      <c r="N100" s="29"/>
      <c r="O100" s="95"/>
      <c r="P100" s="29"/>
      <c r="Q100" s="95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</row>
    <row r="101" spans="12:46" ht="12.75">
      <c r="L101" s="96"/>
      <c r="M101" s="97"/>
      <c r="N101" s="29"/>
      <c r="O101" s="95"/>
      <c r="P101" s="29"/>
      <c r="Q101" s="95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</row>
    <row r="102" spans="12:46" ht="12.75">
      <c r="L102" s="29"/>
      <c r="M102" s="95"/>
      <c r="N102" s="29"/>
      <c r="O102" s="95"/>
      <c r="P102" s="29"/>
      <c r="Q102" s="95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</row>
    <row r="103" spans="12:30" ht="12.75">
      <c r="L103" s="16"/>
      <c r="M103" s="71"/>
      <c r="N103" s="16"/>
      <c r="O103" s="71"/>
      <c r="P103" s="16"/>
      <c r="Q103" s="71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</row>
    <row r="104" spans="12:30" ht="12.75">
      <c r="L104" s="16"/>
      <c r="M104" s="71"/>
      <c r="N104" s="16"/>
      <c r="O104" s="71"/>
      <c r="P104" s="16"/>
      <c r="Q104" s="71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</row>
    <row r="105" spans="12:30" ht="12.75">
      <c r="L105" s="16"/>
      <c r="M105" s="71"/>
      <c r="N105" s="16"/>
      <c r="O105" s="71"/>
      <c r="P105" s="16"/>
      <c r="Q105" s="71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</row>
    <row r="106" spans="12:30" ht="12.75">
      <c r="L106" s="16"/>
      <c r="M106" s="71"/>
      <c r="N106" s="16"/>
      <c r="O106" s="71"/>
      <c r="P106" s="16"/>
      <c r="Q106" s="71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12:30" ht="12.75">
      <c r="L107" s="16"/>
      <c r="M107" s="71"/>
      <c r="N107" s="16"/>
      <c r="O107" s="71"/>
      <c r="P107" s="16"/>
      <c r="Q107" s="71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2:30" ht="12.75">
      <c r="L108" s="16"/>
      <c r="M108" s="71"/>
      <c r="N108" s="16"/>
      <c r="O108" s="71"/>
      <c r="P108" s="16"/>
      <c r="Q108" s="71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12:30" ht="12.75">
      <c r="L109" s="16"/>
      <c r="M109" s="71"/>
      <c r="N109" s="16"/>
      <c r="O109" s="71"/>
      <c r="P109" s="16"/>
      <c r="Q109" s="71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</row>
    <row r="110" spans="12:30" ht="12.75">
      <c r="L110" s="16"/>
      <c r="M110" s="71"/>
      <c r="N110" s="16"/>
      <c r="O110" s="71"/>
      <c r="P110" s="16"/>
      <c r="Q110" s="71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</row>
    <row r="111" spans="12:30" ht="12.75">
      <c r="L111" s="16"/>
      <c r="M111" s="71"/>
      <c r="N111" s="16"/>
      <c r="O111" s="71"/>
      <c r="P111" s="16"/>
      <c r="Q111" s="71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</row>
    <row r="112" spans="12:30" ht="12.75">
      <c r="L112" s="16"/>
      <c r="M112" s="71"/>
      <c r="N112" s="16"/>
      <c r="O112" s="71"/>
      <c r="P112" s="16"/>
      <c r="Q112" s="71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</row>
    <row r="113" spans="12:30" ht="12.75">
      <c r="L113" s="16"/>
      <c r="M113" s="71"/>
      <c r="N113" s="16"/>
      <c r="O113" s="71"/>
      <c r="P113" s="16"/>
      <c r="Q113" s="71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</row>
    <row r="114" spans="12:30" ht="12.75">
      <c r="L114" s="16"/>
      <c r="M114" s="71"/>
      <c r="N114" s="16"/>
      <c r="O114" s="71"/>
      <c r="P114" s="16"/>
      <c r="Q114" s="71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</row>
    <row r="115" spans="12:30" ht="12.75">
      <c r="L115" s="16"/>
      <c r="M115" s="71"/>
      <c r="N115" s="16"/>
      <c r="O115" s="71"/>
      <c r="P115" s="16"/>
      <c r="Q115" s="71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</row>
    <row r="116" spans="12:30" ht="12.75">
      <c r="L116" s="16"/>
      <c r="M116" s="71"/>
      <c r="N116" s="16"/>
      <c r="O116" s="71"/>
      <c r="P116" s="16"/>
      <c r="Q116" s="71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</row>
    <row r="117" spans="12:30" ht="12.75">
      <c r="L117" s="16"/>
      <c r="M117" s="71"/>
      <c r="N117" s="16"/>
      <c r="O117" s="71"/>
      <c r="P117" s="16"/>
      <c r="Q117" s="71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</row>
    <row r="118" spans="12:30" ht="12.75">
      <c r="L118" s="16"/>
      <c r="M118" s="71"/>
      <c r="N118" s="16"/>
      <c r="O118" s="71"/>
      <c r="P118" s="16"/>
      <c r="Q118" s="71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</row>
    <row r="119" spans="12:30" ht="12.75">
      <c r="L119" s="16"/>
      <c r="M119" s="71"/>
      <c r="N119" s="16"/>
      <c r="O119" s="71"/>
      <c r="P119" s="16"/>
      <c r="Q119" s="71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</row>
    <row r="120" spans="12:30" ht="12.75">
      <c r="L120" s="16"/>
      <c r="M120" s="71"/>
      <c r="N120" s="16"/>
      <c r="O120" s="71"/>
      <c r="P120" s="16"/>
      <c r="Q120" s="71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</row>
    <row r="121" spans="12:30" ht="12.75">
      <c r="L121" s="16"/>
      <c r="M121" s="71"/>
      <c r="N121" s="16"/>
      <c r="O121" s="71"/>
      <c r="P121" s="16"/>
      <c r="Q121" s="71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</row>
    <row r="122" spans="12:30" ht="12.75">
      <c r="L122" s="16"/>
      <c r="M122" s="71"/>
      <c r="N122" s="16"/>
      <c r="O122" s="71"/>
      <c r="P122" s="16"/>
      <c r="Q122" s="71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</row>
    <row r="123" spans="12:30" ht="12.75">
      <c r="L123" s="16"/>
      <c r="M123" s="71"/>
      <c r="N123" s="16"/>
      <c r="O123" s="71"/>
      <c r="P123" s="16"/>
      <c r="Q123" s="71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</row>
    <row r="124" spans="12:30" ht="12.75">
      <c r="L124" s="16"/>
      <c r="M124" s="71"/>
      <c r="N124" s="16"/>
      <c r="O124" s="71"/>
      <c r="P124" s="16"/>
      <c r="Q124" s="71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</row>
    <row r="125" spans="12:30" ht="12.75">
      <c r="L125" s="16"/>
      <c r="M125" s="71"/>
      <c r="N125" s="16"/>
      <c r="O125" s="71"/>
      <c r="P125" s="16"/>
      <c r="Q125" s="71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</row>
    <row r="126" spans="12:30" ht="12.75">
      <c r="L126" s="16"/>
      <c r="M126" s="71"/>
      <c r="N126" s="16"/>
      <c r="O126" s="71"/>
      <c r="P126" s="16"/>
      <c r="Q126" s="71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</row>
    <row r="127" spans="12:30" ht="12.75">
      <c r="L127" s="16"/>
      <c r="M127" s="71"/>
      <c r="N127" s="16"/>
      <c r="O127" s="71"/>
      <c r="P127" s="16"/>
      <c r="Q127" s="71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</row>
    <row r="128" spans="12:30" ht="12.75">
      <c r="L128" s="16"/>
      <c r="M128" s="71"/>
      <c r="N128" s="16"/>
      <c r="O128" s="71"/>
      <c r="P128" s="16"/>
      <c r="Q128" s="71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</row>
    <row r="129" spans="12:30" ht="12.75">
      <c r="L129" s="16"/>
      <c r="M129" s="71"/>
      <c r="N129" s="16"/>
      <c r="O129" s="71"/>
      <c r="P129" s="16"/>
      <c r="Q129" s="71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</row>
    <row r="130" spans="12:30" ht="12.75">
      <c r="L130" s="16"/>
      <c r="M130" s="71"/>
      <c r="N130" s="16"/>
      <c r="O130" s="71"/>
      <c r="P130" s="16"/>
      <c r="Q130" s="71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</row>
    <row r="131" spans="12:30" ht="12.75">
      <c r="L131" s="16"/>
      <c r="M131" s="71"/>
      <c r="N131" s="16"/>
      <c r="O131" s="71"/>
      <c r="P131" s="16"/>
      <c r="Q131" s="71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</row>
    <row r="132" spans="12:30" ht="12.75">
      <c r="L132" s="16"/>
      <c r="M132" s="71"/>
      <c r="N132" s="16"/>
      <c r="O132" s="71"/>
      <c r="P132" s="16"/>
      <c r="Q132" s="71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</row>
    <row r="133" spans="12:30" ht="12.75">
      <c r="L133" s="16"/>
      <c r="M133" s="71"/>
      <c r="N133" s="16"/>
      <c r="O133" s="71"/>
      <c r="P133" s="16"/>
      <c r="Q133" s="71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</row>
    <row r="134" spans="12:30" ht="12.75">
      <c r="L134" s="16"/>
      <c r="M134" s="71"/>
      <c r="N134" s="16"/>
      <c r="O134" s="71"/>
      <c r="P134" s="16"/>
      <c r="Q134" s="71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</row>
    <row r="135" spans="12:30" ht="12.75">
      <c r="L135" s="16"/>
      <c r="M135" s="71"/>
      <c r="N135" s="16"/>
      <c r="O135" s="71"/>
      <c r="P135" s="16"/>
      <c r="Q135" s="71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</row>
    <row r="136" spans="12:30" ht="12.75">
      <c r="L136" s="16"/>
      <c r="M136" s="71"/>
      <c r="N136" s="16"/>
      <c r="O136" s="71"/>
      <c r="P136" s="16"/>
      <c r="Q136" s="71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</row>
    <row r="137" spans="12:30" ht="12.75">
      <c r="L137" s="16"/>
      <c r="M137" s="71"/>
      <c r="N137" s="16"/>
      <c r="O137" s="71"/>
      <c r="P137" s="16"/>
      <c r="Q137" s="71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</row>
    <row r="138" spans="12:30" ht="12.75">
      <c r="L138" s="16"/>
      <c r="M138" s="71"/>
      <c r="N138" s="16"/>
      <c r="O138" s="71"/>
      <c r="P138" s="16"/>
      <c r="Q138" s="71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</row>
    <row r="139" spans="12:30" ht="12.75">
      <c r="L139" s="16"/>
      <c r="M139" s="71"/>
      <c r="N139" s="16"/>
      <c r="O139" s="71"/>
      <c r="P139" s="16"/>
      <c r="Q139" s="71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</row>
    <row r="140" spans="12:30" ht="12.75">
      <c r="L140" s="16"/>
      <c r="M140" s="71"/>
      <c r="N140" s="16"/>
      <c r="O140" s="71"/>
      <c r="P140" s="16"/>
      <c r="Q140" s="71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</row>
    <row r="141" spans="12:30" ht="12.75">
      <c r="L141" s="16"/>
      <c r="M141" s="71"/>
      <c r="N141" s="16"/>
      <c r="O141" s="71"/>
      <c r="P141" s="16"/>
      <c r="Q141" s="71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</row>
    <row r="142" spans="12:30" ht="12.75">
      <c r="L142" s="16"/>
      <c r="M142" s="71"/>
      <c r="N142" s="16"/>
      <c r="O142" s="71"/>
      <c r="P142" s="16"/>
      <c r="Q142" s="71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</row>
    <row r="143" spans="12:30" ht="12.75">
      <c r="L143" s="16"/>
      <c r="M143" s="71"/>
      <c r="N143" s="16"/>
      <c r="O143" s="71"/>
      <c r="P143" s="16"/>
      <c r="Q143" s="71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</row>
    <row r="144" spans="12:30" ht="12.75">
      <c r="L144" s="16"/>
      <c r="M144" s="71"/>
      <c r="N144" s="16"/>
      <c r="O144" s="71"/>
      <c r="P144" s="16"/>
      <c r="Q144" s="71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</row>
    <row r="145" spans="12:30" ht="12.75">
      <c r="L145" s="16"/>
      <c r="M145" s="71"/>
      <c r="N145" s="16"/>
      <c r="O145" s="71"/>
      <c r="P145" s="16"/>
      <c r="Q145" s="71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</row>
    <row r="146" spans="12:30" ht="12.75">
      <c r="L146" s="16"/>
      <c r="M146" s="71"/>
      <c r="N146" s="16"/>
      <c r="O146" s="71"/>
      <c r="P146" s="16"/>
      <c r="Q146" s="71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</row>
    <row r="147" spans="12:30" ht="12.75">
      <c r="L147" s="16"/>
      <c r="M147" s="71"/>
      <c r="N147" s="16"/>
      <c r="O147" s="71"/>
      <c r="P147" s="16"/>
      <c r="Q147" s="71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</row>
    <row r="148" spans="12:30" ht="12.75">
      <c r="L148" s="16"/>
      <c r="M148" s="71"/>
      <c r="N148" s="16"/>
      <c r="O148" s="71"/>
      <c r="P148" s="16"/>
      <c r="Q148" s="71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</row>
    <row r="149" spans="12:30" ht="12.75">
      <c r="L149" s="16"/>
      <c r="M149" s="71"/>
      <c r="N149" s="16"/>
      <c r="O149" s="71"/>
      <c r="P149" s="16"/>
      <c r="Q149" s="71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</row>
    <row r="150" spans="12:30" ht="12.75">
      <c r="L150" s="16"/>
      <c r="M150" s="71"/>
      <c r="N150" s="16"/>
      <c r="O150" s="71"/>
      <c r="P150" s="16"/>
      <c r="Q150" s="71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</row>
    <row r="151" spans="12:30" ht="12.75">
      <c r="L151" s="16"/>
      <c r="M151" s="71"/>
      <c r="N151" s="16"/>
      <c r="O151" s="71"/>
      <c r="P151" s="16"/>
      <c r="Q151" s="71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</row>
    <row r="152" spans="12:30" ht="12.75">
      <c r="L152" s="16"/>
      <c r="M152" s="71"/>
      <c r="N152" s="16"/>
      <c r="O152" s="71"/>
      <c r="P152" s="16"/>
      <c r="Q152" s="71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</row>
    <row r="153" spans="12:30" ht="12.75">
      <c r="L153" s="16"/>
      <c r="M153" s="71"/>
      <c r="N153" s="16"/>
      <c r="O153" s="71"/>
      <c r="P153" s="16"/>
      <c r="Q153" s="71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</row>
    <row r="154" spans="12:30" ht="12.75">
      <c r="L154" s="16"/>
      <c r="M154" s="71"/>
      <c r="N154" s="16"/>
      <c r="O154" s="71"/>
      <c r="P154" s="16"/>
      <c r="Q154" s="71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</row>
    <row r="155" spans="12:30" ht="12.75">
      <c r="L155" s="16"/>
      <c r="M155" s="71"/>
      <c r="N155" s="16"/>
      <c r="O155" s="71"/>
      <c r="P155" s="16"/>
      <c r="Q155" s="71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</row>
    <row r="156" spans="12:30" ht="12.75">
      <c r="L156" s="16"/>
      <c r="M156" s="71"/>
      <c r="N156" s="16"/>
      <c r="O156" s="71"/>
      <c r="P156" s="16"/>
      <c r="Q156" s="71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</row>
    <row r="157" spans="12:30" ht="12.75">
      <c r="L157" s="16"/>
      <c r="M157" s="71"/>
      <c r="N157" s="16"/>
      <c r="O157" s="71"/>
      <c r="P157" s="16"/>
      <c r="Q157" s="71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</row>
    <row r="158" spans="12:30" ht="12.75">
      <c r="L158" s="16"/>
      <c r="M158" s="71"/>
      <c r="N158" s="16"/>
      <c r="O158" s="71"/>
      <c r="P158" s="16"/>
      <c r="Q158" s="71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</row>
    <row r="159" spans="12:30" ht="12.75">
      <c r="L159" s="16"/>
      <c r="M159" s="71"/>
      <c r="N159" s="16"/>
      <c r="O159" s="71"/>
      <c r="P159" s="16"/>
      <c r="Q159" s="71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</row>
    <row r="160" spans="12:30" ht="12.75">
      <c r="L160" s="16"/>
      <c r="M160" s="71"/>
      <c r="N160" s="16"/>
      <c r="O160" s="71"/>
      <c r="P160" s="16"/>
      <c r="Q160" s="71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</row>
    <row r="161" spans="12:30" ht="12.75">
      <c r="L161" s="16"/>
      <c r="M161" s="71"/>
      <c r="N161" s="16"/>
      <c r="O161" s="71"/>
      <c r="P161" s="16"/>
      <c r="Q161" s="71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</row>
    <row r="162" spans="12:30" ht="12.75">
      <c r="L162" s="16"/>
      <c r="M162" s="71"/>
      <c r="N162" s="16"/>
      <c r="O162" s="71"/>
      <c r="P162" s="16"/>
      <c r="Q162" s="71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</row>
    <row r="163" spans="12:30" ht="12.75">
      <c r="L163" s="16"/>
      <c r="M163" s="71"/>
      <c r="N163" s="16"/>
      <c r="O163" s="71"/>
      <c r="P163" s="16"/>
      <c r="Q163" s="71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</row>
    <row r="164" spans="12:30" ht="12.75">
      <c r="L164" s="16"/>
      <c r="M164" s="71"/>
      <c r="N164" s="16"/>
      <c r="O164" s="71"/>
      <c r="P164" s="16"/>
      <c r="Q164" s="71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</row>
    <row r="165" spans="12:30" ht="12.75">
      <c r="L165" s="16"/>
      <c r="M165" s="71"/>
      <c r="N165" s="16"/>
      <c r="O165" s="71"/>
      <c r="P165" s="16"/>
      <c r="Q165" s="71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</row>
    <row r="166" spans="12:30" ht="12.75">
      <c r="L166" s="16"/>
      <c r="M166" s="71"/>
      <c r="N166" s="16"/>
      <c r="O166" s="71"/>
      <c r="P166" s="16"/>
      <c r="Q166" s="71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</row>
    <row r="167" spans="12:30" ht="12.75">
      <c r="L167" s="16"/>
      <c r="M167" s="71"/>
      <c r="N167" s="16"/>
      <c r="O167" s="71"/>
      <c r="P167" s="16"/>
      <c r="Q167" s="71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</row>
    <row r="168" spans="12:30" ht="12.75">
      <c r="L168" s="16"/>
      <c r="M168" s="71"/>
      <c r="N168" s="16"/>
      <c r="O168" s="71"/>
      <c r="P168" s="16"/>
      <c r="Q168" s="71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</row>
    <row r="169" spans="12:30" ht="12.75">
      <c r="L169" s="16"/>
      <c r="M169" s="71"/>
      <c r="N169" s="16"/>
      <c r="O169" s="71"/>
      <c r="P169" s="16"/>
      <c r="Q169" s="71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</row>
  </sheetData>
  <mergeCells count="110">
    <mergeCell ref="AU18:AX19"/>
    <mergeCell ref="AU20:AX20"/>
    <mergeCell ref="AQ20:AT20"/>
    <mergeCell ref="AQ18:AT19"/>
    <mergeCell ref="AI20:AL20"/>
    <mergeCell ref="AM20:AP20"/>
    <mergeCell ref="S18:V19"/>
    <mergeCell ref="J8:U9"/>
    <mergeCell ref="J14:U14"/>
    <mergeCell ref="K20:R20"/>
    <mergeCell ref="W18:Z19"/>
    <mergeCell ref="AE20:AH20"/>
    <mergeCell ref="AI18:AL19"/>
    <mergeCell ref="AM18:AP19"/>
    <mergeCell ref="A6:E6"/>
    <mergeCell ref="J6:L6"/>
    <mergeCell ref="B20:J20"/>
    <mergeCell ref="B15:X15"/>
    <mergeCell ref="S20:V20"/>
    <mergeCell ref="W20:Z20"/>
    <mergeCell ref="J10:U10"/>
    <mergeCell ref="J12:L12"/>
    <mergeCell ref="J11:U11"/>
    <mergeCell ref="J13:U13"/>
    <mergeCell ref="A1:S1"/>
    <mergeCell ref="A2:S2"/>
    <mergeCell ref="A3:S3"/>
    <mergeCell ref="A4:S4"/>
    <mergeCell ref="B22:J22"/>
    <mergeCell ref="B23:J23"/>
    <mergeCell ref="AA18:AD19"/>
    <mergeCell ref="AE18:AH19"/>
    <mergeCell ref="B21:J21"/>
    <mergeCell ref="AA20:AD20"/>
    <mergeCell ref="K18:R19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62:J62"/>
    <mergeCell ref="B63:J63"/>
    <mergeCell ref="B64:J64"/>
    <mergeCell ref="B58:J58"/>
    <mergeCell ref="B59:J59"/>
    <mergeCell ref="B60:J60"/>
    <mergeCell ref="B61:J61"/>
    <mergeCell ref="B65:J65"/>
    <mergeCell ref="B66:J66"/>
    <mergeCell ref="B67:J67"/>
    <mergeCell ref="B68:J68"/>
    <mergeCell ref="B69:J69"/>
    <mergeCell ref="B70:J70"/>
    <mergeCell ref="B71:J71"/>
    <mergeCell ref="B72:J72"/>
    <mergeCell ref="B73:J73"/>
    <mergeCell ref="B74:J74"/>
    <mergeCell ref="B75:J75"/>
    <mergeCell ref="B76:J76"/>
    <mergeCell ref="B77:J77"/>
    <mergeCell ref="B78:J78"/>
    <mergeCell ref="B79:J79"/>
    <mergeCell ref="B80:J80"/>
    <mergeCell ref="B81:J81"/>
    <mergeCell ref="B82:J82"/>
    <mergeCell ref="B83:J83"/>
    <mergeCell ref="B84:J84"/>
    <mergeCell ref="B92:J92"/>
    <mergeCell ref="B85:J85"/>
    <mergeCell ref="B86:J86"/>
    <mergeCell ref="B87:J87"/>
    <mergeCell ref="B88:J88"/>
    <mergeCell ref="B89:J89"/>
    <mergeCell ref="B90:J90"/>
    <mergeCell ref="B91:J91"/>
    <mergeCell ref="B98:J98"/>
    <mergeCell ref="B97:J97"/>
    <mergeCell ref="B93:J93"/>
    <mergeCell ref="B94:J94"/>
    <mergeCell ref="B95:J95"/>
    <mergeCell ref="B96:J96"/>
  </mergeCells>
  <printOptions/>
  <pageMargins left="0.7874015748031497" right="0.7874015748031497" top="0.984251968503937" bottom="0.984251968503937" header="0" footer="0"/>
  <pageSetup fitToHeight="2" fitToWidth="3" horizontalDpi="600" verticalDpi="600" orientation="landscape" paperSize="124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5"/>
  <sheetViews>
    <sheetView workbookViewId="0" topLeftCell="A4">
      <selection activeCell="H5" sqref="H5"/>
    </sheetView>
  </sheetViews>
  <sheetFormatPr defaultColWidth="11.421875" defaultRowHeight="12.75"/>
  <cols>
    <col min="1" max="1" width="2.8515625" style="0" customWidth="1"/>
    <col min="2" max="2" width="11.421875" style="57" customWidth="1"/>
    <col min="5" max="5" width="12.28125" style="57" customWidth="1"/>
    <col min="6" max="6" width="13.00390625" style="0" customWidth="1"/>
    <col min="8" max="8" width="15.00390625" style="0" customWidth="1"/>
    <col min="9" max="9" width="14.421875" style="0" customWidth="1"/>
    <col min="14" max="14" width="15.00390625" style="0" customWidth="1"/>
    <col min="18" max="18" width="12.8515625" style="0" customWidth="1"/>
  </cols>
  <sheetData>
    <row r="1" spans="1:20" ht="12.75">
      <c r="A1" s="62" t="s">
        <v>99</v>
      </c>
      <c r="B1" s="71"/>
      <c r="C1" s="63"/>
      <c r="D1" s="63"/>
      <c r="E1" s="71"/>
      <c r="F1" s="63"/>
      <c r="G1" s="63"/>
      <c r="H1" s="63"/>
      <c r="I1" s="63"/>
      <c r="J1" s="63"/>
      <c r="K1" s="50"/>
      <c r="L1" s="50"/>
      <c r="M1" s="50"/>
      <c r="N1" s="50"/>
      <c r="O1" s="10"/>
      <c r="P1" s="10"/>
      <c r="Q1" s="10"/>
      <c r="R1" s="10"/>
      <c r="S1" s="10"/>
      <c r="T1" s="10"/>
    </row>
    <row r="2" spans="1:20" ht="12.75">
      <c r="A2" s="62" t="s">
        <v>0</v>
      </c>
      <c r="B2" s="71"/>
      <c r="C2" s="63"/>
      <c r="D2" s="63"/>
      <c r="E2" s="71"/>
      <c r="F2" s="63"/>
      <c r="G2" s="63"/>
      <c r="H2" s="63"/>
      <c r="I2" s="63"/>
      <c r="J2" s="63"/>
      <c r="K2" s="50"/>
      <c r="L2" s="50"/>
      <c r="M2" s="50"/>
      <c r="N2" s="50"/>
      <c r="O2" s="10"/>
      <c r="P2" s="10"/>
      <c r="Q2" s="10"/>
      <c r="R2" s="10"/>
      <c r="S2" s="10"/>
      <c r="T2" s="10"/>
    </row>
    <row r="3" spans="1:20" ht="12.75">
      <c r="A3" s="62" t="s">
        <v>100</v>
      </c>
      <c r="B3" s="71"/>
      <c r="C3" s="63"/>
      <c r="D3" s="63"/>
      <c r="E3" s="71"/>
      <c r="F3" s="63"/>
      <c r="G3" s="63"/>
      <c r="H3" s="63"/>
      <c r="I3" s="63"/>
      <c r="J3" s="63"/>
      <c r="K3" s="50"/>
      <c r="L3" s="50"/>
      <c r="M3" s="50"/>
      <c r="N3" s="50"/>
      <c r="O3" s="10"/>
      <c r="P3" s="10"/>
      <c r="Q3" s="10"/>
      <c r="R3" s="10"/>
      <c r="S3" s="10"/>
      <c r="T3" s="10"/>
    </row>
    <row r="4" spans="1:20" ht="12.75">
      <c r="A4" s="62" t="s">
        <v>101</v>
      </c>
      <c r="B4" s="71"/>
      <c r="C4" s="63"/>
      <c r="D4" s="63"/>
      <c r="E4" s="71"/>
      <c r="F4" s="63"/>
      <c r="G4" s="63"/>
      <c r="H4" s="63"/>
      <c r="I4" s="63"/>
      <c r="J4" s="63"/>
      <c r="K4" s="50"/>
      <c r="L4" s="50"/>
      <c r="M4" s="50"/>
      <c r="N4" s="50"/>
      <c r="O4" s="10"/>
      <c r="P4" s="10"/>
      <c r="Q4" s="10"/>
      <c r="R4" s="10"/>
      <c r="S4" s="10"/>
      <c r="T4" s="10"/>
    </row>
    <row r="5" spans="1:20" ht="12.75">
      <c r="A5" s="63"/>
      <c r="B5" s="71"/>
      <c r="C5" s="63"/>
      <c r="D5" s="63"/>
      <c r="E5" s="71"/>
      <c r="F5" s="63"/>
      <c r="G5" s="63"/>
      <c r="H5" s="63"/>
      <c r="I5" s="63"/>
      <c r="J5" s="63"/>
      <c r="K5" s="50"/>
      <c r="L5" s="50"/>
      <c r="M5" s="50"/>
      <c r="N5" s="50"/>
      <c r="O5" s="10"/>
      <c r="P5" s="10"/>
      <c r="Q5" s="10"/>
      <c r="R5" s="10"/>
      <c r="S5" s="10"/>
      <c r="T5" s="10"/>
    </row>
    <row r="6" spans="1:20" ht="12.75">
      <c r="A6" s="181" t="s">
        <v>1</v>
      </c>
      <c r="B6" s="140"/>
      <c r="C6" s="64"/>
      <c r="D6" s="141" t="s">
        <v>545</v>
      </c>
      <c r="E6" s="74"/>
      <c r="F6" s="65"/>
      <c r="G6" s="66"/>
      <c r="H6" s="63"/>
      <c r="I6" s="63"/>
      <c r="J6" s="63"/>
      <c r="K6" s="50"/>
      <c r="L6" s="50"/>
      <c r="M6" s="50"/>
      <c r="N6" s="50"/>
      <c r="O6" s="10"/>
      <c r="P6" s="10"/>
      <c r="Q6" s="10"/>
      <c r="R6" s="10"/>
      <c r="S6" s="10"/>
      <c r="T6" s="10"/>
    </row>
    <row r="7" spans="1:20" ht="12.75">
      <c r="A7" s="63"/>
      <c r="B7" s="71"/>
      <c r="C7" s="63"/>
      <c r="D7" s="63"/>
      <c r="E7" s="71"/>
      <c r="F7" s="63"/>
      <c r="G7" s="63"/>
      <c r="H7" s="63"/>
      <c r="I7" s="63"/>
      <c r="J7" s="63"/>
      <c r="K7" s="50"/>
      <c r="L7" s="50"/>
      <c r="M7" s="50"/>
      <c r="N7" s="50"/>
      <c r="O7" s="10"/>
      <c r="P7" s="10"/>
      <c r="Q7" s="10"/>
      <c r="R7" s="10"/>
      <c r="S7" s="10"/>
      <c r="T7" s="10"/>
    </row>
    <row r="8" spans="1:20" s="50" customFormat="1" ht="12.75">
      <c r="A8" s="63" t="s">
        <v>2</v>
      </c>
      <c r="B8" s="123" t="s">
        <v>3</v>
      </c>
      <c r="C8" s="124"/>
      <c r="D8" s="124" t="s">
        <v>102</v>
      </c>
      <c r="E8" s="125"/>
      <c r="F8" s="124"/>
      <c r="G8" s="124"/>
      <c r="H8" s="124"/>
      <c r="I8" s="124"/>
      <c r="J8" s="124"/>
      <c r="K8" s="126"/>
      <c r="O8" s="10"/>
      <c r="P8" s="10"/>
      <c r="Q8" s="10"/>
      <c r="R8" s="10"/>
      <c r="S8" s="10"/>
      <c r="T8" s="10"/>
    </row>
    <row r="9" spans="1:20" s="50" customFormat="1" ht="12.75">
      <c r="A9" s="67"/>
      <c r="B9" s="127" t="s">
        <v>8</v>
      </c>
      <c r="C9" s="128"/>
      <c r="D9" s="128" t="s">
        <v>103</v>
      </c>
      <c r="E9" s="129"/>
      <c r="F9" s="128"/>
      <c r="G9" s="128"/>
      <c r="H9" s="128"/>
      <c r="I9" s="128"/>
      <c r="J9" s="128"/>
      <c r="K9" s="130"/>
      <c r="L9" s="4"/>
      <c r="M9" s="4"/>
      <c r="N9" s="4"/>
      <c r="O9" s="14"/>
      <c r="P9" s="14"/>
      <c r="Q9" s="14"/>
      <c r="R9" s="14"/>
      <c r="S9" s="14"/>
      <c r="T9" s="14"/>
    </row>
    <row r="10" spans="1:20" s="50" customFormat="1" ht="12.75" customHeight="1">
      <c r="A10" s="63"/>
      <c r="B10" s="131" t="s">
        <v>4</v>
      </c>
      <c r="C10" s="132"/>
      <c r="D10" s="132" t="s">
        <v>526</v>
      </c>
      <c r="E10" s="133"/>
      <c r="F10" s="132"/>
      <c r="G10" s="132"/>
      <c r="H10" s="132"/>
      <c r="I10" s="132"/>
      <c r="J10" s="132"/>
      <c r="K10" s="120"/>
      <c r="O10" s="10"/>
      <c r="P10" s="10"/>
      <c r="Q10" s="10"/>
      <c r="R10" s="10"/>
      <c r="S10" s="10"/>
      <c r="T10" s="10"/>
    </row>
    <row r="11" spans="1:20" s="50" customFormat="1" ht="12.75">
      <c r="A11" s="63"/>
      <c r="B11" s="131" t="s">
        <v>104</v>
      </c>
      <c r="C11" s="132"/>
      <c r="D11" s="134" t="s">
        <v>105</v>
      </c>
      <c r="E11" s="135"/>
      <c r="F11" s="134"/>
      <c r="G11" s="132"/>
      <c r="H11" s="132"/>
      <c r="I11" s="132"/>
      <c r="J11" s="132"/>
      <c r="K11" s="120"/>
      <c r="O11" s="10"/>
      <c r="P11" s="10"/>
      <c r="Q11" s="10"/>
      <c r="R11" s="10"/>
      <c r="S11" s="10"/>
      <c r="T11" s="10"/>
    </row>
    <row r="12" spans="1:20" s="50" customFormat="1" ht="12.75">
      <c r="A12" s="63"/>
      <c r="B12" s="131" t="s">
        <v>6</v>
      </c>
      <c r="C12" s="132"/>
      <c r="D12" s="132" t="s">
        <v>106</v>
      </c>
      <c r="E12" s="133"/>
      <c r="F12" s="132"/>
      <c r="G12" s="132"/>
      <c r="H12" s="132"/>
      <c r="I12" s="132"/>
      <c r="J12" s="132"/>
      <c r="K12" s="120"/>
      <c r="O12" s="10"/>
      <c r="P12" s="10"/>
      <c r="Q12" s="10"/>
      <c r="R12" s="10"/>
      <c r="S12" s="10"/>
      <c r="T12" s="10"/>
    </row>
    <row r="13" spans="1:20" s="50" customFormat="1" ht="12.75">
      <c r="A13" s="63"/>
      <c r="B13" s="136" t="s">
        <v>7</v>
      </c>
      <c r="C13" s="137"/>
      <c r="D13" s="137" t="s">
        <v>107</v>
      </c>
      <c r="E13" s="138"/>
      <c r="F13" s="137"/>
      <c r="G13" s="137"/>
      <c r="H13" s="137"/>
      <c r="I13" s="137"/>
      <c r="J13" s="137"/>
      <c r="K13" s="139"/>
      <c r="O13" s="10"/>
      <c r="P13" s="10"/>
      <c r="Q13" s="10"/>
      <c r="R13" s="10"/>
      <c r="S13" s="10"/>
      <c r="T13" s="10"/>
    </row>
    <row r="14" spans="1:18" ht="12.75">
      <c r="A14" s="63"/>
      <c r="B14" s="71"/>
      <c r="C14" s="63"/>
      <c r="D14" s="63"/>
      <c r="E14" s="71"/>
      <c r="F14" s="63"/>
      <c r="G14" s="63"/>
      <c r="H14" s="63"/>
      <c r="I14" s="63"/>
      <c r="J14" s="63"/>
      <c r="K14" s="50"/>
      <c r="L14" s="50"/>
      <c r="M14" s="54"/>
      <c r="N14" s="68"/>
      <c r="O14" s="33"/>
      <c r="P14" s="33"/>
      <c r="Q14" s="33"/>
      <c r="R14" s="33"/>
    </row>
    <row r="15" spans="1:18" ht="36">
      <c r="A15" s="63"/>
      <c r="B15" s="71"/>
      <c r="C15" s="63"/>
      <c r="D15" s="63"/>
      <c r="E15" s="71"/>
      <c r="F15" s="83" t="s">
        <v>527</v>
      </c>
      <c r="G15" s="83" t="s">
        <v>528</v>
      </c>
      <c r="H15" s="83" t="s">
        <v>529</v>
      </c>
      <c r="I15" s="83" t="s">
        <v>530</v>
      </c>
      <c r="J15" s="83" t="s">
        <v>531</v>
      </c>
      <c r="K15" s="83" t="s">
        <v>532</v>
      </c>
      <c r="L15" s="83" t="s">
        <v>533</v>
      </c>
      <c r="M15" s="83" t="s">
        <v>534</v>
      </c>
      <c r="N15" s="84" t="s">
        <v>546</v>
      </c>
      <c r="O15" s="33"/>
      <c r="P15" s="33"/>
      <c r="Q15" s="33"/>
      <c r="R15" s="33"/>
    </row>
    <row r="16" spans="1:22" ht="12.75" customHeight="1">
      <c r="A16" s="50"/>
      <c r="B16" s="228" t="s">
        <v>108</v>
      </c>
      <c r="C16" s="229"/>
      <c r="D16" s="229"/>
      <c r="E16" s="230"/>
      <c r="F16" s="85" t="s">
        <v>536</v>
      </c>
      <c r="G16" s="85" t="s">
        <v>537</v>
      </c>
      <c r="H16" s="85" t="s">
        <v>538</v>
      </c>
      <c r="I16" s="85" t="s">
        <v>539</v>
      </c>
      <c r="J16" s="85" t="s">
        <v>540</v>
      </c>
      <c r="K16" s="85" t="s">
        <v>541</v>
      </c>
      <c r="L16" s="85" t="s">
        <v>542</v>
      </c>
      <c r="M16" s="85" t="s">
        <v>543</v>
      </c>
      <c r="N16" s="85" t="s">
        <v>544</v>
      </c>
      <c r="O16" s="35"/>
      <c r="P16" s="35"/>
      <c r="Q16" s="35"/>
      <c r="R16" s="18"/>
      <c r="S16" s="3"/>
      <c r="T16" s="3"/>
      <c r="U16" s="3"/>
      <c r="V16" s="3"/>
    </row>
    <row r="17" spans="1:22" ht="12.75">
      <c r="A17" s="50"/>
      <c r="B17" s="72"/>
      <c r="C17" s="69"/>
      <c r="D17" s="69"/>
      <c r="E17" s="75"/>
      <c r="F17" s="63"/>
      <c r="G17" s="63"/>
      <c r="H17" s="56"/>
      <c r="I17" s="70"/>
      <c r="J17" s="70"/>
      <c r="K17" s="56"/>
      <c r="L17" s="56"/>
      <c r="M17" s="56"/>
      <c r="N17" s="70"/>
      <c r="O17" s="36"/>
      <c r="P17" s="36"/>
      <c r="Q17" s="36"/>
      <c r="R17" s="36"/>
      <c r="S17" s="8"/>
      <c r="T17" s="8"/>
      <c r="U17" s="3"/>
      <c r="V17" s="3"/>
    </row>
    <row r="18" spans="1:22" ht="12.75">
      <c r="A18" s="50"/>
      <c r="B18" s="162" t="s">
        <v>109</v>
      </c>
      <c r="C18" s="163"/>
      <c r="D18" s="164"/>
      <c r="E18" s="165" t="s">
        <v>110</v>
      </c>
      <c r="F18" s="159">
        <v>4536</v>
      </c>
      <c r="G18" s="159">
        <v>1457</v>
      </c>
      <c r="H18" s="158">
        <v>3384</v>
      </c>
      <c r="I18" s="158">
        <v>4464</v>
      </c>
      <c r="J18" s="158">
        <v>1721</v>
      </c>
      <c r="K18" s="158">
        <v>1331</v>
      </c>
      <c r="L18" s="158">
        <v>1317</v>
      </c>
      <c r="M18" s="158">
        <v>2004</v>
      </c>
      <c r="N18" s="166">
        <f>SUM(F18:M18)</f>
        <v>20214</v>
      </c>
      <c r="O18" s="36"/>
      <c r="P18" s="36"/>
      <c r="Q18" s="36"/>
      <c r="R18" s="36"/>
      <c r="S18" s="8"/>
      <c r="T18" s="8"/>
      <c r="U18" s="3"/>
      <c r="V18" s="3"/>
    </row>
    <row r="19" spans="1:22" ht="12.75">
      <c r="A19" s="50"/>
      <c r="B19" s="162" t="s">
        <v>111</v>
      </c>
      <c r="C19" s="163"/>
      <c r="D19" s="164"/>
      <c r="E19" s="165" t="s">
        <v>112</v>
      </c>
      <c r="F19" s="159">
        <v>1522</v>
      </c>
      <c r="G19" s="159">
        <v>338</v>
      </c>
      <c r="H19" s="158">
        <v>235</v>
      </c>
      <c r="I19" s="158">
        <v>1233</v>
      </c>
      <c r="J19" s="158">
        <v>488</v>
      </c>
      <c r="K19" s="158">
        <v>76</v>
      </c>
      <c r="L19" s="158">
        <v>176</v>
      </c>
      <c r="M19" s="158">
        <v>560</v>
      </c>
      <c r="N19" s="166">
        <f>SUM(F19:M19)</f>
        <v>4628</v>
      </c>
      <c r="O19" s="36"/>
      <c r="P19" s="36"/>
      <c r="Q19" s="36"/>
      <c r="R19" s="36"/>
      <c r="S19" s="8"/>
      <c r="T19" s="8"/>
      <c r="U19" s="3"/>
      <c r="V19" s="3"/>
    </row>
    <row r="20" spans="1:22" ht="12.75">
      <c r="A20" s="50"/>
      <c r="B20" s="162" t="s">
        <v>113</v>
      </c>
      <c r="C20" s="163"/>
      <c r="D20" s="164"/>
      <c r="E20" s="165" t="s">
        <v>114</v>
      </c>
      <c r="F20" s="159">
        <v>3014</v>
      </c>
      <c r="G20" s="159">
        <v>1119</v>
      </c>
      <c r="H20" s="158">
        <v>3149</v>
      </c>
      <c r="I20" s="158">
        <v>3231</v>
      </c>
      <c r="J20" s="158">
        <v>1233</v>
      </c>
      <c r="K20" s="158">
        <v>1255</v>
      </c>
      <c r="L20" s="158">
        <v>1141</v>
      </c>
      <c r="M20" s="158">
        <v>1444</v>
      </c>
      <c r="N20" s="166">
        <f>SUM(F20:M20)</f>
        <v>15586</v>
      </c>
      <c r="O20" s="36"/>
      <c r="P20" s="36"/>
      <c r="Q20" s="36"/>
      <c r="R20" s="36"/>
      <c r="S20" s="8"/>
      <c r="T20" s="8"/>
      <c r="U20" s="3"/>
      <c r="V20" s="3"/>
    </row>
    <row r="21" spans="1:22" ht="12.75">
      <c r="A21" s="50"/>
      <c r="B21" s="167"/>
      <c r="C21" s="163"/>
      <c r="D21" s="163"/>
      <c r="E21" s="168"/>
      <c r="F21" s="169"/>
      <c r="G21" s="169"/>
      <c r="H21" s="169"/>
      <c r="I21" s="169"/>
      <c r="J21" s="169"/>
      <c r="K21" s="169"/>
      <c r="L21" s="169"/>
      <c r="M21" s="169"/>
      <c r="N21" s="170"/>
      <c r="O21" s="36"/>
      <c r="P21" s="36"/>
      <c r="Q21" s="36"/>
      <c r="R21" s="36"/>
      <c r="S21" s="8"/>
      <c r="T21" s="8"/>
      <c r="U21" s="3"/>
      <c r="V21" s="3"/>
    </row>
    <row r="22" spans="1:22" ht="12.75">
      <c r="A22" s="50"/>
      <c r="B22" s="162" t="s">
        <v>115</v>
      </c>
      <c r="C22" s="163"/>
      <c r="D22" s="164"/>
      <c r="E22" s="171" t="s">
        <v>116</v>
      </c>
      <c r="F22" s="158">
        <v>41</v>
      </c>
      <c r="G22" s="159">
        <v>7</v>
      </c>
      <c r="H22" s="159">
        <v>15</v>
      </c>
      <c r="I22" s="159">
        <v>44</v>
      </c>
      <c r="J22" s="159">
        <v>20</v>
      </c>
      <c r="K22" s="159">
        <v>14</v>
      </c>
      <c r="L22" s="159">
        <v>12</v>
      </c>
      <c r="M22" s="159">
        <v>16</v>
      </c>
      <c r="N22" s="172">
        <f aca="true" t="shared" si="0" ref="N22:N28">SUM(F22:M22)</f>
        <v>169</v>
      </c>
      <c r="O22" s="37"/>
      <c r="P22" s="37"/>
      <c r="Q22" s="37"/>
      <c r="R22" s="37"/>
      <c r="S22" s="8"/>
      <c r="T22" s="8"/>
      <c r="U22" s="3"/>
      <c r="V22" s="3"/>
    </row>
    <row r="23" spans="1:22" ht="12.75">
      <c r="A23" s="50"/>
      <c r="B23" s="162" t="s">
        <v>117</v>
      </c>
      <c r="C23" s="163"/>
      <c r="D23" s="164"/>
      <c r="E23" s="171" t="s">
        <v>118</v>
      </c>
      <c r="F23" s="158">
        <v>570</v>
      </c>
      <c r="G23" s="159">
        <v>168</v>
      </c>
      <c r="H23" s="159">
        <v>363</v>
      </c>
      <c r="I23" s="159">
        <v>593</v>
      </c>
      <c r="J23" s="159">
        <v>202</v>
      </c>
      <c r="K23" s="159">
        <v>141</v>
      </c>
      <c r="L23" s="159">
        <v>152</v>
      </c>
      <c r="M23" s="159">
        <v>319</v>
      </c>
      <c r="N23" s="172">
        <f t="shared" si="0"/>
        <v>2508</v>
      </c>
      <c r="O23" s="36"/>
      <c r="P23" s="36"/>
      <c r="Q23" s="36"/>
      <c r="R23" s="36"/>
      <c r="S23" s="8"/>
      <c r="T23" s="8"/>
      <c r="U23" s="3"/>
      <c r="V23" s="3"/>
    </row>
    <row r="24" spans="1:22" ht="12.75">
      <c r="A24" s="50"/>
      <c r="B24" s="162" t="s">
        <v>119</v>
      </c>
      <c r="C24" s="163"/>
      <c r="D24" s="164"/>
      <c r="E24" s="171" t="s">
        <v>120</v>
      </c>
      <c r="F24" s="158">
        <v>1113</v>
      </c>
      <c r="G24" s="159">
        <v>380</v>
      </c>
      <c r="H24" s="159">
        <v>868</v>
      </c>
      <c r="I24" s="159">
        <v>1147</v>
      </c>
      <c r="J24" s="159">
        <v>366</v>
      </c>
      <c r="K24" s="159">
        <v>318</v>
      </c>
      <c r="L24" s="159">
        <v>318</v>
      </c>
      <c r="M24" s="159">
        <v>518</v>
      </c>
      <c r="N24" s="172">
        <f t="shared" si="0"/>
        <v>5028</v>
      </c>
      <c r="O24" s="36"/>
      <c r="P24" s="36"/>
      <c r="Q24" s="36"/>
      <c r="R24" s="36"/>
      <c r="S24" s="8"/>
      <c r="T24" s="8"/>
      <c r="U24" s="3"/>
      <c r="V24" s="3"/>
    </row>
    <row r="25" spans="1:22" ht="12.75">
      <c r="A25" s="50"/>
      <c r="B25" s="162" t="s">
        <v>121</v>
      </c>
      <c r="C25" s="163"/>
      <c r="D25" s="164"/>
      <c r="E25" s="171" t="s">
        <v>122</v>
      </c>
      <c r="F25" s="158">
        <v>1127</v>
      </c>
      <c r="G25" s="159">
        <v>374</v>
      </c>
      <c r="H25" s="159">
        <v>827</v>
      </c>
      <c r="I25" s="159">
        <v>1123</v>
      </c>
      <c r="J25" s="159">
        <v>391</v>
      </c>
      <c r="K25" s="159">
        <v>318</v>
      </c>
      <c r="L25" s="159">
        <v>335</v>
      </c>
      <c r="M25" s="159">
        <v>545</v>
      </c>
      <c r="N25" s="172">
        <f t="shared" si="0"/>
        <v>5040</v>
      </c>
      <c r="O25" s="36"/>
      <c r="P25" s="36"/>
      <c r="Q25" s="36"/>
      <c r="R25" s="36"/>
      <c r="S25" s="8"/>
      <c r="T25" s="8"/>
      <c r="U25" s="3"/>
      <c r="V25" s="3"/>
    </row>
    <row r="26" spans="1:22" ht="12.75">
      <c r="A26" s="50"/>
      <c r="B26" s="162" t="s">
        <v>123</v>
      </c>
      <c r="C26" s="163"/>
      <c r="D26" s="164"/>
      <c r="E26" s="171" t="s">
        <v>124</v>
      </c>
      <c r="F26" s="158">
        <v>795</v>
      </c>
      <c r="G26" s="159">
        <v>255</v>
      </c>
      <c r="H26" s="159">
        <v>618</v>
      </c>
      <c r="I26" s="159">
        <v>770</v>
      </c>
      <c r="J26" s="159">
        <v>331</v>
      </c>
      <c r="K26" s="159">
        <v>243</v>
      </c>
      <c r="L26" s="159">
        <v>232</v>
      </c>
      <c r="M26" s="159">
        <v>359</v>
      </c>
      <c r="N26" s="172">
        <f t="shared" si="0"/>
        <v>3603</v>
      </c>
      <c r="O26" s="36"/>
      <c r="P26" s="36"/>
      <c r="Q26" s="36"/>
      <c r="R26" s="36"/>
      <c r="S26" s="8"/>
      <c r="T26" s="8"/>
      <c r="U26" s="3"/>
      <c r="V26" s="3"/>
    </row>
    <row r="27" spans="1:22" ht="12.75">
      <c r="A27" s="50"/>
      <c r="B27" s="162" t="s">
        <v>125</v>
      </c>
      <c r="C27" s="163"/>
      <c r="D27" s="164"/>
      <c r="E27" s="171" t="s">
        <v>126</v>
      </c>
      <c r="F27" s="158">
        <v>447</v>
      </c>
      <c r="G27" s="159">
        <v>140</v>
      </c>
      <c r="H27" s="159">
        <v>364</v>
      </c>
      <c r="I27" s="159">
        <v>463</v>
      </c>
      <c r="J27" s="159">
        <v>231</v>
      </c>
      <c r="K27" s="159">
        <v>143</v>
      </c>
      <c r="L27" s="159">
        <v>130</v>
      </c>
      <c r="M27" s="159">
        <v>143</v>
      </c>
      <c r="N27" s="172">
        <f t="shared" si="0"/>
        <v>2061</v>
      </c>
      <c r="O27" s="36"/>
      <c r="P27" s="36"/>
      <c r="Q27" s="36"/>
      <c r="R27" s="36"/>
      <c r="S27" s="8"/>
      <c r="T27" s="8"/>
      <c r="U27" s="3"/>
      <c r="V27" s="3"/>
    </row>
    <row r="28" spans="1:22" ht="12.75">
      <c r="A28" s="50"/>
      <c r="B28" s="162" t="s">
        <v>127</v>
      </c>
      <c r="C28" s="163"/>
      <c r="D28" s="164"/>
      <c r="E28" s="171" t="s">
        <v>128</v>
      </c>
      <c r="F28" s="158">
        <v>443</v>
      </c>
      <c r="G28" s="159">
        <v>133</v>
      </c>
      <c r="H28" s="159">
        <v>329</v>
      </c>
      <c r="I28" s="159">
        <v>324</v>
      </c>
      <c r="J28" s="159">
        <v>180</v>
      </c>
      <c r="K28" s="159">
        <v>154</v>
      </c>
      <c r="L28" s="159">
        <v>138</v>
      </c>
      <c r="M28" s="159">
        <v>104</v>
      </c>
      <c r="N28" s="172">
        <f t="shared" si="0"/>
        <v>1805</v>
      </c>
      <c r="O28" s="36"/>
      <c r="P28" s="36"/>
      <c r="Q28" s="36"/>
      <c r="R28" s="36"/>
      <c r="S28" s="8"/>
      <c r="T28" s="8"/>
      <c r="U28" s="3"/>
      <c r="V28" s="3"/>
    </row>
    <row r="29" spans="1:22" ht="12.75">
      <c r="A29" s="50"/>
      <c r="B29" s="167"/>
      <c r="C29" s="163"/>
      <c r="D29" s="163"/>
      <c r="E29" s="168"/>
      <c r="F29" s="169"/>
      <c r="G29" s="169"/>
      <c r="H29" s="169"/>
      <c r="I29" s="169"/>
      <c r="J29" s="169"/>
      <c r="K29" s="169"/>
      <c r="L29" s="169"/>
      <c r="M29" s="169"/>
      <c r="N29" s="169"/>
      <c r="O29" s="36"/>
      <c r="P29" s="36"/>
      <c r="Q29" s="36"/>
      <c r="R29" s="36"/>
      <c r="S29" s="8"/>
      <c r="T29" s="8"/>
      <c r="U29" s="3"/>
      <c r="V29" s="3"/>
    </row>
    <row r="30" spans="1:22" ht="12.75">
      <c r="A30" s="50"/>
      <c r="B30" s="162" t="s">
        <v>129</v>
      </c>
      <c r="C30" s="163"/>
      <c r="D30" s="164"/>
      <c r="E30" s="171" t="s">
        <v>130</v>
      </c>
      <c r="F30" s="158">
        <v>12</v>
      </c>
      <c r="G30" s="158">
        <v>0</v>
      </c>
      <c r="H30" s="158">
        <v>1</v>
      </c>
      <c r="I30" s="158">
        <v>3</v>
      </c>
      <c r="J30" s="158">
        <v>8</v>
      </c>
      <c r="K30" s="158">
        <v>0</v>
      </c>
      <c r="L30" s="158">
        <v>0</v>
      </c>
      <c r="M30" s="158">
        <v>4</v>
      </c>
      <c r="N30" s="166">
        <f aca="true" t="shared" si="1" ref="N30:N36">SUM(F30:M30)</f>
        <v>28</v>
      </c>
      <c r="O30" s="36"/>
      <c r="P30" s="36"/>
      <c r="Q30" s="36"/>
      <c r="R30" s="36"/>
      <c r="S30" s="8"/>
      <c r="T30" s="8"/>
      <c r="U30" s="3"/>
      <c r="V30" s="3"/>
    </row>
    <row r="31" spans="1:22" ht="12.75">
      <c r="A31" s="50"/>
      <c r="B31" s="162" t="s">
        <v>131</v>
      </c>
      <c r="C31" s="163"/>
      <c r="D31" s="164"/>
      <c r="E31" s="171" t="s">
        <v>132</v>
      </c>
      <c r="F31" s="158">
        <v>162</v>
      </c>
      <c r="G31" s="158">
        <v>22</v>
      </c>
      <c r="H31" s="158">
        <v>25</v>
      </c>
      <c r="I31" s="158">
        <v>117</v>
      </c>
      <c r="J31" s="158">
        <v>38</v>
      </c>
      <c r="K31" s="158">
        <v>1</v>
      </c>
      <c r="L31" s="158">
        <v>12</v>
      </c>
      <c r="M31" s="158">
        <v>80</v>
      </c>
      <c r="N31" s="166">
        <f t="shared" si="1"/>
        <v>457</v>
      </c>
      <c r="O31" s="36"/>
      <c r="P31" s="36"/>
      <c r="Q31" s="36"/>
      <c r="R31" s="36"/>
      <c r="S31" s="8"/>
      <c r="T31" s="8"/>
      <c r="U31" s="3"/>
      <c r="V31" s="3"/>
    </row>
    <row r="32" spans="1:22" ht="12.75">
      <c r="A32" s="50"/>
      <c r="B32" s="162" t="s">
        <v>133</v>
      </c>
      <c r="C32" s="163"/>
      <c r="D32" s="164"/>
      <c r="E32" s="171" t="s">
        <v>134</v>
      </c>
      <c r="F32" s="158">
        <v>315</v>
      </c>
      <c r="G32" s="158">
        <v>80</v>
      </c>
      <c r="H32" s="158">
        <v>41</v>
      </c>
      <c r="I32" s="158">
        <v>282</v>
      </c>
      <c r="J32" s="158">
        <v>112</v>
      </c>
      <c r="K32" s="158">
        <v>10</v>
      </c>
      <c r="L32" s="158">
        <v>32</v>
      </c>
      <c r="M32" s="158">
        <v>155</v>
      </c>
      <c r="N32" s="166">
        <f t="shared" si="1"/>
        <v>1027</v>
      </c>
      <c r="O32" s="36"/>
      <c r="P32" s="36"/>
      <c r="Q32" s="36"/>
      <c r="R32" s="36"/>
      <c r="S32" s="8"/>
      <c r="T32" s="8"/>
      <c r="U32" s="3"/>
      <c r="V32" s="3"/>
    </row>
    <row r="33" spans="1:22" ht="12.75">
      <c r="A33" s="50"/>
      <c r="B33" s="162" t="s">
        <v>135</v>
      </c>
      <c r="C33" s="163"/>
      <c r="D33" s="164"/>
      <c r="E33" s="171" t="s">
        <v>136</v>
      </c>
      <c r="F33" s="158">
        <v>376</v>
      </c>
      <c r="G33" s="158">
        <v>74</v>
      </c>
      <c r="H33" s="158">
        <v>44</v>
      </c>
      <c r="I33" s="158">
        <v>320</v>
      </c>
      <c r="J33" s="158">
        <v>88</v>
      </c>
      <c r="K33" s="158">
        <v>9</v>
      </c>
      <c r="L33" s="158">
        <v>45</v>
      </c>
      <c r="M33" s="158">
        <v>147</v>
      </c>
      <c r="N33" s="166">
        <f t="shared" si="1"/>
        <v>1103</v>
      </c>
      <c r="O33" s="36"/>
      <c r="P33" s="36"/>
      <c r="Q33" s="36"/>
      <c r="R33" s="36"/>
      <c r="S33" s="8"/>
      <c r="T33" s="8"/>
      <c r="U33" s="3"/>
      <c r="V33" s="3"/>
    </row>
    <row r="34" spans="1:22" ht="12.75">
      <c r="A34" s="50"/>
      <c r="B34" s="162" t="s">
        <v>137</v>
      </c>
      <c r="C34" s="163"/>
      <c r="D34" s="164"/>
      <c r="E34" s="171" t="s">
        <v>138</v>
      </c>
      <c r="F34" s="158">
        <v>321</v>
      </c>
      <c r="G34" s="158">
        <v>63</v>
      </c>
      <c r="H34" s="158">
        <v>33</v>
      </c>
      <c r="I34" s="158">
        <v>249</v>
      </c>
      <c r="J34" s="158">
        <v>92</v>
      </c>
      <c r="K34" s="158">
        <v>15</v>
      </c>
      <c r="L34" s="158">
        <v>23</v>
      </c>
      <c r="M34" s="158">
        <v>96</v>
      </c>
      <c r="N34" s="166">
        <f t="shared" si="1"/>
        <v>892</v>
      </c>
      <c r="O34" s="36"/>
      <c r="P34" s="36"/>
      <c r="Q34" s="36"/>
      <c r="R34" s="36"/>
      <c r="S34" s="8"/>
      <c r="T34" s="8"/>
      <c r="U34" s="3"/>
      <c r="V34" s="3"/>
    </row>
    <row r="35" spans="1:22" ht="12.75">
      <c r="A35" s="50"/>
      <c r="B35" s="162" t="s">
        <v>139</v>
      </c>
      <c r="C35" s="163"/>
      <c r="D35" s="164"/>
      <c r="E35" s="171" t="s">
        <v>140</v>
      </c>
      <c r="F35" s="158">
        <v>161</v>
      </c>
      <c r="G35" s="158">
        <v>51</v>
      </c>
      <c r="H35" s="158">
        <v>43</v>
      </c>
      <c r="I35" s="158">
        <v>139</v>
      </c>
      <c r="J35" s="158">
        <v>79</v>
      </c>
      <c r="K35" s="158">
        <v>15</v>
      </c>
      <c r="L35" s="158">
        <v>26</v>
      </c>
      <c r="M35" s="158">
        <v>44</v>
      </c>
      <c r="N35" s="166">
        <f t="shared" si="1"/>
        <v>558</v>
      </c>
      <c r="O35" s="36"/>
      <c r="P35" s="36"/>
      <c r="Q35" s="36"/>
      <c r="R35" s="36"/>
      <c r="S35" s="8"/>
      <c r="T35" s="8"/>
      <c r="U35" s="3"/>
      <c r="V35" s="3"/>
    </row>
    <row r="36" spans="1:22" ht="12.75">
      <c r="A36" s="50"/>
      <c r="B36" s="162" t="s">
        <v>141</v>
      </c>
      <c r="C36" s="163"/>
      <c r="D36" s="164"/>
      <c r="E36" s="171" t="s">
        <v>142</v>
      </c>
      <c r="F36" s="158">
        <v>175</v>
      </c>
      <c r="G36" s="158">
        <v>48</v>
      </c>
      <c r="H36" s="158">
        <v>48</v>
      </c>
      <c r="I36" s="158">
        <v>123</v>
      </c>
      <c r="J36" s="158">
        <v>71</v>
      </c>
      <c r="K36" s="158">
        <v>26</v>
      </c>
      <c r="L36" s="158">
        <v>38</v>
      </c>
      <c r="M36" s="158">
        <v>34</v>
      </c>
      <c r="N36" s="166">
        <f t="shared" si="1"/>
        <v>563</v>
      </c>
      <c r="O36" s="36"/>
      <c r="P36" s="36"/>
      <c r="Q36" s="36"/>
      <c r="R36" s="36"/>
      <c r="S36" s="8"/>
      <c r="T36" s="8"/>
      <c r="U36" s="3"/>
      <c r="V36" s="3"/>
    </row>
    <row r="37" spans="1:22" ht="12.75">
      <c r="A37" s="50"/>
      <c r="B37" s="162"/>
      <c r="C37" s="163"/>
      <c r="D37" s="163"/>
      <c r="E37" s="173"/>
      <c r="F37" s="174"/>
      <c r="G37" s="174"/>
      <c r="H37" s="174"/>
      <c r="I37" s="174"/>
      <c r="J37" s="174"/>
      <c r="K37" s="174"/>
      <c r="L37" s="174"/>
      <c r="M37" s="174"/>
      <c r="N37" s="174"/>
      <c r="O37" s="38"/>
      <c r="P37" s="38"/>
      <c r="Q37" s="38"/>
      <c r="R37" s="38"/>
      <c r="S37" s="8"/>
      <c r="T37" s="8"/>
      <c r="U37" s="3"/>
      <c r="V37" s="3"/>
    </row>
    <row r="38" spans="1:22" ht="12.75">
      <c r="A38" s="50"/>
      <c r="B38" s="162" t="s">
        <v>143</v>
      </c>
      <c r="C38" s="163"/>
      <c r="D38" s="163"/>
      <c r="E38" s="171" t="s">
        <v>144</v>
      </c>
      <c r="F38" s="158">
        <v>29</v>
      </c>
      <c r="G38" s="158">
        <v>7</v>
      </c>
      <c r="H38" s="158">
        <v>14</v>
      </c>
      <c r="I38" s="158">
        <v>41</v>
      </c>
      <c r="J38" s="158">
        <v>12</v>
      </c>
      <c r="K38" s="158">
        <v>14</v>
      </c>
      <c r="L38" s="158">
        <v>12</v>
      </c>
      <c r="M38" s="158">
        <v>12</v>
      </c>
      <c r="N38" s="166">
        <f aca="true" t="shared" si="2" ref="N38:N44">SUM(F38:M38)</f>
        <v>141</v>
      </c>
      <c r="O38" s="36"/>
      <c r="P38" s="36"/>
      <c r="Q38" s="36"/>
      <c r="R38" s="36"/>
      <c r="S38" s="8"/>
      <c r="T38" s="8"/>
      <c r="U38" s="3"/>
      <c r="V38" s="3"/>
    </row>
    <row r="39" spans="1:22" ht="12.75">
      <c r="A39" s="50"/>
      <c r="B39" s="162" t="s">
        <v>145</v>
      </c>
      <c r="C39" s="163"/>
      <c r="D39" s="163"/>
      <c r="E39" s="171" t="s">
        <v>146</v>
      </c>
      <c r="F39" s="158">
        <v>408</v>
      </c>
      <c r="G39" s="158">
        <v>146</v>
      </c>
      <c r="H39" s="158">
        <v>338</v>
      </c>
      <c r="I39" s="158">
        <v>476</v>
      </c>
      <c r="J39" s="158">
        <v>164</v>
      </c>
      <c r="K39" s="158">
        <v>140</v>
      </c>
      <c r="L39" s="158">
        <v>140</v>
      </c>
      <c r="M39" s="158">
        <v>239</v>
      </c>
      <c r="N39" s="166">
        <f t="shared" si="2"/>
        <v>2051</v>
      </c>
      <c r="O39" s="36"/>
      <c r="P39" s="36"/>
      <c r="Q39" s="36"/>
      <c r="R39" s="36"/>
      <c r="S39" s="8"/>
      <c r="T39" s="8"/>
      <c r="U39" s="3"/>
      <c r="V39" s="3"/>
    </row>
    <row r="40" spans="1:22" ht="12.75">
      <c r="A40" s="50"/>
      <c r="B40" s="162" t="s">
        <v>147</v>
      </c>
      <c r="C40" s="163"/>
      <c r="D40" s="163"/>
      <c r="E40" s="171" t="s">
        <v>148</v>
      </c>
      <c r="F40" s="158">
        <v>798</v>
      </c>
      <c r="G40" s="158">
        <v>300</v>
      </c>
      <c r="H40" s="158">
        <v>827</v>
      </c>
      <c r="I40" s="158">
        <v>865</v>
      </c>
      <c r="J40" s="158">
        <v>254</v>
      </c>
      <c r="K40" s="158">
        <v>308</v>
      </c>
      <c r="L40" s="158">
        <v>286</v>
      </c>
      <c r="M40" s="158">
        <v>363</v>
      </c>
      <c r="N40" s="166">
        <f t="shared" si="2"/>
        <v>4001</v>
      </c>
      <c r="O40" s="36"/>
      <c r="P40" s="36"/>
      <c r="Q40" s="36"/>
      <c r="R40" s="36"/>
      <c r="S40" s="8"/>
      <c r="T40" s="8"/>
      <c r="U40" s="3"/>
      <c r="V40" s="3"/>
    </row>
    <row r="41" spans="1:22" ht="12.75">
      <c r="A41" s="50"/>
      <c r="B41" s="162" t="s">
        <v>149</v>
      </c>
      <c r="C41" s="163"/>
      <c r="D41" s="163"/>
      <c r="E41" s="171" t="s">
        <v>150</v>
      </c>
      <c r="F41" s="158">
        <v>751</v>
      </c>
      <c r="G41" s="158">
        <v>300</v>
      </c>
      <c r="H41" s="158">
        <v>783</v>
      </c>
      <c r="I41" s="158">
        <v>803</v>
      </c>
      <c r="J41" s="158">
        <v>303</v>
      </c>
      <c r="K41" s="158">
        <v>309</v>
      </c>
      <c r="L41" s="158">
        <v>290</v>
      </c>
      <c r="M41" s="158">
        <v>398</v>
      </c>
      <c r="N41" s="166">
        <f t="shared" si="2"/>
        <v>3937</v>
      </c>
      <c r="O41" s="36"/>
      <c r="P41" s="36"/>
      <c r="Q41" s="36"/>
      <c r="R41" s="36"/>
      <c r="S41" s="8"/>
      <c r="T41" s="8"/>
      <c r="U41" s="3"/>
      <c r="V41" s="3"/>
    </row>
    <row r="42" spans="1:22" ht="12.75">
      <c r="A42" s="50"/>
      <c r="B42" s="162" t="s">
        <v>151</v>
      </c>
      <c r="C42" s="163"/>
      <c r="D42" s="163"/>
      <c r="E42" s="171" t="s">
        <v>152</v>
      </c>
      <c r="F42" s="158">
        <v>474</v>
      </c>
      <c r="G42" s="158">
        <v>192</v>
      </c>
      <c r="H42" s="158">
        <v>585</v>
      </c>
      <c r="I42" s="158">
        <v>521</v>
      </c>
      <c r="J42" s="158">
        <v>239</v>
      </c>
      <c r="K42" s="158">
        <v>228</v>
      </c>
      <c r="L42" s="158">
        <v>209</v>
      </c>
      <c r="M42" s="158">
        <v>263</v>
      </c>
      <c r="N42" s="166">
        <f t="shared" si="2"/>
        <v>2711</v>
      </c>
      <c r="O42" s="36"/>
      <c r="P42" s="36"/>
      <c r="Q42" s="36"/>
      <c r="R42" s="36"/>
      <c r="S42" s="8"/>
      <c r="T42" s="8"/>
      <c r="U42" s="3"/>
      <c r="V42" s="3"/>
    </row>
    <row r="43" spans="1:22" ht="12.75">
      <c r="A43" s="50"/>
      <c r="B43" s="162" t="s">
        <v>153</v>
      </c>
      <c r="C43" s="163"/>
      <c r="D43" s="163"/>
      <c r="E43" s="171" t="s">
        <v>154</v>
      </c>
      <c r="F43" s="158">
        <v>286</v>
      </c>
      <c r="G43" s="158">
        <v>89</v>
      </c>
      <c r="H43" s="158">
        <v>321</v>
      </c>
      <c r="I43" s="158">
        <v>324</v>
      </c>
      <c r="J43" s="158">
        <v>152</v>
      </c>
      <c r="K43" s="158">
        <v>128</v>
      </c>
      <c r="L43" s="158">
        <v>104</v>
      </c>
      <c r="M43" s="158">
        <v>99</v>
      </c>
      <c r="N43" s="166">
        <f t="shared" si="2"/>
        <v>1503</v>
      </c>
      <c r="O43" s="36"/>
      <c r="P43" s="36"/>
      <c r="Q43" s="36"/>
      <c r="R43" s="36"/>
      <c r="S43" s="8"/>
      <c r="T43" s="8"/>
      <c r="U43" s="3"/>
      <c r="V43" s="3"/>
    </row>
    <row r="44" spans="1:22" ht="12.75">
      <c r="A44" s="50"/>
      <c r="B44" s="162" t="s">
        <v>155</v>
      </c>
      <c r="C44" s="163"/>
      <c r="D44" s="163"/>
      <c r="E44" s="171" t="s">
        <v>156</v>
      </c>
      <c r="F44" s="158">
        <v>268</v>
      </c>
      <c r="G44" s="158">
        <v>85</v>
      </c>
      <c r="H44" s="158">
        <v>281</v>
      </c>
      <c r="I44" s="158">
        <v>201</v>
      </c>
      <c r="J44" s="158">
        <v>109</v>
      </c>
      <c r="K44" s="158">
        <v>128</v>
      </c>
      <c r="L44" s="158">
        <v>100</v>
      </c>
      <c r="M44" s="158">
        <v>70</v>
      </c>
      <c r="N44" s="166">
        <f t="shared" si="2"/>
        <v>1242</v>
      </c>
      <c r="O44" s="36"/>
      <c r="P44" s="36"/>
      <c r="Q44" s="36"/>
      <c r="R44" s="36"/>
      <c r="S44" s="8"/>
      <c r="T44" s="8"/>
      <c r="U44" s="3"/>
      <c r="V44" s="3"/>
    </row>
    <row r="45" spans="1:22" ht="12.75">
      <c r="A45" s="54"/>
      <c r="B45" s="73"/>
      <c r="C45" s="66"/>
      <c r="D45" s="69"/>
      <c r="E45" s="58"/>
      <c r="F45" s="54"/>
      <c r="G45" s="54"/>
      <c r="H45" s="54"/>
      <c r="I45" s="54"/>
      <c r="J45" s="54"/>
      <c r="K45" s="54"/>
      <c r="L45" s="54"/>
      <c r="M45" s="54"/>
      <c r="N45" s="54"/>
      <c r="O45" s="36"/>
      <c r="P45" s="36"/>
      <c r="Q45" s="36"/>
      <c r="R45" s="36"/>
      <c r="S45" s="8"/>
      <c r="T45" s="8"/>
      <c r="U45" s="3"/>
      <c r="V45" s="3"/>
    </row>
    <row r="46" spans="1:22" ht="12.75">
      <c r="A46" s="4"/>
      <c r="B46" s="175" t="s">
        <v>157</v>
      </c>
      <c r="C46" s="176"/>
      <c r="D46" s="177"/>
      <c r="E46" s="178" t="s">
        <v>158</v>
      </c>
      <c r="F46" s="179">
        <f>SUM(F19/F18)*100</f>
        <v>33.55379188712522</v>
      </c>
      <c r="G46" s="179">
        <f aca="true" t="shared" si="3" ref="G46:N46">SUM(G19/G18)*100</f>
        <v>23.198352779684285</v>
      </c>
      <c r="H46" s="179">
        <f t="shared" si="3"/>
        <v>6.944444444444445</v>
      </c>
      <c r="I46" s="179">
        <f t="shared" si="3"/>
        <v>27.62096774193548</v>
      </c>
      <c r="J46" s="179">
        <f t="shared" si="3"/>
        <v>28.355607205113305</v>
      </c>
      <c r="K46" s="179">
        <f t="shared" si="3"/>
        <v>5.709992486851991</v>
      </c>
      <c r="L46" s="179">
        <f t="shared" si="3"/>
        <v>13.363705391040243</v>
      </c>
      <c r="M46" s="179">
        <f t="shared" si="3"/>
        <v>27.944111776447105</v>
      </c>
      <c r="N46" s="179">
        <f t="shared" si="3"/>
        <v>22.89502325121203</v>
      </c>
      <c r="O46" s="39"/>
      <c r="P46" s="39"/>
      <c r="Q46" s="39"/>
      <c r="R46" s="39"/>
      <c r="S46" s="32"/>
      <c r="T46" s="32"/>
      <c r="U46" s="3"/>
      <c r="V46" s="3"/>
    </row>
    <row r="47" spans="1:22" ht="12.75">
      <c r="A47" s="4"/>
      <c r="B47" s="175" t="s">
        <v>159</v>
      </c>
      <c r="C47" s="176"/>
      <c r="D47" s="177"/>
      <c r="E47" s="178" t="s">
        <v>160</v>
      </c>
      <c r="F47" s="179">
        <f aca="true" t="shared" si="4" ref="F47:N47">SUM(F20/F18)*100</f>
        <v>66.44620811287479</v>
      </c>
      <c r="G47" s="179">
        <f t="shared" si="4"/>
        <v>76.80164722031572</v>
      </c>
      <c r="H47" s="179">
        <f t="shared" si="4"/>
        <v>93.05555555555556</v>
      </c>
      <c r="I47" s="179">
        <f t="shared" si="4"/>
        <v>72.37903225806451</v>
      </c>
      <c r="J47" s="179">
        <f t="shared" si="4"/>
        <v>71.64439279488668</v>
      </c>
      <c r="K47" s="179">
        <f t="shared" si="4"/>
        <v>94.29000751314801</v>
      </c>
      <c r="L47" s="179">
        <f t="shared" si="4"/>
        <v>86.63629460895976</v>
      </c>
      <c r="M47" s="179">
        <f t="shared" si="4"/>
        <v>72.0558882235529</v>
      </c>
      <c r="N47" s="179">
        <f t="shared" si="4"/>
        <v>77.10497674878796</v>
      </c>
      <c r="O47" s="39"/>
      <c r="P47" s="39"/>
      <c r="Q47" s="39"/>
      <c r="R47" s="39"/>
      <c r="S47" s="32"/>
      <c r="T47" s="32"/>
      <c r="U47" s="3"/>
      <c r="V47" s="3"/>
    </row>
    <row r="48" spans="2:18" ht="12.75">
      <c r="B48" s="71"/>
      <c r="C48" s="16"/>
      <c r="D48" s="16"/>
      <c r="O48" s="33"/>
      <c r="P48" s="33"/>
      <c r="Q48" s="33"/>
      <c r="R48" s="33"/>
    </row>
    <row r="49" spans="2:18" ht="12.75">
      <c r="B49" s="71"/>
      <c r="C49" s="16"/>
      <c r="D49" s="16"/>
      <c r="O49" s="33"/>
      <c r="P49" s="33"/>
      <c r="Q49" s="33"/>
      <c r="R49" s="33"/>
    </row>
    <row r="50" spans="2:4" ht="12.75">
      <c r="B50" s="71"/>
      <c r="C50" s="16"/>
      <c r="D50" s="16"/>
    </row>
    <row r="51" spans="2:4" ht="12.75">
      <c r="B51" s="71"/>
      <c r="C51" s="16"/>
      <c r="D51" s="16"/>
    </row>
    <row r="52" spans="2:4" ht="12.75">
      <c r="B52" s="71"/>
      <c r="C52" s="16"/>
      <c r="D52" s="16"/>
    </row>
    <row r="53" spans="2:4" ht="12.75">
      <c r="B53" s="71"/>
      <c r="C53" s="16"/>
      <c r="D53" s="16"/>
    </row>
    <row r="54" spans="2:4" ht="12.75">
      <c r="B54" s="71"/>
      <c r="C54" s="16"/>
      <c r="D54" s="16"/>
    </row>
    <row r="55" spans="2:4" ht="12.75">
      <c r="B55" s="71"/>
      <c r="C55" s="16"/>
      <c r="D55" s="16"/>
    </row>
    <row r="56" spans="2:4" ht="12.75">
      <c r="B56" s="71"/>
      <c r="C56" s="16"/>
      <c r="D56" s="16"/>
    </row>
    <row r="57" spans="2:4" ht="12.75">
      <c r="B57" s="71"/>
      <c r="C57" s="16"/>
      <c r="D57" s="16"/>
    </row>
    <row r="58" spans="2:4" ht="12.75">
      <c r="B58" s="71"/>
      <c r="C58" s="16"/>
      <c r="D58" s="16"/>
    </row>
    <row r="59" spans="2:4" ht="12.75">
      <c r="B59" s="71"/>
      <c r="C59" s="16"/>
      <c r="D59" s="16"/>
    </row>
    <row r="60" spans="2:4" ht="12.75">
      <c r="B60" s="71"/>
      <c r="C60" s="16"/>
      <c r="D60" s="16"/>
    </row>
    <row r="61" spans="2:4" ht="12.75">
      <c r="B61" s="71"/>
      <c r="C61" s="16"/>
      <c r="D61" s="16"/>
    </row>
    <row r="62" spans="2:4" ht="12.75">
      <c r="B62" s="71"/>
      <c r="C62" s="16"/>
      <c r="D62" s="16"/>
    </row>
    <row r="63" spans="2:4" ht="12.75">
      <c r="B63" s="71"/>
      <c r="C63" s="16"/>
      <c r="D63" s="16"/>
    </row>
    <row r="64" spans="2:4" ht="12.75">
      <c r="B64" s="71"/>
      <c r="C64" s="16"/>
      <c r="D64" s="16"/>
    </row>
    <row r="65" spans="2:4" ht="12.75">
      <c r="B65" s="71"/>
      <c r="C65" s="16"/>
      <c r="D65" s="16"/>
    </row>
    <row r="66" spans="2:4" ht="12.75">
      <c r="B66" s="71"/>
      <c r="C66" s="16"/>
      <c r="D66" s="16"/>
    </row>
    <row r="67" spans="2:4" ht="12.75">
      <c r="B67" s="71"/>
      <c r="C67" s="16"/>
      <c r="D67" s="16"/>
    </row>
    <row r="68" spans="2:4" ht="12.75">
      <c r="B68" s="71"/>
      <c r="C68" s="16"/>
      <c r="D68" s="16"/>
    </row>
    <row r="69" spans="2:4" ht="12.75">
      <c r="B69" s="71"/>
      <c r="C69" s="16"/>
      <c r="D69" s="16"/>
    </row>
    <row r="70" spans="2:4" ht="12.75">
      <c r="B70" s="71"/>
      <c r="C70" s="16"/>
      <c r="D70" s="16"/>
    </row>
    <row r="71" spans="2:4" ht="12.75">
      <c r="B71" s="71"/>
      <c r="C71" s="16"/>
      <c r="D71" s="16"/>
    </row>
    <row r="72" spans="2:4" ht="12.75">
      <c r="B72" s="71"/>
      <c r="C72" s="16"/>
      <c r="D72" s="16"/>
    </row>
    <row r="73" spans="2:4" ht="12.75">
      <c r="B73" s="71"/>
      <c r="C73" s="16"/>
      <c r="D73" s="16"/>
    </row>
    <row r="74" spans="2:4" ht="12.75">
      <c r="B74" s="71"/>
      <c r="C74" s="16"/>
      <c r="D74" s="16"/>
    </row>
    <row r="75" spans="2:4" ht="12.75">
      <c r="B75" s="71"/>
      <c r="C75" s="16"/>
      <c r="D75" s="16"/>
    </row>
    <row r="76" spans="2:4" ht="12.75">
      <c r="B76" s="71"/>
      <c r="C76" s="16"/>
      <c r="D76" s="16"/>
    </row>
    <row r="77" spans="2:4" ht="12.75">
      <c r="B77" s="71"/>
      <c r="C77" s="16"/>
      <c r="D77" s="16"/>
    </row>
    <row r="78" spans="2:4" ht="12.75">
      <c r="B78" s="71"/>
      <c r="C78" s="16"/>
      <c r="D78" s="16"/>
    </row>
    <row r="79" spans="2:4" ht="12.75">
      <c r="B79" s="71"/>
      <c r="C79" s="16"/>
      <c r="D79" s="16"/>
    </row>
    <row r="80" spans="2:4" ht="12.75">
      <c r="B80" s="71"/>
      <c r="C80" s="16"/>
      <c r="D80" s="16"/>
    </row>
    <row r="81" spans="2:4" ht="12.75">
      <c r="B81" s="71"/>
      <c r="C81" s="16"/>
      <c r="D81" s="16"/>
    </row>
    <row r="82" spans="2:4" ht="12.75">
      <c r="B82" s="71"/>
      <c r="C82" s="16"/>
      <c r="D82" s="16"/>
    </row>
    <row r="83" spans="2:4" ht="12.75">
      <c r="B83" s="71"/>
      <c r="C83" s="16"/>
      <c r="D83" s="16"/>
    </row>
    <row r="84" spans="2:4" ht="12.75">
      <c r="B84" s="71"/>
      <c r="C84" s="16"/>
      <c r="D84" s="16"/>
    </row>
    <row r="85" spans="2:4" ht="12.75">
      <c r="B85" s="71"/>
      <c r="C85" s="16"/>
      <c r="D85" s="16"/>
    </row>
    <row r="86" spans="2:4" ht="12.75">
      <c r="B86" s="71"/>
      <c r="C86" s="16"/>
      <c r="D86" s="16"/>
    </row>
    <row r="87" spans="2:4" ht="12.75">
      <c r="B87" s="71"/>
      <c r="C87" s="16"/>
      <c r="D87" s="16"/>
    </row>
    <row r="88" spans="2:4" ht="12.75">
      <c r="B88" s="71"/>
      <c r="C88" s="16"/>
      <c r="D88" s="16"/>
    </row>
    <row r="89" spans="2:4" ht="12.75">
      <c r="B89" s="71"/>
      <c r="C89" s="16"/>
      <c r="D89" s="16"/>
    </row>
    <row r="90" spans="2:4" ht="12.75">
      <c r="B90" s="71"/>
      <c r="C90" s="16"/>
      <c r="D90" s="16"/>
    </row>
    <row r="91" spans="2:4" ht="12.75">
      <c r="B91" s="71"/>
      <c r="C91" s="16"/>
      <c r="D91" s="16"/>
    </row>
    <row r="92" spans="2:4" ht="12.75">
      <c r="B92" s="71"/>
      <c r="C92" s="16"/>
      <c r="D92" s="16"/>
    </row>
    <row r="93" spans="2:4" ht="12.75">
      <c r="B93" s="71"/>
      <c r="C93" s="16"/>
      <c r="D93" s="16"/>
    </row>
    <row r="94" spans="2:4" ht="12.75">
      <c r="B94" s="71"/>
      <c r="C94" s="16"/>
      <c r="D94" s="16"/>
    </row>
    <row r="95" spans="2:4" ht="12.75">
      <c r="B95" s="71"/>
      <c r="C95" s="16"/>
      <c r="D95" s="16"/>
    </row>
    <row r="96" spans="2:4" ht="12.75">
      <c r="B96" s="71"/>
      <c r="C96" s="16"/>
      <c r="D96" s="16"/>
    </row>
    <row r="97" spans="2:4" ht="12.75">
      <c r="B97" s="71"/>
      <c r="C97" s="16"/>
      <c r="D97" s="16"/>
    </row>
    <row r="98" spans="2:4" ht="12.75">
      <c r="B98" s="71"/>
      <c r="C98" s="16"/>
      <c r="D98" s="16"/>
    </row>
    <row r="99" spans="2:4" ht="12.75">
      <c r="B99" s="71"/>
      <c r="C99" s="16"/>
      <c r="D99" s="16"/>
    </row>
    <row r="100" spans="2:4" ht="12.75">
      <c r="B100" s="71"/>
      <c r="C100" s="16"/>
      <c r="D100" s="16"/>
    </row>
    <row r="101" spans="2:4" ht="12.75">
      <c r="B101" s="71"/>
      <c r="C101" s="16"/>
      <c r="D101" s="16"/>
    </row>
    <row r="102" spans="2:4" ht="12.75">
      <c r="B102" s="71"/>
      <c r="C102" s="16"/>
      <c r="D102" s="16"/>
    </row>
    <row r="103" spans="2:4" ht="12.75">
      <c r="B103" s="71"/>
      <c r="C103" s="16"/>
      <c r="D103" s="16"/>
    </row>
    <row r="104" spans="2:4" ht="12.75">
      <c r="B104" s="71"/>
      <c r="C104" s="16"/>
      <c r="D104" s="16"/>
    </row>
    <row r="105" spans="2:4" ht="12.75">
      <c r="B105" s="71"/>
      <c r="C105" s="16"/>
      <c r="D105" s="16"/>
    </row>
  </sheetData>
  <mergeCells count="1">
    <mergeCell ref="B16:E16"/>
  </mergeCells>
  <printOptions/>
  <pageMargins left="0.75" right="0.75" top="1" bottom="1" header="0" footer="0"/>
  <pageSetup fitToHeight="1" fitToWidth="1" horizontalDpi="600" verticalDpi="600" orientation="landscape" paperSize="124" scale="77" r:id="rId4"/>
  <drawing r:id="rId3"/>
  <legacyDrawing r:id="rId2"/>
  <oleObjects>
    <oleObject progId="" shapeId="4766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H96"/>
  <sheetViews>
    <sheetView zoomScale="85" zoomScaleNormal="85" workbookViewId="0" topLeftCell="P1">
      <selection activeCell="Q15" sqref="Q15"/>
    </sheetView>
  </sheetViews>
  <sheetFormatPr defaultColWidth="11.421875" defaultRowHeight="12.75"/>
  <cols>
    <col min="1" max="9" width="2.7109375" style="0" customWidth="1"/>
    <col min="10" max="10" width="8.140625" style="0" customWidth="1"/>
    <col min="11" max="11" width="13.28125" style="0" customWidth="1"/>
    <col min="12" max="12" width="10.00390625" style="0" customWidth="1"/>
    <col min="13" max="13" width="12.7109375" style="57" customWidth="1"/>
    <col min="14" max="14" width="10.00390625" style="0" customWidth="1"/>
    <col min="15" max="15" width="12.28125" style="57" customWidth="1"/>
    <col min="16" max="52" width="10.00390625" style="0" customWidth="1"/>
    <col min="53" max="16384" width="2.7109375" style="3" customWidth="1"/>
  </cols>
  <sheetData>
    <row r="1" spans="1:52" s="11" customFormat="1" ht="12.75" customHeight="1">
      <c r="A1" s="264" t="s">
        <v>99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2" s="11" customFormat="1" ht="12.75" customHeight="1">
      <c r="A2" s="264" t="s">
        <v>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2" s="11" customFormat="1" ht="12.75" customHeight="1">
      <c r="A3" s="264" t="s">
        <v>100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s="11" customFormat="1" ht="12.75" customHeight="1">
      <c r="A4" s="264" t="s">
        <v>101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s="11" customFormat="1" ht="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57"/>
      <c r="N5" s="10"/>
      <c r="O5" s="57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s="11" customFormat="1" ht="12.75" customHeight="1">
      <c r="A6" s="256" t="s">
        <v>1</v>
      </c>
      <c r="B6" s="257"/>
      <c r="C6" s="257"/>
      <c r="D6" s="257"/>
      <c r="E6" s="258"/>
      <c r="F6" s="12"/>
      <c r="G6" s="13"/>
      <c r="H6" s="13"/>
      <c r="I6" s="10"/>
      <c r="J6" s="148" t="s">
        <v>547</v>
      </c>
      <c r="K6" s="149"/>
      <c r="L6" s="28"/>
      <c r="M6" s="59"/>
      <c r="N6" s="10"/>
      <c r="O6" s="57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s="11" customFormat="1" ht="1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57"/>
      <c r="N7" s="10"/>
      <c r="O7" s="57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s="20" customFormat="1" ht="12" customHeight="1">
      <c r="A8" s="19" t="s">
        <v>2</v>
      </c>
      <c r="B8" s="150" t="s">
        <v>3</v>
      </c>
      <c r="C8" s="151"/>
      <c r="D8" s="151"/>
      <c r="E8" s="151"/>
      <c r="F8" s="151"/>
      <c r="G8" s="151"/>
      <c r="H8" s="151"/>
      <c r="I8" s="151"/>
      <c r="J8" s="259" t="s">
        <v>161</v>
      </c>
      <c r="K8" s="260"/>
      <c r="L8" s="260"/>
      <c r="M8" s="260"/>
      <c r="N8" s="260"/>
      <c r="O8" s="260"/>
      <c r="P8" s="260"/>
      <c r="Q8" s="260"/>
      <c r="R8" s="260"/>
      <c r="S8" s="261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s="22" customFormat="1" ht="12">
      <c r="A9" s="21"/>
      <c r="B9" s="152" t="s">
        <v>8</v>
      </c>
      <c r="J9" s="262" t="s">
        <v>92</v>
      </c>
      <c r="K9" s="262"/>
      <c r="L9" s="262"/>
      <c r="M9" s="262"/>
      <c r="N9" s="262"/>
      <c r="O9" s="262"/>
      <c r="P9" s="262"/>
      <c r="Q9" s="262"/>
      <c r="R9" s="262"/>
      <c r="S9" s="263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</row>
    <row r="10" spans="1:52" s="11" customFormat="1" ht="12">
      <c r="A10" s="10"/>
      <c r="B10" s="153" t="s">
        <v>4</v>
      </c>
      <c r="C10" s="20"/>
      <c r="D10" s="20"/>
      <c r="E10" s="20"/>
      <c r="F10" s="20"/>
      <c r="G10" s="20"/>
      <c r="H10" s="20"/>
      <c r="I10" s="20"/>
      <c r="J10" s="252" t="s">
        <v>526</v>
      </c>
      <c r="K10" s="252"/>
      <c r="L10" s="252"/>
      <c r="M10" s="252"/>
      <c r="N10" s="252"/>
      <c r="O10" s="252"/>
      <c r="P10" s="252"/>
      <c r="Q10" s="252"/>
      <c r="R10" s="252"/>
      <c r="S10" s="253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s="11" customFormat="1" ht="12">
      <c r="A11" s="10"/>
      <c r="B11" s="153" t="s">
        <v>104</v>
      </c>
      <c r="C11" s="20"/>
      <c r="D11" s="20"/>
      <c r="E11" s="20"/>
      <c r="F11" s="20"/>
      <c r="G11" s="20"/>
      <c r="H11" s="20"/>
      <c r="I11" s="20"/>
      <c r="J11" s="252" t="s">
        <v>105</v>
      </c>
      <c r="K11" s="252"/>
      <c r="L11" s="252"/>
      <c r="M11" s="117"/>
      <c r="N11" s="154"/>
      <c r="O11" s="119"/>
      <c r="P11" s="154"/>
      <c r="Q11" s="20"/>
      <c r="R11" s="20"/>
      <c r="S11" s="155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s="11" customFormat="1" ht="12">
      <c r="A12" s="10"/>
      <c r="B12" s="153" t="s">
        <v>6</v>
      </c>
      <c r="C12" s="20"/>
      <c r="D12" s="20"/>
      <c r="E12" s="20"/>
      <c r="F12" s="20"/>
      <c r="G12" s="20"/>
      <c r="H12" s="20"/>
      <c r="I12" s="20"/>
      <c r="J12" s="252" t="s">
        <v>162</v>
      </c>
      <c r="K12" s="252"/>
      <c r="L12" s="252"/>
      <c r="M12" s="252"/>
      <c r="N12" s="252"/>
      <c r="O12" s="252"/>
      <c r="P12" s="252"/>
      <c r="Q12" s="252"/>
      <c r="R12" s="252"/>
      <c r="S12" s="253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s="11" customFormat="1" ht="12">
      <c r="A13" s="10"/>
      <c r="B13" s="156" t="s">
        <v>7</v>
      </c>
      <c r="C13" s="157"/>
      <c r="D13" s="157"/>
      <c r="E13" s="157"/>
      <c r="F13" s="157"/>
      <c r="G13" s="157"/>
      <c r="H13" s="157"/>
      <c r="I13" s="157"/>
      <c r="J13" s="254" t="s">
        <v>107</v>
      </c>
      <c r="K13" s="254"/>
      <c r="L13" s="254"/>
      <c r="M13" s="254"/>
      <c r="N13" s="254"/>
      <c r="O13" s="254"/>
      <c r="P13" s="254"/>
      <c r="Q13" s="254"/>
      <c r="R13" s="254"/>
      <c r="S13" s="255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2:40" ht="12.75">
      <c r="B14" s="23"/>
      <c r="AL14" s="1"/>
      <c r="AM14" s="1"/>
      <c r="AN14" s="1"/>
    </row>
    <row r="17" spans="6:57" ht="12.75" customHeight="1">
      <c r="F17" s="17"/>
      <c r="G17" s="17"/>
      <c r="H17" s="18"/>
      <c r="I17" s="18"/>
      <c r="J17" s="18"/>
      <c r="K17" s="239" t="s">
        <v>527</v>
      </c>
      <c r="L17" s="240"/>
      <c r="M17" s="240"/>
      <c r="N17" s="240"/>
      <c r="O17" s="240"/>
      <c r="P17" s="241"/>
      <c r="Q17" s="239" t="s">
        <v>528</v>
      </c>
      <c r="R17" s="240"/>
      <c r="S17" s="241"/>
      <c r="T17" s="239" t="s">
        <v>529</v>
      </c>
      <c r="U17" s="240"/>
      <c r="V17" s="241"/>
      <c r="W17" s="239" t="s">
        <v>530</v>
      </c>
      <c r="X17" s="240"/>
      <c r="Y17" s="241"/>
      <c r="Z17" s="239" t="s">
        <v>531</v>
      </c>
      <c r="AA17" s="240"/>
      <c r="AB17" s="241"/>
      <c r="AC17" s="239" t="s">
        <v>532</v>
      </c>
      <c r="AD17" s="240"/>
      <c r="AE17" s="241"/>
      <c r="AF17" s="239" t="s">
        <v>533</v>
      </c>
      <c r="AG17" s="240"/>
      <c r="AH17" s="241"/>
      <c r="AI17" s="239" t="s">
        <v>534</v>
      </c>
      <c r="AJ17" s="240"/>
      <c r="AK17" s="241"/>
      <c r="AL17" s="239" t="s">
        <v>546</v>
      </c>
      <c r="AM17" s="240"/>
      <c r="AN17" s="241"/>
      <c r="AO17" s="251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34"/>
      <c r="BB17" s="34"/>
      <c r="BC17" s="34"/>
      <c r="BD17" s="34"/>
      <c r="BE17" s="34"/>
    </row>
    <row r="18" spans="2:57" ht="12.75" customHeight="1" thickBot="1">
      <c r="B18" s="232" t="s">
        <v>108</v>
      </c>
      <c r="C18" s="233"/>
      <c r="D18" s="234"/>
      <c r="E18" s="234"/>
      <c r="F18" s="234"/>
      <c r="G18" s="234"/>
      <c r="H18" s="234"/>
      <c r="I18" s="234"/>
      <c r="J18" s="235"/>
      <c r="K18" s="236">
        <v>1501</v>
      </c>
      <c r="L18" s="237"/>
      <c r="M18" s="237"/>
      <c r="N18" s="237"/>
      <c r="O18" s="237"/>
      <c r="P18" s="238"/>
      <c r="Q18" s="242" t="s">
        <v>537</v>
      </c>
      <c r="R18" s="243"/>
      <c r="S18" s="244"/>
      <c r="T18" s="242" t="s">
        <v>538</v>
      </c>
      <c r="U18" s="243"/>
      <c r="V18" s="244"/>
      <c r="W18" s="242" t="s">
        <v>539</v>
      </c>
      <c r="X18" s="243"/>
      <c r="Y18" s="244"/>
      <c r="Z18" s="242" t="s">
        <v>540</v>
      </c>
      <c r="AA18" s="243"/>
      <c r="AB18" s="244"/>
      <c r="AC18" s="242" t="s">
        <v>541</v>
      </c>
      <c r="AD18" s="243"/>
      <c r="AE18" s="244"/>
      <c r="AF18" s="242" t="s">
        <v>542</v>
      </c>
      <c r="AG18" s="243"/>
      <c r="AH18" s="244"/>
      <c r="AI18" s="242" t="s">
        <v>543</v>
      </c>
      <c r="AJ18" s="243"/>
      <c r="AK18" s="244"/>
      <c r="AL18" s="242" t="s">
        <v>544</v>
      </c>
      <c r="AM18" s="243"/>
      <c r="AN18" s="244"/>
      <c r="AO18" s="251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34"/>
      <c r="BB18" s="34"/>
      <c r="BC18" s="34"/>
      <c r="BD18" s="34"/>
      <c r="BE18" s="34"/>
    </row>
    <row r="19" spans="1:57" s="8" customFormat="1" ht="45" customHeight="1">
      <c r="A19" s="6"/>
      <c r="B19" s="146"/>
      <c r="C19" s="147"/>
      <c r="D19" s="147"/>
      <c r="E19" s="147"/>
      <c r="F19" s="147"/>
      <c r="G19" s="147"/>
      <c r="H19" s="147"/>
      <c r="I19" s="147"/>
      <c r="J19" s="147"/>
      <c r="K19" s="142" t="s">
        <v>163</v>
      </c>
      <c r="L19" s="143" t="s">
        <v>164</v>
      </c>
      <c r="M19" s="142" t="s">
        <v>163</v>
      </c>
      <c r="N19" s="144" t="s">
        <v>165</v>
      </c>
      <c r="O19" s="142" t="s">
        <v>163</v>
      </c>
      <c r="P19" s="144" t="s">
        <v>88</v>
      </c>
      <c r="Q19" s="143" t="s">
        <v>164</v>
      </c>
      <c r="R19" s="144" t="s">
        <v>165</v>
      </c>
      <c r="S19" s="144" t="s">
        <v>88</v>
      </c>
      <c r="T19" s="143" t="s">
        <v>164</v>
      </c>
      <c r="U19" s="144" t="s">
        <v>165</v>
      </c>
      <c r="V19" s="144" t="s">
        <v>88</v>
      </c>
      <c r="W19" s="143" t="s">
        <v>164</v>
      </c>
      <c r="X19" s="144" t="s">
        <v>165</v>
      </c>
      <c r="Y19" s="144" t="s">
        <v>88</v>
      </c>
      <c r="Z19" s="143" t="s">
        <v>164</v>
      </c>
      <c r="AA19" s="144" t="s">
        <v>165</v>
      </c>
      <c r="AB19" s="144" t="s">
        <v>88</v>
      </c>
      <c r="AC19" s="143" t="s">
        <v>164</v>
      </c>
      <c r="AD19" s="144" t="s">
        <v>165</v>
      </c>
      <c r="AE19" s="144" t="s">
        <v>88</v>
      </c>
      <c r="AF19" s="143" t="s">
        <v>164</v>
      </c>
      <c r="AG19" s="144" t="s">
        <v>165</v>
      </c>
      <c r="AH19" s="144" t="s">
        <v>88</v>
      </c>
      <c r="AI19" s="143" t="s">
        <v>164</v>
      </c>
      <c r="AJ19" s="144" t="s">
        <v>165</v>
      </c>
      <c r="AK19" s="144" t="s">
        <v>88</v>
      </c>
      <c r="AL19" s="145" t="s">
        <v>164</v>
      </c>
      <c r="AM19" s="145" t="s">
        <v>165</v>
      </c>
      <c r="AN19" s="145" t="s">
        <v>88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36"/>
      <c r="BB19" s="36"/>
      <c r="BC19" s="36"/>
      <c r="BD19" s="36"/>
      <c r="BE19" s="36"/>
    </row>
    <row r="20" spans="1:86" s="24" customFormat="1" ht="12.75">
      <c r="A20" s="5"/>
      <c r="B20" s="245" t="s">
        <v>166</v>
      </c>
      <c r="C20" s="245"/>
      <c r="D20" s="245"/>
      <c r="E20" s="245"/>
      <c r="F20" s="245"/>
      <c r="G20" s="245"/>
      <c r="H20" s="245"/>
      <c r="I20" s="245"/>
      <c r="J20" s="245"/>
      <c r="K20" s="87" t="s">
        <v>167</v>
      </c>
      <c r="L20" s="158">
        <v>357</v>
      </c>
      <c r="M20" s="87" t="s">
        <v>168</v>
      </c>
      <c r="N20" s="158">
        <v>694</v>
      </c>
      <c r="O20" s="87" t="s">
        <v>169</v>
      </c>
      <c r="P20" s="158">
        <v>964</v>
      </c>
      <c r="Q20" s="159">
        <v>39</v>
      </c>
      <c r="R20" s="159">
        <v>55</v>
      </c>
      <c r="S20" s="159">
        <v>36</v>
      </c>
      <c r="T20" s="159">
        <v>197</v>
      </c>
      <c r="U20" s="159">
        <v>360</v>
      </c>
      <c r="V20" s="159">
        <v>174</v>
      </c>
      <c r="W20" s="159">
        <v>364</v>
      </c>
      <c r="X20" s="159">
        <v>876</v>
      </c>
      <c r="Y20" s="159">
        <v>847</v>
      </c>
      <c r="Z20" s="159">
        <v>216</v>
      </c>
      <c r="AA20" s="159">
        <v>641</v>
      </c>
      <c r="AB20" s="159">
        <v>2388</v>
      </c>
      <c r="AC20" s="159">
        <v>82</v>
      </c>
      <c r="AD20" s="159">
        <v>154</v>
      </c>
      <c r="AE20" s="159">
        <v>150</v>
      </c>
      <c r="AF20" s="159">
        <v>107</v>
      </c>
      <c r="AG20" s="159">
        <v>212</v>
      </c>
      <c r="AH20" s="159">
        <v>76</v>
      </c>
      <c r="AI20" s="159">
        <v>185</v>
      </c>
      <c r="AJ20" s="159">
        <v>386</v>
      </c>
      <c r="AK20" s="159">
        <v>555</v>
      </c>
      <c r="AL20" s="160">
        <f>L20+Q20+T20+W20+Z20+AC20+AF20+AI20</f>
        <v>1547</v>
      </c>
      <c r="AM20" s="160">
        <f>N20+R20+U20+X20+AA20+AD20+AG20+AJ20</f>
        <v>3378</v>
      </c>
      <c r="AN20" s="160">
        <f>P20+S20+V20+Y20+AB20+AE20+AH20+AK20</f>
        <v>5190</v>
      </c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0"/>
      <c r="BB20" s="40"/>
      <c r="BC20" s="40"/>
      <c r="BD20" s="40"/>
      <c r="BE20" s="4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</row>
    <row r="21" spans="1:57" s="30" customFormat="1" ht="12.75">
      <c r="A21" s="29"/>
      <c r="B21" s="249" t="s">
        <v>170</v>
      </c>
      <c r="C21" s="249"/>
      <c r="D21" s="249"/>
      <c r="E21" s="249"/>
      <c r="F21" s="249"/>
      <c r="G21" s="249"/>
      <c r="H21" s="249"/>
      <c r="I21" s="249"/>
      <c r="J21" s="249"/>
      <c r="K21" s="87" t="s">
        <v>171</v>
      </c>
      <c r="L21" s="158">
        <v>437</v>
      </c>
      <c r="M21" s="87" t="s">
        <v>172</v>
      </c>
      <c r="N21" s="158">
        <v>5085</v>
      </c>
      <c r="O21" s="87" t="s">
        <v>173</v>
      </c>
      <c r="P21" s="159">
        <v>1946</v>
      </c>
      <c r="Q21" s="159">
        <v>108</v>
      </c>
      <c r="R21" s="159">
        <v>801</v>
      </c>
      <c r="S21" s="159">
        <v>183</v>
      </c>
      <c r="T21" s="159">
        <v>427</v>
      </c>
      <c r="U21" s="159">
        <v>2818</v>
      </c>
      <c r="V21" s="159">
        <v>889</v>
      </c>
      <c r="W21" s="159">
        <v>234</v>
      </c>
      <c r="X21" s="159">
        <v>3139</v>
      </c>
      <c r="Y21" s="159">
        <v>595</v>
      </c>
      <c r="Z21" s="159">
        <v>144</v>
      </c>
      <c r="AA21" s="159">
        <v>1172</v>
      </c>
      <c r="AB21" s="159">
        <v>312</v>
      </c>
      <c r="AC21" s="159">
        <v>175</v>
      </c>
      <c r="AD21" s="159">
        <v>1720</v>
      </c>
      <c r="AE21" s="159">
        <v>688</v>
      </c>
      <c r="AF21" s="159">
        <v>249</v>
      </c>
      <c r="AG21" s="159">
        <v>2629</v>
      </c>
      <c r="AH21" s="159">
        <v>578</v>
      </c>
      <c r="AI21" s="159">
        <v>177</v>
      </c>
      <c r="AJ21" s="159">
        <v>1554</v>
      </c>
      <c r="AK21" s="159">
        <v>450</v>
      </c>
      <c r="AL21" s="160">
        <f aca="true" t="shared" si="0" ref="AL21:AL32">L21+Q21+T21+W21+Z21+AC21+AF21+AI21</f>
        <v>1951</v>
      </c>
      <c r="AM21" s="160">
        <f aca="true" t="shared" si="1" ref="AM21:AM32">N21+R21+U21+X21+AA21+AD21+AG21+AJ21</f>
        <v>18918</v>
      </c>
      <c r="AN21" s="160">
        <f aca="true" t="shared" si="2" ref="AN21:AN32">P21+S21+V21+Y21+AB21+AE21+AH21+AK21</f>
        <v>5641</v>
      </c>
      <c r="AO21" s="43"/>
      <c r="AP21" s="43"/>
      <c r="AQ21" s="43"/>
      <c r="AR21" s="44"/>
      <c r="AS21" s="44"/>
      <c r="AT21" s="44"/>
      <c r="AU21" s="43"/>
      <c r="AV21" s="43"/>
      <c r="AW21" s="43"/>
      <c r="AX21" s="43"/>
      <c r="AY21" s="43"/>
      <c r="AZ21" s="43"/>
      <c r="BA21" s="40"/>
      <c r="BB21" s="40"/>
      <c r="BC21" s="40"/>
      <c r="BD21" s="40"/>
      <c r="BE21" s="40"/>
    </row>
    <row r="22" spans="1:86" s="24" customFormat="1" ht="12.75" customHeight="1">
      <c r="A22" s="5"/>
      <c r="B22" s="246" t="s">
        <v>174</v>
      </c>
      <c r="C22" s="247"/>
      <c r="D22" s="247"/>
      <c r="E22" s="247"/>
      <c r="F22" s="247"/>
      <c r="G22" s="247"/>
      <c r="H22" s="247"/>
      <c r="I22" s="247"/>
      <c r="J22" s="248"/>
      <c r="K22" s="87" t="s">
        <v>175</v>
      </c>
      <c r="L22" s="159">
        <v>1197</v>
      </c>
      <c r="M22" s="87" t="s">
        <v>176</v>
      </c>
      <c r="N22" s="158">
        <v>3468</v>
      </c>
      <c r="O22" s="87" t="s">
        <v>177</v>
      </c>
      <c r="P22" s="158">
        <v>5235</v>
      </c>
      <c r="Q22" s="159">
        <v>460</v>
      </c>
      <c r="R22" s="159">
        <v>1153</v>
      </c>
      <c r="S22" s="159">
        <v>930</v>
      </c>
      <c r="T22" s="159">
        <v>1037</v>
      </c>
      <c r="U22" s="159">
        <v>2353</v>
      </c>
      <c r="V22" s="159">
        <v>1372</v>
      </c>
      <c r="W22" s="159">
        <v>676</v>
      </c>
      <c r="X22" s="159">
        <v>1936</v>
      </c>
      <c r="Y22" s="159">
        <v>2804</v>
      </c>
      <c r="Z22" s="159">
        <v>676</v>
      </c>
      <c r="AA22" s="159">
        <v>2774</v>
      </c>
      <c r="AB22" s="159">
        <v>2825</v>
      </c>
      <c r="AC22" s="159">
        <v>259</v>
      </c>
      <c r="AD22" s="159">
        <v>652</v>
      </c>
      <c r="AE22" s="159">
        <v>971</v>
      </c>
      <c r="AF22" s="159">
        <v>339</v>
      </c>
      <c r="AG22" s="159">
        <v>810</v>
      </c>
      <c r="AH22" s="159">
        <v>377</v>
      </c>
      <c r="AI22" s="159">
        <v>304</v>
      </c>
      <c r="AJ22" s="159">
        <v>1268</v>
      </c>
      <c r="AK22" s="159">
        <v>1661</v>
      </c>
      <c r="AL22" s="160">
        <f t="shared" si="0"/>
        <v>4948</v>
      </c>
      <c r="AM22" s="160">
        <f t="shared" si="1"/>
        <v>14414</v>
      </c>
      <c r="AN22" s="160">
        <f t="shared" si="2"/>
        <v>16175</v>
      </c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0"/>
      <c r="BB22" s="40"/>
      <c r="BC22" s="40"/>
      <c r="BD22" s="40"/>
      <c r="BE22" s="4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</row>
    <row r="23" spans="1:86" s="24" customFormat="1" ht="12.75">
      <c r="A23" s="5"/>
      <c r="B23" s="245" t="s">
        <v>178</v>
      </c>
      <c r="C23" s="245"/>
      <c r="D23" s="245"/>
      <c r="E23" s="245"/>
      <c r="F23" s="245"/>
      <c r="G23" s="245"/>
      <c r="H23" s="245"/>
      <c r="I23" s="245"/>
      <c r="J23" s="245"/>
      <c r="K23" s="87" t="s">
        <v>179</v>
      </c>
      <c r="L23" s="158">
        <v>1167</v>
      </c>
      <c r="M23" s="87" t="s">
        <v>180</v>
      </c>
      <c r="N23" s="158">
        <v>3492</v>
      </c>
      <c r="O23" s="87" t="s">
        <v>181</v>
      </c>
      <c r="P23" s="158">
        <v>1197</v>
      </c>
      <c r="Q23" s="159">
        <v>419</v>
      </c>
      <c r="R23" s="159">
        <v>1159</v>
      </c>
      <c r="S23" s="159">
        <v>468</v>
      </c>
      <c r="T23" s="159">
        <v>870</v>
      </c>
      <c r="U23" s="159">
        <v>3139</v>
      </c>
      <c r="V23" s="159">
        <v>1233</v>
      </c>
      <c r="W23" s="159">
        <v>608</v>
      </c>
      <c r="X23" s="159">
        <v>1933</v>
      </c>
      <c r="Y23" s="159">
        <v>988</v>
      </c>
      <c r="Z23" s="159">
        <v>550</v>
      </c>
      <c r="AA23" s="159">
        <v>1810</v>
      </c>
      <c r="AB23" s="159">
        <v>762</v>
      </c>
      <c r="AC23" s="159">
        <v>226</v>
      </c>
      <c r="AD23" s="159">
        <v>561</v>
      </c>
      <c r="AE23" s="159">
        <v>412</v>
      </c>
      <c r="AF23" s="159">
        <v>440</v>
      </c>
      <c r="AG23" s="159">
        <v>1451</v>
      </c>
      <c r="AH23" s="159">
        <v>712</v>
      </c>
      <c r="AI23" s="159">
        <v>410</v>
      </c>
      <c r="AJ23" s="159">
        <v>1339</v>
      </c>
      <c r="AK23" s="159">
        <v>913</v>
      </c>
      <c r="AL23" s="160">
        <f t="shared" si="0"/>
        <v>4690</v>
      </c>
      <c r="AM23" s="160">
        <f t="shared" si="1"/>
        <v>14884</v>
      </c>
      <c r="AN23" s="160">
        <f t="shared" si="2"/>
        <v>6685</v>
      </c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0"/>
      <c r="BB23" s="40"/>
      <c r="BC23" s="40"/>
      <c r="BD23" s="40"/>
      <c r="BE23" s="4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</row>
    <row r="24" spans="1:86" s="24" customFormat="1" ht="12.75">
      <c r="A24" s="5"/>
      <c r="B24" s="245" t="s">
        <v>182</v>
      </c>
      <c r="C24" s="245"/>
      <c r="D24" s="245"/>
      <c r="E24" s="245"/>
      <c r="F24" s="245"/>
      <c r="G24" s="245"/>
      <c r="H24" s="245"/>
      <c r="I24" s="245"/>
      <c r="J24" s="245"/>
      <c r="K24" s="87" t="s">
        <v>183</v>
      </c>
      <c r="L24" s="158">
        <v>144</v>
      </c>
      <c r="M24" s="87" t="s">
        <v>184</v>
      </c>
      <c r="N24" s="158">
        <v>390</v>
      </c>
      <c r="O24" s="87" t="s">
        <v>185</v>
      </c>
      <c r="P24" s="158">
        <v>185</v>
      </c>
      <c r="Q24" s="159">
        <v>35</v>
      </c>
      <c r="R24" s="159">
        <v>109</v>
      </c>
      <c r="S24" s="159">
        <v>86</v>
      </c>
      <c r="T24" s="159">
        <v>63</v>
      </c>
      <c r="U24" s="159">
        <v>171</v>
      </c>
      <c r="V24" s="159">
        <v>38</v>
      </c>
      <c r="W24" s="159">
        <v>13</v>
      </c>
      <c r="X24" s="159">
        <v>18</v>
      </c>
      <c r="Y24" s="159">
        <v>5</v>
      </c>
      <c r="Z24" s="159">
        <v>39</v>
      </c>
      <c r="AA24" s="159">
        <v>104</v>
      </c>
      <c r="AB24" s="159">
        <v>51</v>
      </c>
      <c r="AC24" s="159">
        <v>26</v>
      </c>
      <c r="AD24" s="159">
        <v>38</v>
      </c>
      <c r="AE24" s="159">
        <v>27</v>
      </c>
      <c r="AF24" s="159">
        <v>75</v>
      </c>
      <c r="AG24" s="159">
        <v>552</v>
      </c>
      <c r="AH24" s="159">
        <v>95</v>
      </c>
      <c r="AI24" s="159">
        <v>47</v>
      </c>
      <c r="AJ24" s="159">
        <v>132</v>
      </c>
      <c r="AK24" s="159">
        <v>101</v>
      </c>
      <c r="AL24" s="160">
        <f t="shared" si="0"/>
        <v>442</v>
      </c>
      <c r="AM24" s="160">
        <f t="shared" si="1"/>
        <v>1514</v>
      </c>
      <c r="AN24" s="160">
        <f t="shared" si="2"/>
        <v>588</v>
      </c>
      <c r="AO24" s="43"/>
      <c r="AP24" s="43"/>
      <c r="AQ24" s="44"/>
      <c r="AR24" s="43"/>
      <c r="AS24" s="43"/>
      <c r="AT24" s="43"/>
      <c r="AU24" s="43"/>
      <c r="AV24" s="43"/>
      <c r="AW24" s="43"/>
      <c r="AX24" s="43"/>
      <c r="AY24" s="43"/>
      <c r="AZ24" s="43"/>
      <c r="BA24" s="40"/>
      <c r="BB24" s="40"/>
      <c r="BC24" s="40"/>
      <c r="BD24" s="40"/>
      <c r="BE24" s="4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</row>
    <row r="25" spans="1:86" s="24" customFormat="1" ht="12.75" customHeight="1">
      <c r="A25" s="5"/>
      <c r="B25" s="246" t="s">
        <v>186</v>
      </c>
      <c r="C25" s="247"/>
      <c r="D25" s="247"/>
      <c r="E25" s="247"/>
      <c r="F25" s="247"/>
      <c r="G25" s="247"/>
      <c r="H25" s="247"/>
      <c r="I25" s="247"/>
      <c r="J25" s="248"/>
      <c r="K25" s="87" t="s">
        <v>187</v>
      </c>
      <c r="L25" s="158">
        <v>1032</v>
      </c>
      <c r="M25" s="87" t="s">
        <v>188</v>
      </c>
      <c r="N25" s="158">
        <v>1916</v>
      </c>
      <c r="O25" s="87" t="s">
        <v>189</v>
      </c>
      <c r="P25" s="158">
        <v>1201</v>
      </c>
      <c r="Q25" s="159">
        <v>292</v>
      </c>
      <c r="R25" s="159">
        <v>400</v>
      </c>
      <c r="S25" s="159">
        <v>299</v>
      </c>
      <c r="T25" s="159">
        <v>624</v>
      </c>
      <c r="U25" s="159">
        <v>985</v>
      </c>
      <c r="V25" s="159">
        <v>363</v>
      </c>
      <c r="W25" s="159">
        <v>536</v>
      </c>
      <c r="X25" s="159">
        <v>953</v>
      </c>
      <c r="Y25" s="159">
        <v>437</v>
      </c>
      <c r="Z25" s="159">
        <v>616</v>
      </c>
      <c r="AA25" s="159">
        <v>1448</v>
      </c>
      <c r="AB25" s="159">
        <v>687</v>
      </c>
      <c r="AC25" s="159">
        <v>342</v>
      </c>
      <c r="AD25" s="159">
        <v>610</v>
      </c>
      <c r="AE25" s="159">
        <v>369</v>
      </c>
      <c r="AF25" s="159">
        <v>327</v>
      </c>
      <c r="AG25" s="159">
        <v>534</v>
      </c>
      <c r="AH25" s="159">
        <v>185</v>
      </c>
      <c r="AI25" s="159">
        <v>230</v>
      </c>
      <c r="AJ25" s="159">
        <v>417</v>
      </c>
      <c r="AK25" s="159">
        <v>245</v>
      </c>
      <c r="AL25" s="160">
        <f t="shared" si="0"/>
        <v>3999</v>
      </c>
      <c r="AM25" s="160">
        <f t="shared" si="1"/>
        <v>7263</v>
      </c>
      <c r="AN25" s="160">
        <f t="shared" si="2"/>
        <v>3786</v>
      </c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0"/>
      <c r="BB25" s="40"/>
      <c r="BC25" s="40"/>
      <c r="BD25" s="40"/>
      <c r="BE25" s="4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</row>
    <row r="26" spans="1:86" s="24" customFormat="1" ht="12.75">
      <c r="A26" s="5"/>
      <c r="B26" s="245" t="s">
        <v>190</v>
      </c>
      <c r="C26" s="245"/>
      <c r="D26" s="245"/>
      <c r="E26" s="245"/>
      <c r="F26" s="245"/>
      <c r="G26" s="245"/>
      <c r="H26" s="245"/>
      <c r="I26" s="245"/>
      <c r="J26" s="245"/>
      <c r="K26" s="87" t="s">
        <v>191</v>
      </c>
      <c r="L26" s="158">
        <v>179</v>
      </c>
      <c r="M26" s="87" t="s">
        <v>192</v>
      </c>
      <c r="N26" s="158">
        <v>609</v>
      </c>
      <c r="O26" s="87" t="s">
        <v>193</v>
      </c>
      <c r="P26" s="158">
        <v>213</v>
      </c>
      <c r="Q26" s="159">
        <v>29</v>
      </c>
      <c r="R26" s="159">
        <v>68</v>
      </c>
      <c r="S26" s="159">
        <v>7</v>
      </c>
      <c r="T26" s="159">
        <v>112</v>
      </c>
      <c r="U26" s="159">
        <v>396</v>
      </c>
      <c r="V26" s="159">
        <v>78</v>
      </c>
      <c r="W26" s="159">
        <v>420</v>
      </c>
      <c r="X26" s="159">
        <v>2018</v>
      </c>
      <c r="Y26" s="159">
        <v>475</v>
      </c>
      <c r="Z26" s="159">
        <v>167</v>
      </c>
      <c r="AA26" s="159">
        <v>846</v>
      </c>
      <c r="AB26" s="159">
        <v>180</v>
      </c>
      <c r="AC26" s="159">
        <v>44</v>
      </c>
      <c r="AD26" s="159">
        <v>130</v>
      </c>
      <c r="AE26" s="159">
        <v>39</v>
      </c>
      <c r="AF26" s="159">
        <v>198</v>
      </c>
      <c r="AG26" s="159">
        <v>542</v>
      </c>
      <c r="AH26" s="159">
        <v>103</v>
      </c>
      <c r="AI26" s="159">
        <v>296</v>
      </c>
      <c r="AJ26" s="159">
        <v>887</v>
      </c>
      <c r="AK26" s="159">
        <v>340</v>
      </c>
      <c r="AL26" s="160">
        <f t="shared" si="0"/>
        <v>1445</v>
      </c>
      <c r="AM26" s="160">
        <f t="shared" si="1"/>
        <v>5496</v>
      </c>
      <c r="AN26" s="160">
        <f t="shared" si="2"/>
        <v>1435</v>
      </c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0"/>
      <c r="BB26" s="40"/>
      <c r="BC26" s="40"/>
      <c r="BD26" s="40"/>
      <c r="BE26" s="4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</row>
    <row r="27" spans="1:86" s="24" customFormat="1" ht="12.75">
      <c r="A27" s="5"/>
      <c r="B27" s="245" t="s">
        <v>194</v>
      </c>
      <c r="C27" s="245"/>
      <c r="D27" s="245"/>
      <c r="E27" s="245"/>
      <c r="F27" s="245"/>
      <c r="G27" s="245"/>
      <c r="H27" s="245"/>
      <c r="I27" s="245"/>
      <c r="J27" s="245"/>
      <c r="K27" s="87" t="s">
        <v>195</v>
      </c>
      <c r="L27" s="158">
        <v>30</v>
      </c>
      <c r="M27" s="87" t="s">
        <v>523</v>
      </c>
      <c r="N27" s="158">
        <v>122</v>
      </c>
      <c r="O27" s="87" t="s">
        <v>524</v>
      </c>
      <c r="P27" s="158">
        <v>25</v>
      </c>
      <c r="Q27" s="159">
        <v>3</v>
      </c>
      <c r="R27" s="159">
        <v>6</v>
      </c>
      <c r="S27" s="159">
        <v>4</v>
      </c>
      <c r="T27" s="159">
        <v>0</v>
      </c>
      <c r="U27" s="159">
        <v>0</v>
      </c>
      <c r="V27" s="159">
        <v>0</v>
      </c>
      <c r="W27" s="159">
        <v>39</v>
      </c>
      <c r="X27" s="159">
        <v>191</v>
      </c>
      <c r="Y27" s="159">
        <v>59</v>
      </c>
      <c r="Z27" s="159">
        <v>22</v>
      </c>
      <c r="AA27" s="159">
        <v>68</v>
      </c>
      <c r="AB27" s="159">
        <v>12</v>
      </c>
      <c r="AC27" s="159">
        <v>3</v>
      </c>
      <c r="AD27" s="159">
        <v>22</v>
      </c>
      <c r="AE27" s="159">
        <v>2</v>
      </c>
      <c r="AF27" s="159">
        <v>20</v>
      </c>
      <c r="AG27" s="159">
        <v>26</v>
      </c>
      <c r="AH27" s="159">
        <v>4</v>
      </c>
      <c r="AI27" s="159">
        <v>25</v>
      </c>
      <c r="AJ27" s="159">
        <v>67</v>
      </c>
      <c r="AK27" s="159">
        <v>21</v>
      </c>
      <c r="AL27" s="160">
        <f t="shared" si="0"/>
        <v>142</v>
      </c>
      <c r="AM27" s="160">
        <f t="shared" si="1"/>
        <v>502</v>
      </c>
      <c r="AN27" s="160">
        <f t="shared" si="2"/>
        <v>127</v>
      </c>
      <c r="AO27" s="43"/>
      <c r="AP27" s="43"/>
      <c r="AQ27" s="43"/>
      <c r="AR27" s="43"/>
      <c r="AS27" s="44"/>
      <c r="AT27" s="44"/>
      <c r="AU27" s="44"/>
      <c r="AV27" s="44"/>
      <c r="AW27" s="44"/>
      <c r="AX27" s="43"/>
      <c r="AY27" s="43"/>
      <c r="AZ27" s="43"/>
      <c r="BA27" s="40"/>
      <c r="BB27" s="40"/>
      <c r="BC27" s="40"/>
      <c r="BD27" s="40"/>
      <c r="BE27" s="4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</row>
    <row r="28" spans="1:86" s="24" customFormat="1" ht="12.75">
      <c r="A28" s="5"/>
      <c r="B28" s="245" t="s">
        <v>196</v>
      </c>
      <c r="C28" s="245"/>
      <c r="D28" s="245"/>
      <c r="E28" s="245"/>
      <c r="F28" s="245"/>
      <c r="G28" s="245"/>
      <c r="H28" s="245"/>
      <c r="I28" s="245"/>
      <c r="J28" s="245"/>
      <c r="K28" s="87" t="s">
        <v>197</v>
      </c>
      <c r="L28" s="158">
        <v>1</v>
      </c>
      <c r="M28" s="87" t="s">
        <v>198</v>
      </c>
      <c r="N28" s="158">
        <v>1</v>
      </c>
      <c r="O28" s="87" t="s">
        <v>199</v>
      </c>
      <c r="P28" s="158">
        <v>0</v>
      </c>
      <c r="Q28" s="159">
        <v>2</v>
      </c>
      <c r="R28" s="159">
        <v>2</v>
      </c>
      <c r="S28" s="159">
        <v>0</v>
      </c>
      <c r="T28" s="159">
        <v>0</v>
      </c>
      <c r="U28" s="159">
        <v>0</v>
      </c>
      <c r="V28" s="159">
        <v>0</v>
      </c>
      <c r="W28" s="159">
        <v>0</v>
      </c>
      <c r="X28" s="159">
        <v>0</v>
      </c>
      <c r="Y28" s="159">
        <v>0</v>
      </c>
      <c r="Z28" s="86">
        <v>0</v>
      </c>
      <c r="AA28" s="86">
        <v>0</v>
      </c>
      <c r="AB28" s="86">
        <v>0</v>
      </c>
      <c r="AC28" s="159">
        <v>0</v>
      </c>
      <c r="AD28" s="159">
        <v>0</v>
      </c>
      <c r="AE28" s="159">
        <v>0</v>
      </c>
      <c r="AF28" s="159">
        <v>4</v>
      </c>
      <c r="AG28" s="159">
        <v>5</v>
      </c>
      <c r="AH28" s="159">
        <v>0</v>
      </c>
      <c r="AI28" s="159">
        <v>8</v>
      </c>
      <c r="AJ28" s="159">
        <v>16</v>
      </c>
      <c r="AK28" s="159">
        <v>6</v>
      </c>
      <c r="AL28" s="160">
        <f t="shared" si="0"/>
        <v>15</v>
      </c>
      <c r="AM28" s="160">
        <f t="shared" si="1"/>
        <v>24</v>
      </c>
      <c r="AN28" s="160">
        <f t="shared" si="2"/>
        <v>6</v>
      </c>
      <c r="AO28" s="44"/>
      <c r="AP28" s="44"/>
      <c r="AQ28" s="44"/>
      <c r="AR28" s="43"/>
      <c r="AS28" s="43"/>
      <c r="AT28" s="43"/>
      <c r="AU28" s="44"/>
      <c r="AV28" s="44"/>
      <c r="AW28" s="44"/>
      <c r="AX28" s="43"/>
      <c r="AY28" s="43"/>
      <c r="AZ28" s="43"/>
      <c r="BA28" s="40"/>
      <c r="BB28" s="40"/>
      <c r="BC28" s="40"/>
      <c r="BD28" s="40"/>
      <c r="BE28" s="4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</row>
    <row r="29" spans="1:86" s="24" customFormat="1" ht="12.75">
      <c r="A29" s="5"/>
      <c r="B29" s="245" t="s">
        <v>200</v>
      </c>
      <c r="C29" s="245"/>
      <c r="D29" s="245"/>
      <c r="E29" s="245"/>
      <c r="F29" s="245"/>
      <c r="G29" s="245"/>
      <c r="H29" s="245"/>
      <c r="I29" s="245"/>
      <c r="J29" s="245"/>
      <c r="K29" s="87" t="s">
        <v>201</v>
      </c>
      <c r="L29" s="158">
        <v>51</v>
      </c>
      <c r="M29" s="87" t="s">
        <v>202</v>
      </c>
      <c r="N29" s="158">
        <v>114</v>
      </c>
      <c r="O29" s="87" t="s">
        <v>203</v>
      </c>
      <c r="P29" s="158">
        <v>31</v>
      </c>
      <c r="Q29" s="159">
        <v>18</v>
      </c>
      <c r="R29" s="159">
        <v>23</v>
      </c>
      <c r="S29" s="159">
        <v>32</v>
      </c>
      <c r="T29" s="159">
        <v>68</v>
      </c>
      <c r="U29" s="159">
        <v>109</v>
      </c>
      <c r="V29" s="159">
        <v>53</v>
      </c>
      <c r="W29" s="159">
        <v>8</v>
      </c>
      <c r="X29" s="159">
        <v>10</v>
      </c>
      <c r="Y29" s="159">
        <v>16</v>
      </c>
      <c r="Z29" s="159">
        <v>22</v>
      </c>
      <c r="AA29" s="159">
        <v>58</v>
      </c>
      <c r="AB29" s="159">
        <v>47</v>
      </c>
      <c r="AC29" s="159">
        <v>13</v>
      </c>
      <c r="AD29" s="159">
        <v>22</v>
      </c>
      <c r="AE29" s="159">
        <v>17</v>
      </c>
      <c r="AF29" s="159">
        <v>15</v>
      </c>
      <c r="AG29" s="159">
        <v>28</v>
      </c>
      <c r="AH29" s="159">
        <v>5</v>
      </c>
      <c r="AI29" s="159">
        <v>9</v>
      </c>
      <c r="AJ29" s="159">
        <v>28</v>
      </c>
      <c r="AK29" s="159">
        <v>24</v>
      </c>
      <c r="AL29" s="160">
        <f t="shared" si="0"/>
        <v>204</v>
      </c>
      <c r="AM29" s="160">
        <f t="shared" si="1"/>
        <v>392</v>
      </c>
      <c r="AN29" s="160">
        <f t="shared" si="2"/>
        <v>225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3"/>
      <c r="AY29" s="43"/>
      <c r="AZ29" s="43"/>
      <c r="BA29" s="40"/>
      <c r="BB29" s="40"/>
      <c r="BC29" s="40"/>
      <c r="BD29" s="40"/>
      <c r="BE29" s="4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</row>
    <row r="30" spans="1:86" s="24" customFormat="1" ht="12.75">
      <c r="A30" s="5"/>
      <c r="B30" s="245" t="s">
        <v>204</v>
      </c>
      <c r="C30" s="245"/>
      <c r="D30" s="245"/>
      <c r="E30" s="245"/>
      <c r="F30" s="245"/>
      <c r="G30" s="245"/>
      <c r="H30" s="245"/>
      <c r="I30" s="245"/>
      <c r="J30" s="245"/>
      <c r="K30" s="87" t="s">
        <v>205</v>
      </c>
      <c r="L30" s="158">
        <v>292</v>
      </c>
      <c r="M30" s="87" t="s">
        <v>206</v>
      </c>
      <c r="N30" s="158">
        <v>840</v>
      </c>
      <c r="O30" s="87" t="s">
        <v>207</v>
      </c>
      <c r="P30" s="158">
        <v>370</v>
      </c>
      <c r="Q30" s="159">
        <v>292</v>
      </c>
      <c r="R30" s="159">
        <v>862</v>
      </c>
      <c r="S30" s="159">
        <v>182</v>
      </c>
      <c r="T30" s="159">
        <v>472</v>
      </c>
      <c r="U30" s="159">
        <v>996</v>
      </c>
      <c r="V30" s="159">
        <v>418</v>
      </c>
      <c r="W30" s="159">
        <v>232</v>
      </c>
      <c r="X30" s="159">
        <v>743</v>
      </c>
      <c r="Y30" s="159">
        <v>431</v>
      </c>
      <c r="Z30" s="159">
        <v>61</v>
      </c>
      <c r="AA30" s="159">
        <v>193</v>
      </c>
      <c r="AB30" s="159">
        <v>68</v>
      </c>
      <c r="AC30" s="159">
        <v>132</v>
      </c>
      <c r="AD30" s="159">
        <v>319</v>
      </c>
      <c r="AE30" s="159">
        <v>108</v>
      </c>
      <c r="AF30" s="159">
        <v>127</v>
      </c>
      <c r="AG30" s="159">
        <v>219</v>
      </c>
      <c r="AH30" s="159">
        <v>85</v>
      </c>
      <c r="AI30" s="159">
        <v>6</v>
      </c>
      <c r="AJ30" s="159">
        <v>8</v>
      </c>
      <c r="AK30" s="159">
        <v>9</v>
      </c>
      <c r="AL30" s="160">
        <f t="shared" si="0"/>
        <v>1614</v>
      </c>
      <c r="AM30" s="160">
        <f t="shared" si="1"/>
        <v>4180</v>
      </c>
      <c r="AN30" s="160">
        <f t="shared" si="2"/>
        <v>1671</v>
      </c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0"/>
      <c r="BB30" s="40"/>
      <c r="BC30" s="40"/>
      <c r="BD30" s="40"/>
      <c r="BE30" s="4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</row>
    <row r="31" spans="1:86" s="24" customFormat="1" ht="12.75">
      <c r="A31" s="5"/>
      <c r="B31" s="245" t="s">
        <v>208</v>
      </c>
      <c r="C31" s="245"/>
      <c r="D31" s="245"/>
      <c r="E31" s="245"/>
      <c r="F31" s="245"/>
      <c r="G31" s="245"/>
      <c r="H31" s="245"/>
      <c r="I31" s="245"/>
      <c r="J31" s="245"/>
      <c r="K31" s="87" t="s">
        <v>209</v>
      </c>
      <c r="L31" s="158">
        <v>46</v>
      </c>
      <c r="M31" s="87" t="s">
        <v>210</v>
      </c>
      <c r="N31" s="158">
        <v>76</v>
      </c>
      <c r="O31" s="87" t="s">
        <v>211</v>
      </c>
      <c r="P31" s="158">
        <v>35</v>
      </c>
      <c r="Q31" s="159">
        <v>12</v>
      </c>
      <c r="R31" s="159">
        <v>14</v>
      </c>
      <c r="S31" s="159">
        <v>5</v>
      </c>
      <c r="T31" s="159">
        <v>47</v>
      </c>
      <c r="U31" s="159">
        <v>75</v>
      </c>
      <c r="V31" s="159">
        <v>37</v>
      </c>
      <c r="W31" s="159">
        <v>1</v>
      </c>
      <c r="X31" s="159">
        <v>1</v>
      </c>
      <c r="Y31" s="159">
        <v>0</v>
      </c>
      <c r="Z31" s="159">
        <v>13</v>
      </c>
      <c r="AA31" s="159">
        <v>20</v>
      </c>
      <c r="AB31" s="159">
        <v>7</v>
      </c>
      <c r="AC31" s="159">
        <v>3</v>
      </c>
      <c r="AD31" s="159">
        <v>4</v>
      </c>
      <c r="AE31" s="159">
        <v>2</v>
      </c>
      <c r="AF31" s="159">
        <v>11</v>
      </c>
      <c r="AG31" s="159">
        <v>26</v>
      </c>
      <c r="AH31" s="159">
        <v>3</v>
      </c>
      <c r="AI31" s="159">
        <v>1</v>
      </c>
      <c r="AJ31" s="159">
        <v>2</v>
      </c>
      <c r="AK31" s="159">
        <v>3</v>
      </c>
      <c r="AL31" s="160">
        <f t="shared" si="0"/>
        <v>134</v>
      </c>
      <c r="AM31" s="160">
        <f t="shared" si="1"/>
        <v>218</v>
      </c>
      <c r="AN31" s="160">
        <f t="shared" si="2"/>
        <v>92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3"/>
      <c r="AY31" s="43"/>
      <c r="AZ31" s="43"/>
      <c r="BA31" s="40"/>
      <c r="BB31" s="40"/>
      <c r="BC31" s="40"/>
      <c r="BD31" s="40"/>
      <c r="BE31" s="4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</row>
    <row r="32" spans="2:86" s="25" customFormat="1" ht="11.25" customHeight="1">
      <c r="B32" s="231" t="s">
        <v>90</v>
      </c>
      <c r="C32" s="231"/>
      <c r="D32" s="231"/>
      <c r="E32" s="231"/>
      <c r="F32" s="231"/>
      <c r="G32" s="231"/>
      <c r="H32" s="231"/>
      <c r="I32" s="231"/>
      <c r="J32" s="231"/>
      <c r="K32" s="87" t="s">
        <v>212</v>
      </c>
      <c r="L32" s="161">
        <f>SUM(L20:L31)</f>
        <v>4933</v>
      </c>
      <c r="M32" s="87" t="s">
        <v>213</v>
      </c>
      <c r="N32" s="161">
        <f>SUM(N20:N31)</f>
        <v>16807</v>
      </c>
      <c r="O32" s="87" t="s">
        <v>214</v>
      </c>
      <c r="P32" s="161">
        <f aca="true" t="shared" si="3" ref="P32:AK32">SUM(P20:P31)</f>
        <v>11402</v>
      </c>
      <c r="Q32" s="161">
        <f t="shared" si="3"/>
        <v>1709</v>
      </c>
      <c r="R32" s="161">
        <f t="shared" si="3"/>
        <v>4652</v>
      </c>
      <c r="S32" s="161">
        <f t="shared" si="3"/>
        <v>2232</v>
      </c>
      <c r="T32" s="161">
        <f t="shared" si="3"/>
        <v>3917</v>
      </c>
      <c r="U32" s="161">
        <f t="shared" si="3"/>
        <v>11402</v>
      </c>
      <c r="V32" s="161">
        <f t="shared" si="3"/>
        <v>4655</v>
      </c>
      <c r="W32" s="161">
        <f t="shared" si="3"/>
        <v>3131</v>
      </c>
      <c r="X32" s="161">
        <f t="shared" si="3"/>
        <v>11818</v>
      </c>
      <c r="Y32" s="161">
        <f t="shared" si="3"/>
        <v>6657</v>
      </c>
      <c r="Z32" s="161">
        <f t="shared" si="3"/>
        <v>2526</v>
      </c>
      <c r="AA32" s="161">
        <f t="shared" si="3"/>
        <v>9134</v>
      </c>
      <c r="AB32" s="161">
        <f t="shared" si="3"/>
        <v>7339</v>
      </c>
      <c r="AC32" s="161">
        <f t="shared" si="3"/>
        <v>1305</v>
      </c>
      <c r="AD32" s="161">
        <f t="shared" si="3"/>
        <v>4232</v>
      </c>
      <c r="AE32" s="161">
        <f t="shared" si="3"/>
        <v>2785</v>
      </c>
      <c r="AF32" s="161">
        <f t="shared" si="3"/>
        <v>1912</v>
      </c>
      <c r="AG32" s="161">
        <f t="shared" si="3"/>
        <v>7034</v>
      </c>
      <c r="AH32" s="161">
        <f t="shared" si="3"/>
        <v>2223</v>
      </c>
      <c r="AI32" s="161">
        <f t="shared" si="3"/>
        <v>1698</v>
      </c>
      <c r="AJ32" s="161">
        <f t="shared" si="3"/>
        <v>6104</v>
      </c>
      <c r="AK32" s="161">
        <f t="shared" si="3"/>
        <v>4328</v>
      </c>
      <c r="AL32" s="160">
        <f t="shared" si="0"/>
        <v>21131</v>
      </c>
      <c r="AM32" s="160">
        <f t="shared" si="1"/>
        <v>71183</v>
      </c>
      <c r="AN32" s="160">
        <f t="shared" si="2"/>
        <v>41621</v>
      </c>
      <c r="AO32" s="49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1"/>
      <c r="BB32" s="41"/>
      <c r="BC32" s="41"/>
      <c r="BD32" s="41"/>
      <c r="BE32" s="4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</row>
    <row r="33" spans="1:52" s="27" customFormat="1" ht="11.25">
      <c r="A33" s="26"/>
      <c r="B33" s="26" t="s">
        <v>215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60"/>
      <c r="N33" s="26"/>
      <c r="O33" s="60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</row>
    <row r="34" spans="1:52" s="24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0"/>
      <c r="N34" s="5"/>
      <c r="O34" s="78"/>
      <c r="P34" s="48"/>
      <c r="Q34" s="48"/>
      <c r="R34" s="5"/>
      <c r="S34" s="5"/>
      <c r="T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s="24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0"/>
      <c r="N35" s="5"/>
      <c r="O35" s="79"/>
      <c r="R35" s="5"/>
      <c r="S35" s="5"/>
      <c r="T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s="24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46"/>
      <c r="L36" s="46"/>
      <c r="M36" s="76"/>
      <c r="N36" s="46"/>
      <c r="O36" s="79"/>
      <c r="R36" s="45"/>
      <c r="S36" s="45"/>
      <c r="T36" s="45"/>
      <c r="AH36" s="46"/>
      <c r="AI36" s="46"/>
      <c r="AJ36" s="46"/>
      <c r="AK36" s="46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s="24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47"/>
      <c r="L37" s="47"/>
      <c r="M37" s="77"/>
      <c r="N37" s="47"/>
      <c r="O37" s="79"/>
      <c r="R37" s="45"/>
      <c r="S37" s="45"/>
      <c r="T37" s="45"/>
      <c r="AH37" s="47"/>
      <c r="AI37" s="47"/>
      <c r="AJ37" s="47"/>
      <c r="AK37" s="3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s="24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0"/>
      <c r="N38" s="5"/>
      <c r="O38" s="79"/>
      <c r="R38" s="5"/>
      <c r="S38" s="5"/>
      <c r="T38" s="5"/>
      <c r="U38" s="48"/>
      <c r="V38" s="48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s="24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0"/>
      <c r="N39" s="5"/>
      <c r="O39" s="79"/>
      <c r="R39" s="5"/>
      <c r="S39" s="5"/>
      <c r="T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s="24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0"/>
      <c r="N40" s="5"/>
      <c r="O40" s="79"/>
      <c r="R40" s="5"/>
      <c r="S40" s="5"/>
      <c r="T40" s="5"/>
      <c r="AH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s="24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0"/>
      <c r="N41" s="5"/>
      <c r="O41" s="79"/>
      <c r="R41" s="5"/>
      <c r="S41" s="5"/>
      <c r="T41" s="5"/>
      <c r="AH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s="24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0"/>
      <c r="N42" s="5"/>
      <c r="O42" s="79"/>
      <c r="R42" s="5"/>
      <c r="S42" s="5"/>
      <c r="T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s="24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0"/>
      <c r="N43" s="5"/>
      <c r="O43" s="60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s="24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0"/>
      <c r="N44" s="5"/>
      <c r="O44" s="60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s="24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0"/>
      <c r="N45" s="5"/>
      <c r="O45" s="60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s="24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0"/>
      <c r="N46" s="5"/>
      <c r="O46" s="60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s="24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0"/>
      <c r="N47" s="5"/>
      <c r="O47" s="60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s="24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0"/>
      <c r="N48" s="5"/>
      <c r="O48" s="60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s="24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0"/>
      <c r="N49" s="5"/>
      <c r="O49" s="60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s="24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0"/>
      <c r="N50" s="5"/>
      <c r="O50" s="60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s="24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0"/>
      <c r="N51" s="5"/>
      <c r="O51" s="60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s="24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0"/>
      <c r="N52" s="5"/>
      <c r="O52" s="60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s="24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0"/>
      <c r="N53" s="5"/>
      <c r="O53" s="60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s="24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0"/>
      <c r="N54" s="5"/>
      <c r="O54" s="60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s="24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0"/>
      <c r="N55" s="5"/>
      <c r="O55" s="60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s="24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0"/>
      <c r="N56" s="5"/>
      <c r="O56" s="60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s="24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0"/>
      <c r="N57" s="5"/>
      <c r="O57" s="60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s="24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0"/>
      <c r="N58" s="5"/>
      <c r="O58" s="60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s="24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0"/>
      <c r="N59" s="5"/>
      <c r="O59" s="60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s="24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60"/>
      <c r="N60" s="5"/>
      <c r="O60" s="60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s="24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0"/>
      <c r="N61" s="5"/>
      <c r="O61" s="60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s="24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60"/>
      <c r="N62" s="5"/>
      <c r="O62" s="60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s="24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0"/>
      <c r="N63" s="5"/>
      <c r="O63" s="6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s="24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0"/>
      <c r="N64" s="5"/>
      <c r="O64" s="60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s="24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60"/>
      <c r="N65" s="5"/>
      <c r="O65" s="60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s="24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0"/>
      <c r="N66" s="5"/>
      <c r="O66" s="60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s="24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60"/>
      <c r="N67" s="5"/>
      <c r="O67" s="60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s="24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60"/>
      <c r="N68" s="5"/>
      <c r="O68" s="60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s="24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0"/>
      <c r="N69" s="5"/>
      <c r="O69" s="60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s="24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60"/>
      <c r="N70" s="5"/>
      <c r="O70" s="60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s="24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60"/>
      <c r="N71" s="5"/>
      <c r="O71" s="60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s="24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60"/>
      <c r="N72" s="5"/>
      <c r="O72" s="60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s="24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60"/>
      <c r="N73" s="5"/>
      <c r="O73" s="60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s="24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60"/>
      <c r="N74" s="5"/>
      <c r="O74" s="60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s="24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60"/>
      <c r="N75" s="5"/>
      <c r="O75" s="60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s="24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60"/>
      <c r="N76" s="5"/>
      <c r="O76" s="60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s="24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60"/>
      <c r="N77" s="5"/>
      <c r="O77" s="60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1:52" s="24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60"/>
      <c r="N78" s="5"/>
      <c r="O78" s="60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1:52" s="24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60"/>
      <c r="N79" s="5"/>
      <c r="O79" s="60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1:52" s="24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60"/>
      <c r="N80" s="5"/>
      <c r="O80" s="60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1:52" s="24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60"/>
      <c r="N81" s="5"/>
      <c r="O81" s="60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1:52" s="24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60"/>
      <c r="N82" s="5"/>
      <c r="O82" s="60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1:52" s="24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60"/>
      <c r="N83" s="5"/>
      <c r="O83" s="60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1:52" s="24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60"/>
      <c r="N84" s="5"/>
      <c r="O84" s="60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1:52" s="24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60"/>
      <c r="N85" s="5"/>
      <c r="O85" s="60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1:52" s="24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60"/>
      <c r="N86" s="5"/>
      <c r="O86" s="60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1:52" s="24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60"/>
      <c r="N87" s="5"/>
      <c r="O87" s="60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1:52" s="24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60"/>
      <c r="N88" s="5"/>
      <c r="O88" s="60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1:52" s="24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0"/>
      <c r="N89" s="5"/>
      <c r="O89" s="60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1:52" s="24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0"/>
      <c r="N90" s="5"/>
      <c r="O90" s="60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1:52" s="24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60"/>
      <c r="N91" s="5"/>
      <c r="O91" s="60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1:52" s="24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0"/>
      <c r="N92" s="5"/>
      <c r="O92" s="60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1:52" s="24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60"/>
      <c r="N93" s="5"/>
      <c r="O93" s="60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1:52" s="24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0"/>
      <c r="N94" s="5"/>
      <c r="O94" s="60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1:52" s="24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0"/>
      <c r="N95" s="5"/>
      <c r="O95" s="60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1:52" s="24" customFormat="1" ht="12.75">
      <c r="A96" s="5"/>
      <c r="B96" s="5"/>
      <c r="C96" s="5"/>
      <c r="D96" s="5"/>
      <c r="E96" s="5"/>
      <c r="F96" s="5"/>
      <c r="G96" s="5"/>
      <c r="H96" s="5"/>
      <c r="I96" s="5"/>
      <c r="J96"/>
      <c r="K96" s="5"/>
      <c r="L96" s="5"/>
      <c r="M96" s="60"/>
      <c r="N96" s="5"/>
      <c r="O96" s="60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</sheetData>
  <mergeCells count="51">
    <mergeCell ref="A6:E6"/>
    <mergeCell ref="J8:S8"/>
    <mergeCell ref="J9:S9"/>
    <mergeCell ref="A1:Q1"/>
    <mergeCell ref="A2:Q2"/>
    <mergeCell ref="A3:Q3"/>
    <mergeCell ref="A4:Q4"/>
    <mergeCell ref="J10:S10"/>
    <mergeCell ref="J11:L11"/>
    <mergeCell ref="J12:S12"/>
    <mergeCell ref="J13:S13"/>
    <mergeCell ref="AL17:AN17"/>
    <mergeCell ref="AO17:AQ17"/>
    <mergeCell ref="W17:Y17"/>
    <mergeCell ref="Z17:AB17"/>
    <mergeCell ref="AC17:AE17"/>
    <mergeCell ref="AI17:AK17"/>
    <mergeCell ref="AF17:AH17"/>
    <mergeCell ref="AI18:AK18"/>
    <mergeCell ref="AL18:AN18"/>
    <mergeCell ref="AO18:AQ18"/>
    <mergeCell ref="W18:Y18"/>
    <mergeCell ref="Z18:AB18"/>
    <mergeCell ref="AC18:AE18"/>
    <mergeCell ref="AF18:AH18"/>
    <mergeCell ref="AX17:AZ17"/>
    <mergeCell ref="AX18:AZ18"/>
    <mergeCell ref="AU18:AW18"/>
    <mergeCell ref="AR18:AT18"/>
    <mergeCell ref="AR17:AT17"/>
    <mergeCell ref="AU17:AW17"/>
    <mergeCell ref="B25:J25"/>
    <mergeCell ref="B26:J26"/>
    <mergeCell ref="B27:J27"/>
    <mergeCell ref="T17:V17"/>
    <mergeCell ref="B21:J21"/>
    <mergeCell ref="B22:J22"/>
    <mergeCell ref="B23:J23"/>
    <mergeCell ref="B24:J24"/>
    <mergeCell ref="T18:V18"/>
    <mergeCell ref="K17:P17"/>
    <mergeCell ref="B32:J32"/>
    <mergeCell ref="B18:J18"/>
    <mergeCell ref="K18:P18"/>
    <mergeCell ref="Q17:S17"/>
    <mergeCell ref="Q18:S18"/>
    <mergeCell ref="B28:J28"/>
    <mergeCell ref="B29:J29"/>
    <mergeCell ref="B30:J30"/>
    <mergeCell ref="B31:J31"/>
    <mergeCell ref="B20:J20"/>
  </mergeCells>
  <printOptions/>
  <pageMargins left="0.7874015748031497" right="0.7874015748031497" top="0.984251968503937" bottom="0.984251968503937" header="0" footer="0"/>
  <pageSetup fitToHeight="2" horizontalDpi="600" verticalDpi="600" orientation="landscape" paperSize="124" scale="46" r:id="rId4"/>
  <drawing r:id="rId3"/>
  <legacyDrawing r:id="rId2"/>
  <oleObjects>
    <oleObject progId="" shapeId="8258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2007-10-24T16:39:32Z</cp:lastPrinted>
  <dcterms:created xsi:type="dcterms:W3CDTF">2005-09-05T18:56:16Z</dcterms:created>
  <dcterms:modified xsi:type="dcterms:W3CDTF">2007-10-24T16:39:47Z</dcterms:modified>
  <cp:category/>
  <cp:version/>
  <cp:contentType/>
  <cp:contentStatus/>
</cp:coreProperties>
</file>