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4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<sst xmlns="http://schemas.openxmlformats.org/spreadsheetml/2006/main" count="107" uniqueCount="106">
  <si>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</si>
  <si>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</si>
  <si>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</si>
  <si>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</si>
  <si>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</si>
  <si>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</si>
  <si>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</si>
  <si>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</si>
  <si>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</si>
  <si>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</si>
  <si>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</si>
  <si>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</si>
  <si>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</si>
  <si>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</si>
  <si>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PEA</t>
  </si>
  <si>
    <t>Poblacion Ocupada</t>
  </si>
  <si>
    <t>POB_OCUP</t>
  </si>
  <si>
    <t>PEA_H</t>
  </si>
  <si>
    <t>PEA_M</t>
  </si>
  <si>
    <t>Poblacion economicamente Activa</t>
  </si>
  <si>
    <t xml:space="preserve">Poblacion economicamente Activa Hombres </t>
  </si>
  <si>
    <t>Poblacion economicamente Activa Mujeres</t>
  </si>
  <si>
    <t xml:space="preserve">Tasa de Participacion Hombres </t>
  </si>
  <si>
    <t>P_PART_H</t>
  </si>
  <si>
    <t>Tasa de Participacion Mujeres</t>
  </si>
  <si>
    <t>P_PART_M</t>
  </si>
  <si>
    <t>Poblacion Trabajando en agricultura, casa, silvicultura, pesca</t>
  </si>
  <si>
    <t>T_AG_CZ_PS</t>
  </si>
  <si>
    <t>Poblacion Trabajando en explotacion de minas y canteras</t>
  </si>
  <si>
    <t>T_MINAS</t>
  </si>
  <si>
    <t>Poblacion Trabajando en Industria manufacturerera textil y alimenticia</t>
  </si>
  <si>
    <t>T_MAN_TX_A</t>
  </si>
  <si>
    <t>Poblacion Trabajando en Electricidad, gas y agua</t>
  </si>
  <si>
    <t>T_EL_GAS_A</t>
  </si>
  <si>
    <t>Poblacion Trabajando en Construccion</t>
  </si>
  <si>
    <t>T_CONST</t>
  </si>
  <si>
    <t>Poblacion Trabajando en Comercio por mayor y menor restaurante y hoteles</t>
  </si>
  <si>
    <t>T_COMERCIO</t>
  </si>
  <si>
    <t>Poblacion Trabajando en Tranporte, almacenamiento y Comunicaciones</t>
  </si>
  <si>
    <t>T_TSPTE_AL</t>
  </si>
  <si>
    <t>Poblacion Trabajando en Establecimiento Financieros, seguros, bienes inmuebles y servicios prestados a empresas.</t>
  </si>
  <si>
    <t>T_FIN_BI_S</t>
  </si>
  <si>
    <t>Poblacion Trabajando en Administracion publica y defensa</t>
  </si>
  <si>
    <t>T_ADMPUB</t>
  </si>
  <si>
    <t>Poblacion Trabajando en Enseñanza</t>
  </si>
  <si>
    <t>T_ENSEN</t>
  </si>
  <si>
    <t>Poblacion Trabajndo en Servicios comunales sociales, personales</t>
  </si>
  <si>
    <t>T_SERVCOM</t>
  </si>
  <si>
    <t>Poblacion Trabajando en Organizaciones extraterritoriales</t>
  </si>
  <si>
    <t>T_OEXTR</t>
  </si>
  <si>
    <t>Poblacion Trabajando en rama de actividad no especificada</t>
  </si>
  <si>
    <t>T_NOESPE</t>
  </si>
  <si>
    <t>P_AG_CZ_PS</t>
  </si>
  <si>
    <t>Porcentaje de Participacion en explotacion de minas y canteras</t>
  </si>
  <si>
    <t>Porcentaje de participacion en Industria manufacturera textil y alimenticia</t>
  </si>
  <si>
    <t>P_MAN_TX_A</t>
  </si>
  <si>
    <t xml:space="preserve">Porcentaje de participacion en Electricidad, gas agua. </t>
  </si>
  <si>
    <t>P_EL_GAS_A</t>
  </si>
  <si>
    <t xml:space="preserve">porcentaje de participacion en Cosntrucion </t>
  </si>
  <si>
    <t>P_CONST</t>
  </si>
  <si>
    <t xml:space="preserve">Porcentaje de participacion comercio por mayor y menor, restaurante y hoteles </t>
  </si>
  <si>
    <t>P_COMERCIO</t>
  </si>
  <si>
    <t>porcentaje de participacion en establecimientos financieros, seguros, bienes inmuebles, servicios a empresas</t>
  </si>
  <si>
    <t>P_FIN_BI_S</t>
  </si>
  <si>
    <t>Porcentaje de participacion en enseñanza</t>
  </si>
  <si>
    <t>P_ENSEN</t>
  </si>
  <si>
    <t>Porcentaje de Participacion en servicios comunales, sociales, personales</t>
  </si>
  <si>
    <t>P_SERVCOM</t>
  </si>
  <si>
    <t>Porcentaje de Participacion en organizaciones extraterritoriales</t>
  </si>
  <si>
    <t>P_OEXTR</t>
  </si>
  <si>
    <t>Porcentaje de Participacion en rama de actividad no especificadas</t>
  </si>
  <si>
    <t>P_NOESPE</t>
  </si>
  <si>
    <t>Porcentaje de participacion en agricultura, casa, silvicultura, caza, pesca</t>
  </si>
  <si>
    <t xml:space="preserve">Porcentaje de Participacion en transporte almacenamiento y comunicaciones </t>
  </si>
  <si>
    <t>Participacion Pública y Defensa</t>
  </si>
  <si>
    <t>P_TSPTE_AL</t>
  </si>
  <si>
    <t>P_ADMPUB</t>
  </si>
  <si>
    <t>Número de Personas</t>
  </si>
  <si>
    <t>Instituto Nacional de Estadística, XI Censo de Población y VI de Habitación</t>
  </si>
  <si>
    <t>Población Econhómicamente Activa, desglossado por Sexo, Distribución del Trabajo por actividad económica</t>
  </si>
  <si>
    <t>Tasa de participación Hombre y Mujeres</t>
  </si>
  <si>
    <t>Porcentaje de participación por actividad económica</t>
  </si>
  <si>
    <t>24 - 14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</si>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</sst>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" borderId="11" xfId="0" applyFont="1" applyFill="1" applyBorder="1" applyAlignment="1">
      <alignment wrapText="1"/>
    </xf>
    <xf numFmtId="0" fontId="3" fillId="4" borderId="11" xfId="0" applyFont="1" applyFill="1" applyBorder="1" applyAlignment="1">
      <alignment horizontal="left"/>
    </xf>
    <xf numFmtId="3" fontId="3" fillId="5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/>
    </xf>
    <xf numFmtId="2" fontId="3" fillId="4" borderId="11" xfId="0" applyNumberFormat="1" applyFont="1" applyFill="1" applyBorder="1" applyAlignment="1">
      <alignment horizontal="left"/>
    </xf>
    <xf numFmtId="3" fontId="3" fillId="4" borderId="11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 wrapText="1"/>
    </xf>
    <xf numFmtId="2" fontId="3" fillId="4" borderId="11" xfId="0" applyNumberFormat="1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" borderId="8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5" borderId="8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8"/>
  <sheetViews>
    <sheetView tabSelected="1" zoomScale="70" zoomScaleNormal="70" workbookViewId="0" topLeftCell="A1">
      <selection activeCell="M22" sqref="M22"/>
    </sheetView>
  </sheetViews>
  <sheetFormatPr defaultColWidth="11.421875" defaultRowHeight="12.75"/>
  <cols>
    <col min="1" max="1" width="7.8515625" style="0" customWidth="1"/>
    <col min="2" max="10" width="2.7109375" style="0" customWidth="1"/>
    <col min="11" max="11" width="38.421875" style="0" customWidth="1"/>
    <col min="12" max="12" width="14.57421875" style="0" customWidth="1"/>
    <col min="13" max="34" width="12.7109375" style="0" customWidth="1"/>
    <col min="35" max="16384" width="2.7109375" style="0" customWidth="1"/>
  </cols>
  <sheetData>
    <row r="1" spans="2:34" ht="12.75"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ht="12.75">
      <c r="B2" s="59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12.75">
      <c r="B3" s="59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4" ht="12.75">
      <c r="B4" s="59" t="s">
        <v>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6" spans="2:34" ht="12.75">
      <c r="B6" s="49" t="s">
        <v>4</v>
      </c>
      <c r="C6" s="50"/>
      <c r="D6" s="50"/>
      <c r="E6" s="50"/>
      <c r="F6" s="51"/>
      <c r="G6" s="52"/>
      <c r="H6" s="53"/>
      <c r="I6" s="53"/>
      <c r="J6" s="4"/>
      <c r="K6" s="54" t="s">
        <v>82</v>
      </c>
      <c r="L6" s="55"/>
      <c r="M6" s="32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12.75">
      <c r="B7" s="4"/>
      <c r="C7" s="4"/>
      <c r="D7" s="4"/>
      <c r="E7" s="18"/>
      <c r="F7" s="18"/>
      <c r="G7" s="18"/>
      <c r="H7" s="18"/>
      <c r="I7" s="18"/>
      <c r="J7" s="18"/>
      <c r="K7" s="4"/>
      <c r="L7" s="4"/>
      <c r="M7" s="4"/>
      <c r="N7" s="4"/>
      <c r="O7" s="4"/>
      <c r="P7" s="4"/>
      <c r="Q7" s="4"/>
      <c r="R7" s="4"/>
      <c r="S7" s="4"/>
      <c r="T7" s="4"/>
      <c r="U7" s="3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12.75">
      <c r="B8" s="4" t="s">
        <v>5</v>
      </c>
      <c r="C8" s="5" t="s">
        <v>6</v>
      </c>
      <c r="D8" s="6"/>
      <c r="E8" s="8"/>
      <c r="K8" s="16" t="s">
        <v>79</v>
      </c>
      <c r="L8" s="16"/>
      <c r="M8" s="16"/>
      <c r="N8" s="16"/>
      <c r="O8" s="16"/>
      <c r="P8" s="16"/>
      <c r="Q8" s="16"/>
      <c r="R8" s="16"/>
      <c r="S8" s="16"/>
      <c r="T8" s="35"/>
      <c r="U8" s="17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3:20" s="19" customFormat="1" ht="12">
      <c r="C9" s="20" t="s">
        <v>7</v>
      </c>
      <c r="D9" s="12"/>
      <c r="E9" s="12"/>
      <c r="K9" s="33" t="s">
        <v>80</v>
      </c>
      <c r="L9" s="12"/>
      <c r="M9" s="12"/>
      <c r="N9" s="12"/>
      <c r="O9" s="12"/>
      <c r="P9" s="12"/>
      <c r="Q9" s="12"/>
      <c r="R9" s="12"/>
      <c r="S9" s="12"/>
      <c r="T9" s="21"/>
    </row>
    <row r="10" spans="3:20" s="19" customFormat="1" ht="12">
      <c r="C10" s="20"/>
      <c r="D10" s="12"/>
      <c r="E10" s="12"/>
      <c r="K10" s="33" t="s">
        <v>81</v>
      </c>
      <c r="L10" s="12"/>
      <c r="M10" s="12"/>
      <c r="N10" s="12"/>
      <c r="O10" s="12"/>
      <c r="P10" s="12"/>
      <c r="Q10" s="12"/>
      <c r="R10" s="12"/>
      <c r="S10" s="12"/>
      <c r="T10" s="21"/>
    </row>
    <row r="11" spans="2:34" ht="12.75">
      <c r="B11" s="4"/>
      <c r="C11" s="7" t="s">
        <v>8</v>
      </c>
      <c r="D11" s="8"/>
      <c r="E11" s="8"/>
      <c r="F11" s="8"/>
      <c r="G11" s="8"/>
      <c r="H11" s="8"/>
      <c r="I11" s="8"/>
      <c r="J11" s="8"/>
      <c r="K11" s="8" t="s">
        <v>83</v>
      </c>
      <c r="L11" s="8"/>
      <c r="M11" s="8"/>
      <c r="N11" s="8"/>
      <c r="O11" s="8"/>
      <c r="P11" s="8"/>
      <c r="Q11" s="8"/>
      <c r="R11" s="8"/>
      <c r="S11" s="8"/>
      <c r="T11" s="1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2.75">
      <c r="B12" s="4"/>
      <c r="C12" s="7" t="s">
        <v>12</v>
      </c>
      <c r="D12" s="8"/>
      <c r="E12" s="8"/>
      <c r="F12" s="8"/>
      <c r="G12" s="8"/>
      <c r="H12" s="8"/>
      <c r="I12" s="8"/>
      <c r="J12" s="8"/>
      <c r="K12" s="12">
        <v>2002</v>
      </c>
      <c r="L12" s="12"/>
      <c r="M12" s="12"/>
      <c r="N12" s="12"/>
      <c r="O12" s="8"/>
      <c r="P12" s="8"/>
      <c r="Q12" s="8"/>
      <c r="R12" s="8"/>
      <c r="S12" s="8"/>
      <c r="T12" s="1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2:34" ht="12.75">
      <c r="B13" s="4"/>
      <c r="C13" s="7" t="s">
        <v>9</v>
      </c>
      <c r="D13" s="8"/>
      <c r="E13" s="8"/>
      <c r="F13" s="8"/>
      <c r="G13" s="8"/>
      <c r="H13" s="8"/>
      <c r="I13" s="8"/>
      <c r="J13" s="8"/>
      <c r="K13" s="8" t="s">
        <v>77</v>
      </c>
      <c r="L13" s="8"/>
      <c r="M13" s="8"/>
      <c r="N13" s="8"/>
      <c r="O13" s="8"/>
      <c r="P13" s="8"/>
      <c r="Q13" s="8"/>
      <c r="R13" s="8"/>
      <c r="S13" s="8"/>
      <c r="T13" s="1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ht="12.75">
      <c r="B14" s="4"/>
      <c r="C14" s="9" t="s">
        <v>10</v>
      </c>
      <c r="D14" s="10"/>
      <c r="E14" s="10"/>
      <c r="F14" s="10"/>
      <c r="G14" s="10"/>
      <c r="H14" s="10"/>
      <c r="I14" s="10"/>
      <c r="J14" s="10"/>
      <c r="K14" s="10" t="s">
        <v>78</v>
      </c>
      <c r="L14" s="10"/>
      <c r="M14" s="10"/>
      <c r="N14" s="10"/>
      <c r="O14" s="10"/>
      <c r="P14" s="10"/>
      <c r="Q14" s="10"/>
      <c r="R14" s="10"/>
      <c r="S14" s="10"/>
      <c r="T14" s="15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ht="12.75">
      <c r="U15" s="3"/>
    </row>
    <row r="18" spans="1:34" s="37" customFormat="1" ht="12.75" customHeight="1">
      <c r="A18" s="36"/>
      <c r="M18" s="48" t="s">
        <v>84</v>
      </c>
      <c r="N18" s="48" t="s">
        <v>85</v>
      </c>
      <c r="O18" s="48" t="s">
        <v>86</v>
      </c>
      <c r="P18" s="48" t="s">
        <v>87</v>
      </c>
      <c r="Q18" s="48" t="s">
        <v>88</v>
      </c>
      <c r="R18" s="48" t="s">
        <v>89</v>
      </c>
      <c r="S18" s="48" t="s">
        <v>90</v>
      </c>
      <c r="T18" s="48" t="s">
        <v>91</v>
      </c>
      <c r="U18" s="48" t="s">
        <v>92</v>
      </c>
      <c r="V18" s="48" t="s">
        <v>93</v>
      </c>
      <c r="W18" s="48" t="s">
        <v>94</v>
      </c>
      <c r="X18" s="48" t="s">
        <v>95</v>
      </c>
      <c r="Y18" s="48" t="s">
        <v>96</v>
      </c>
      <c r="Z18" s="48" t="s">
        <v>97</v>
      </c>
      <c r="AA18" s="48" t="s">
        <v>98</v>
      </c>
      <c r="AB18" s="48" t="s">
        <v>99</v>
      </c>
      <c r="AC18" s="48" t="s">
        <v>100</v>
      </c>
      <c r="AD18" s="48" t="s">
        <v>101</v>
      </c>
      <c r="AE18" s="48" t="s">
        <v>102</v>
      </c>
      <c r="AF18" s="48" t="s">
        <v>103</v>
      </c>
      <c r="AG18" s="48" t="s">
        <v>104</v>
      </c>
      <c r="AH18" s="48" t="s">
        <v>105</v>
      </c>
    </row>
    <row r="19" spans="1:34" s="37" customFormat="1" ht="12.75">
      <c r="A19" s="36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2:34" ht="12.75" customHeight="1">
      <c r="B20" s="1"/>
      <c r="C20" s="56" t="s">
        <v>11</v>
      </c>
      <c r="D20" s="57"/>
      <c r="E20" s="57"/>
      <c r="F20" s="57"/>
      <c r="G20" s="57"/>
      <c r="H20" s="57"/>
      <c r="I20" s="57"/>
      <c r="J20" s="57"/>
      <c r="K20" s="58"/>
      <c r="L20" s="38" t="s">
        <v>13</v>
      </c>
      <c r="M20" s="46">
        <v>1401</v>
      </c>
      <c r="N20" s="46">
        <v>1402</v>
      </c>
      <c r="O20" s="46">
        <v>1403</v>
      </c>
      <c r="P20" s="46">
        <v>1404</v>
      </c>
      <c r="Q20" s="46">
        <v>1405</v>
      </c>
      <c r="R20" s="46">
        <v>1406</v>
      </c>
      <c r="S20" s="46">
        <v>1407</v>
      </c>
      <c r="T20" s="46">
        <v>1408</v>
      </c>
      <c r="U20" s="46">
        <v>1409</v>
      </c>
      <c r="V20" s="46">
        <v>1410</v>
      </c>
      <c r="W20" s="46">
        <v>1411</v>
      </c>
      <c r="X20" s="46">
        <v>1412</v>
      </c>
      <c r="Y20" s="46">
        <v>1413</v>
      </c>
      <c r="Z20" s="46">
        <v>1414</v>
      </c>
      <c r="AA20" s="46">
        <v>1415</v>
      </c>
      <c r="AB20" s="46">
        <v>1416</v>
      </c>
      <c r="AC20" s="46">
        <v>1417</v>
      </c>
      <c r="AD20" s="46">
        <v>1418</v>
      </c>
      <c r="AE20" s="46">
        <v>1419</v>
      </c>
      <c r="AF20" s="46">
        <v>1420</v>
      </c>
      <c r="AG20" s="46">
        <v>1421</v>
      </c>
      <c r="AH20" s="47">
        <v>14</v>
      </c>
    </row>
    <row r="21" spans="2:34" ht="12.75">
      <c r="B21" s="1"/>
      <c r="C21" s="24"/>
      <c r="D21" s="25"/>
      <c r="E21" s="25"/>
      <c r="F21" s="25"/>
      <c r="G21" s="25"/>
      <c r="H21" s="25"/>
      <c r="I21" s="25"/>
      <c r="J21" s="25"/>
      <c r="K21" s="26"/>
      <c r="L21" s="27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29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2:34" ht="12.75">
      <c r="B22" s="2"/>
      <c r="C22" s="61" t="s">
        <v>19</v>
      </c>
      <c r="D22" s="62"/>
      <c r="E22" s="62"/>
      <c r="F22" s="62"/>
      <c r="G22" s="62"/>
      <c r="H22" s="62"/>
      <c r="I22" s="62"/>
      <c r="J22" s="62"/>
      <c r="K22" s="63"/>
      <c r="L22" s="39" t="s">
        <v>14</v>
      </c>
      <c r="M22" s="40">
        <v>17234</v>
      </c>
      <c r="N22" s="40">
        <v>4257</v>
      </c>
      <c r="O22" s="40">
        <v>1820</v>
      </c>
      <c r="P22" s="40">
        <v>5009</v>
      </c>
      <c r="Q22" s="40">
        <v>7756</v>
      </c>
      <c r="R22" s="40">
        <v>28893</v>
      </c>
      <c r="S22" s="40">
        <v>853</v>
      </c>
      <c r="T22" s="40">
        <v>3782</v>
      </c>
      <c r="U22" s="40">
        <v>3773</v>
      </c>
      <c r="V22" s="40">
        <v>5701</v>
      </c>
      <c r="W22" s="40">
        <v>5088</v>
      </c>
      <c r="X22" s="40">
        <v>10381</v>
      </c>
      <c r="Y22" s="40">
        <v>11296</v>
      </c>
      <c r="Z22" s="40">
        <v>2950</v>
      </c>
      <c r="AA22" s="40">
        <v>11347</v>
      </c>
      <c r="AB22" s="40">
        <v>11703</v>
      </c>
      <c r="AC22" s="40">
        <v>2062</v>
      </c>
      <c r="AD22" s="40">
        <v>1090</v>
      </c>
      <c r="AE22" s="40">
        <v>7016</v>
      </c>
      <c r="AF22" s="40">
        <v>18428</v>
      </c>
      <c r="AG22" s="40">
        <v>1292</v>
      </c>
      <c r="AH22" s="40">
        <f>SUM(M22:AG22)</f>
        <v>161731</v>
      </c>
    </row>
    <row r="23" spans="2:34" ht="12.75">
      <c r="B23" s="2"/>
      <c r="C23" s="61" t="s">
        <v>20</v>
      </c>
      <c r="D23" s="62"/>
      <c r="E23" s="62"/>
      <c r="F23" s="62"/>
      <c r="G23" s="62"/>
      <c r="H23" s="62"/>
      <c r="I23" s="62"/>
      <c r="J23" s="62"/>
      <c r="K23" s="63"/>
      <c r="L23" s="39" t="s">
        <v>17</v>
      </c>
      <c r="M23" s="40">
        <v>12827</v>
      </c>
      <c r="N23" s="40">
        <v>3562</v>
      </c>
      <c r="O23" s="40">
        <v>1479</v>
      </c>
      <c r="P23" s="40">
        <v>4228</v>
      </c>
      <c r="Q23" s="40">
        <v>6579</v>
      </c>
      <c r="R23" s="40">
        <v>21349</v>
      </c>
      <c r="S23" s="40">
        <v>772</v>
      </c>
      <c r="T23" s="40">
        <v>2891</v>
      </c>
      <c r="U23" s="40">
        <v>3193</v>
      </c>
      <c r="V23" s="40">
        <v>4803</v>
      </c>
      <c r="W23" s="40">
        <v>4091</v>
      </c>
      <c r="X23" s="40">
        <v>8119</v>
      </c>
      <c r="Y23" s="40">
        <v>9174</v>
      </c>
      <c r="Z23" s="40">
        <v>2354</v>
      </c>
      <c r="AA23" s="40">
        <v>9449</v>
      </c>
      <c r="AB23" s="40">
        <v>8447</v>
      </c>
      <c r="AC23" s="40">
        <v>1865</v>
      </c>
      <c r="AD23" s="40">
        <v>959</v>
      </c>
      <c r="AE23" s="40">
        <v>6013</v>
      </c>
      <c r="AF23" s="40">
        <v>14780</v>
      </c>
      <c r="AG23" s="40">
        <v>1139</v>
      </c>
      <c r="AH23" s="40">
        <f>SUM(M23:AG23)</f>
        <v>128073</v>
      </c>
    </row>
    <row r="24" spans="2:34" ht="12.75">
      <c r="B24" s="2"/>
      <c r="C24" s="61" t="s">
        <v>21</v>
      </c>
      <c r="D24" s="62"/>
      <c r="E24" s="62"/>
      <c r="F24" s="62"/>
      <c r="G24" s="62"/>
      <c r="H24" s="62"/>
      <c r="I24" s="62"/>
      <c r="J24" s="62"/>
      <c r="K24" s="63"/>
      <c r="L24" s="39" t="s">
        <v>18</v>
      </c>
      <c r="M24" s="40">
        <v>4407</v>
      </c>
      <c r="N24" s="40">
        <v>695</v>
      </c>
      <c r="O24" s="40">
        <v>341</v>
      </c>
      <c r="P24" s="40">
        <v>781</v>
      </c>
      <c r="Q24" s="40">
        <v>1177</v>
      </c>
      <c r="R24" s="40">
        <v>7544</v>
      </c>
      <c r="S24" s="40">
        <v>81</v>
      </c>
      <c r="T24" s="40">
        <v>891</v>
      </c>
      <c r="U24" s="40">
        <v>580</v>
      </c>
      <c r="V24" s="40">
        <v>898</v>
      </c>
      <c r="W24" s="40">
        <v>997</v>
      </c>
      <c r="X24" s="40">
        <v>2262</v>
      </c>
      <c r="Y24" s="40">
        <v>2122</v>
      </c>
      <c r="Z24" s="40">
        <v>596</v>
      </c>
      <c r="AA24" s="40">
        <v>1898</v>
      </c>
      <c r="AB24" s="40">
        <v>3256</v>
      </c>
      <c r="AC24" s="40">
        <v>197</v>
      </c>
      <c r="AD24" s="40">
        <v>131</v>
      </c>
      <c r="AE24" s="40">
        <v>1003</v>
      </c>
      <c r="AF24" s="40">
        <v>3648</v>
      </c>
      <c r="AG24" s="40">
        <v>153</v>
      </c>
      <c r="AH24" s="40">
        <f>SUM(M24:AG24)</f>
        <v>33658</v>
      </c>
    </row>
    <row r="25" spans="3:34" s="11" customFormat="1" ht="12.75" customHeight="1">
      <c r="C25" s="69" t="s">
        <v>15</v>
      </c>
      <c r="D25" s="70"/>
      <c r="E25" s="70"/>
      <c r="F25" s="70"/>
      <c r="G25" s="70"/>
      <c r="H25" s="70"/>
      <c r="I25" s="70"/>
      <c r="J25" s="70"/>
      <c r="K25" s="71"/>
      <c r="L25" s="41" t="s">
        <v>16</v>
      </c>
      <c r="M25" s="40">
        <v>17039</v>
      </c>
      <c r="N25" s="40">
        <v>4089</v>
      </c>
      <c r="O25" s="40">
        <v>1815</v>
      </c>
      <c r="P25" s="40">
        <v>4991</v>
      </c>
      <c r="Q25" s="40">
        <v>7684</v>
      </c>
      <c r="R25" s="40">
        <v>28536</v>
      </c>
      <c r="S25" s="40">
        <v>762</v>
      </c>
      <c r="T25" s="40">
        <v>3660</v>
      </c>
      <c r="U25" s="40">
        <v>3750</v>
      </c>
      <c r="V25" s="40">
        <v>5624</v>
      </c>
      <c r="W25" s="40">
        <v>5040</v>
      </c>
      <c r="X25" s="40">
        <v>10318</v>
      </c>
      <c r="Y25" s="40">
        <v>11130</v>
      </c>
      <c r="Z25" s="40">
        <v>2927</v>
      </c>
      <c r="AA25" s="40">
        <v>11289</v>
      </c>
      <c r="AB25" s="40">
        <v>11678</v>
      </c>
      <c r="AC25" s="40">
        <v>2061</v>
      </c>
      <c r="AD25" s="40">
        <v>1039</v>
      </c>
      <c r="AE25" s="40">
        <v>7007</v>
      </c>
      <c r="AF25" s="40">
        <v>18332</v>
      </c>
      <c r="AG25" s="40">
        <v>1284</v>
      </c>
      <c r="AH25" s="40">
        <f>SUM(M25:AG25)</f>
        <v>160055</v>
      </c>
    </row>
    <row r="26" spans="2:34" ht="12.75">
      <c r="B26" s="2"/>
      <c r="C26" s="61" t="s">
        <v>22</v>
      </c>
      <c r="D26" s="62"/>
      <c r="E26" s="62"/>
      <c r="F26" s="62"/>
      <c r="G26" s="62"/>
      <c r="H26" s="62"/>
      <c r="I26" s="62"/>
      <c r="J26" s="62"/>
      <c r="K26" s="63"/>
      <c r="L26" s="39" t="s">
        <v>23</v>
      </c>
      <c r="M26" s="42">
        <f>(M23/M22)*100</f>
        <v>74.42845537890217</v>
      </c>
      <c r="N26" s="42">
        <f aca="true" t="shared" si="0" ref="N26:AH26">(N23/N22)*100</f>
        <v>83.67394879022785</v>
      </c>
      <c r="O26" s="42">
        <f t="shared" si="0"/>
        <v>81.26373626373626</v>
      </c>
      <c r="P26" s="42">
        <f t="shared" si="0"/>
        <v>84.40806548213217</v>
      </c>
      <c r="Q26" s="42">
        <f t="shared" si="0"/>
        <v>84.82465188241362</v>
      </c>
      <c r="R26" s="42">
        <f t="shared" si="0"/>
        <v>73.8898695185685</v>
      </c>
      <c r="S26" s="42">
        <f t="shared" si="0"/>
        <v>90.50410316529894</v>
      </c>
      <c r="T26" s="42">
        <f t="shared" si="0"/>
        <v>76.44103648863036</v>
      </c>
      <c r="U26" s="42">
        <f t="shared" si="0"/>
        <v>84.6276172806785</v>
      </c>
      <c r="V26" s="42">
        <f t="shared" si="0"/>
        <v>84.2483774776355</v>
      </c>
      <c r="W26" s="42">
        <f t="shared" si="0"/>
        <v>80.40487421383648</v>
      </c>
      <c r="X26" s="42">
        <f t="shared" si="0"/>
        <v>78.21019169636837</v>
      </c>
      <c r="Y26" s="42">
        <f t="shared" si="0"/>
        <v>81.21458923512748</v>
      </c>
      <c r="Z26" s="42">
        <f t="shared" si="0"/>
        <v>79.79661016949152</v>
      </c>
      <c r="AA26" s="42">
        <f t="shared" si="0"/>
        <v>83.2731118357275</v>
      </c>
      <c r="AB26" s="42">
        <f t="shared" si="0"/>
        <v>72.17807399812014</v>
      </c>
      <c r="AC26" s="42">
        <f t="shared" si="0"/>
        <v>90.44616876818623</v>
      </c>
      <c r="AD26" s="42">
        <f t="shared" si="0"/>
        <v>87.98165137614679</v>
      </c>
      <c r="AE26" s="42">
        <f t="shared" si="0"/>
        <v>85.70410490307869</v>
      </c>
      <c r="AF26" s="42">
        <f t="shared" si="0"/>
        <v>80.20403733449099</v>
      </c>
      <c r="AG26" s="42">
        <f t="shared" si="0"/>
        <v>88.1578947368421</v>
      </c>
      <c r="AH26" s="42">
        <f t="shared" si="0"/>
        <v>79.1889000871818</v>
      </c>
    </row>
    <row r="27" spans="2:34" ht="12.75">
      <c r="B27" s="2"/>
      <c r="C27" s="61" t="s">
        <v>24</v>
      </c>
      <c r="D27" s="62"/>
      <c r="E27" s="62"/>
      <c r="F27" s="62"/>
      <c r="G27" s="62"/>
      <c r="H27" s="62"/>
      <c r="I27" s="62"/>
      <c r="J27" s="62"/>
      <c r="K27" s="63"/>
      <c r="L27" s="39" t="s">
        <v>25</v>
      </c>
      <c r="M27" s="42">
        <f>(M24/M22)*100</f>
        <v>25.57154462109783</v>
      </c>
      <c r="N27" s="42">
        <f aca="true" t="shared" si="1" ref="N27:AH27">(N24/N22)*100</f>
        <v>16.326051209772142</v>
      </c>
      <c r="O27" s="42">
        <f t="shared" si="1"/>
        <v>18.736263736263737</v>
      </c>
      <c r="P27" s="42">
        <f t="shared" si="1"/>
        <v>15.59193451786784</v>
      </c>
      <c r="Q27" s="42">
        <f t="shared" si="1"/>
        <v>15.175348117586385</v>
      </c>
      <c r="R27" s="42">
        <f t="shared" si="1"/>
        <v>26.110130481431487</v>
      </c>
      <c r="S27" s="42">
        <f t="shared" si="1"/>
        <v>9.495896834701055</v>
      </c>
      <c r="T27" s="42">
        <f t="shared" si="1"/>
        <v>23.558963511369647</v>
      </c>
      <c r="U27" s="42">
        <f t="shared" si="1"/>
        <v>15.372382719321495</v>
      </c>
      <c r="V27" s="42">
        <f t="shared" si="1"/>
        <v>15.751622522364498</v>
      </c>
      <c r="W27" s="42">
        <f t="shared" si="1"/>
        <v>19.59512578616352</v>
      </c>
      <c r="X27" s="42">
        <f t="shared" si="1"/>
        <v>21.789808303631634</v>
      </c>
      <c r="Y27" s="42">
        <f t="shared" si="1"/>
        <v>18.78541076487252</v>
      </c>
      <c r="Z27" s="42">
        <f t="shared" si="1"/>
        <v>20.203389830508474</v>
      </c>
      <c r="AA27" s="42">
        <f t="shared" si="1"/>
        <v>16.726888164272495</v>
      </c>
      <c r="AB27" s="42">
        <f t="shared" si="1"/>
        <v>27.82192600187986</v>
      </c>
      <c r="AC27" s="42">
        <f t="shared" si="1"/>
        <v>9.553831231813772</v>
      </c>
      <c r="AD27" s="42">
        <f t="shared" si="1"/>
        <v>12.018348623853212</v>
      </c>
      <c r="AE27" s="42">
        <f t="shared" si="1"/>
        <v>14.295895096921324</v>
      </c>
      <c r="AF27" s="42">
        <f t="shared" si="1"/>
        <v>19.79596266550901</v>
      </c>
      <c r="AG27" s="42">
        <f t="shared" si="1"/>
        <v>11.842105263157894</v>
      </c>
      <c r="AH27" s="42">
        <f t="shared" si="1"/>
        <v>20.8110999128182</v>
      </c>
    </row>
    <row r="28" spans="2:34" ht="12.75">
      <c r="B28" s="2"/>
      <c r="C28" s="61" t="s">
        <v>26</v>
      </c>
      <c r="D28" s="62"/>
      <c r="E28" s="62"/>
      <c r="F28" s="62"/>
      <c r="G28" s="62"/>
      <c r="H28" s="62"/>
      <c r="I28" s="62"/>
      <c r="J28" s="62"/>
      <c r="K28" s="63"/>
      <c r="L28" s="39" t="s">
        <v>27</v>
      </c>
      <c r="M28" s="43">
        <v>3987</v>
      </c>
      <c r="N28" s="43">
        <v>2403</v>
      </c>
      <c r="O28" s="43">
        <v>967</v>
      </c>
      <c r="P28" s="43">
        <v>3944</v>
      </c>
      <c r="Q28" s="43">
        <v>6601</v>
      </c>
      <c r="R28" s="43">
        <v>10292</v>
      </c>
      <c r="S28" s="43">
        <v>164</v>
      </c>
      <c r="T28" s="43">
        <v>1163</v>
      </c>
      <c r="U28" s="43">
        <v>2106</v>
      </c>
      <c r="V28" s="43">
        <v>4534</v>
      </c>
      <c r="W28" s="43">
        <v>4217</v>
      </c>
      <c r="X28" s="43">
        <v>7345</v>
      </c>
      <c r="Y28" s="43">
        <v>7299</v>
      </c>
      <c r="Z28" s="43">
        <v>2241</v>
      </c>
      <c r="AA28" s="43">
        <v>9502</v>
      </c>
      <c r="AB28" s="43">
        <v>8895</v>
      </c>
      <c r="AC28" s="43">
        <v>1651</v>
      </c>
      <c r="AD28" s="43">
        <v>745</v>
      </c>
      <c r="AE28" s="43">
        <v>5817</v>
      </c>
      <c r="AF28" s="43">
        <v>14457</v>
      </c>
      <c r="AG28" s="43">
        <v>841</v>
      </c>
      <c r="AH28" s="43">
        <f>SUM(M28:AG28)</f>
        <v>99171</v>
      </c>
    </row>
    <row r="29" spans="2:34" ht="12.75">
      <c r="B29" s="2"/>
      <c r="C29" s="61" t="s">
        <v>28</v>
      </c>
      <c r="D29" s="62"/>
      <c r="E29" s="62"/>
      <c r="F29" s="62"/>
      <c r="G29" s="62"/>
      <c r="H29" s="62"/>
      <c r="I29" s="62"/>
      <c r="J29" s="62"/>
      <c r="K29" s="63"/>
      <c r="L29" s="39" t="s">
        <v>29</v>
      </c>
      <c r="M29" s="39">
        <v>29</v>
      </c>
      <c r="N29" s="39">
        <v>0</v>
      </c>
      <c r="O29" s="39">
        <v>4</v>
      </c>
      <c r="P29" s="39">
        <v>2</v>
      </c>
      <c r="Q29" s="39">
        <v>1</v>
      </c>
      <c r="R29" s="39">
        <v>23</v>
      </c>
      <c r="S29" s="39">
        <v>0</v>
      </c>
      <c r="T29" s="39">
        <v>5</v>
      </c>
      <c r="U29" s="39">
        <v>0</v>
      </c>
      <c r="V29" s="39">
        <v>0</v>
      </c>
      <c r="W29" s="39">
        <v>0</v>
      </c>
      <c r="X29" s="39">
        <v>9</v>
      </c>
      <c r="Y29" s="39">
        <v>0</v>
      </c>
      <c r="Z29" s="39">
        <v>0</v>
      </c>
      <c r="AA29" s="39">
        <v>2</v>
      </c>
      <c r="AB29" s="39">
        <v>11</v>
      </c>
      <c r="AC29" s="39">
        <v>2</v>
      </c>
      <c r="AD29" s="39">
        <v>0</v>
      </c>
      <c r="AE29" s="39">
        <v>49</v>
      </c>
      <c r="AF29" s="39">
        <v>2</v>
      </c>
      <c r="AG29" s="39">
        <v>0</v>
      </c>
      <c r="AH29" s="43">
        <f aca="true" t="shared" si="2" ref="AH29:AH40">SUM(M29:AG29)</f>
        <v>139</v>
      </c>
    </row>
    <row r="30" spans="2:34" ht="12.75">
      <c r="B30" s="2"/>
      <c r="C30" s="61" t="s">
        <v>30</v>
      </c>
      <c r="D30" s="62"/>
      <c r="E30" s="62"/>
      <c r="F30" s="62"/>
      <c r="G30" s="62"/>
      <c r="H30" s="62"/>
      <c r="I30" s="62"/>
      <c r="J30" s="62"/>
      <c r="K30" s="63"/>
      <c r="L30" s="39" t="s">
        <v>31</v>
      </c>
      <c r="M30" s="43">
        <v>2692</v>
      </c>
      <c r="N30" s="39">
        <v>165</v>
      </c>
      <c r="O30" s="39">
        <v>90</v>
      </c>
      <c r="P30" s="39">
        <v>266</v>
      </c>
      <c r="Q30" s="39">
        <v>391</v>
      </c>
      <c r="R30" s="39">
        <v>6000</v>
      </c>
      <c r="S30" s="39">
        <v>22</v>
      </c>
      <c r="T30" s="39">
        <v>716</v>
      </c>
      <c r="U30" s="39">
        <v>113</v>
      </c>
      <c r="V30" s="39">
        <v>181</v>
      </c>
      <c r="W30" s="39">
        <v>292</v>
      </c>
      <c r="X30" s="39">
        <v>416</v>
      </c>
      <c r="Y30" s="39">
        <v>1248</v>
      </c>
      <c r="Z30" s="39">
        <v>186</v>
      </c>
      <c r="AA30" s="39">
        <v>218</v>
      </c>
      <c r="AB30" s="39">
        <v>246</v>
      </c>
      <c r="AC30" s="39">
        <v>52</v>
      </c>
      <c r="AD30" s="39">
        <v>53</v>
      </c>
      <c r="AE30" s="39">
        <v>470</v>
      </c>
      <c r="AF30" s="39">
        <v>286</v>
      </c>
      <c r="AG30" s="39">
        <v>50</v>
      </c>
      <c r="AH30" s="43">
        <f t="shared" si="2"/>
        <v>14153</v>
      </c>
    </row>
    <row r="31" spans="2:34" ht="12.75">
      <c r="B31" s="2"/>
      <c r="C31" s="61" t="s">
        <v>32</v>
      </c>
      <c r="D31" s="62"/>
      <c r="E31" s="62"/>
      <c r="F31" s="62"/>
      <c r="G31" s="62"/>
      <c r="H31" s="62"/>
      <c r="I31" s="62"/>
      <c r="J31" s="62"/>
      <c r="K31" s="63"/>
      <c r="L31" s="39" t="s">
        <v>33</v>
      </c>
      <c r="M31" s="39">
        <v>294</v>
      </c>
      <c r="N31" s="39">
        <v>44</v>
      </c>
      <c r="O31" s="39">
        <v>9</v>
      </c>
      <c r="P31" s="39">
        <v>7</v>
      </c>
      <c r="Q31" s="39">
        <v>2</v>
      </c>
      <c r="R31" s="39">
        <v>279</v>
      </c>
      <c r="S31" s="39">
        <v>13</v>
      </c>
      <c r="T31" s="39">
        <v>34</v>
      </c>
      <c r="U31" s="39">
        <v>10</v>
      </c>
      <c r="V31" s="39">
        <v>0</v>
      </c>
      <c r="W31" s="39">
        <v>6</v>
      </c>
      <c r="X31" s="39">
        <v>34</v>
      </c>
      <c r="Y31" s="39">
        <v>34</v>
      </c>
      <c r="Z31" s="39">
        <v>1</v>
      </c>
      <c r="AA31" s="39">
        <v>23</v>
      </c>
      <c r="AB31" s="39">
        <v>37</v>
      </c>
      <c r="AC31" s="39">
        <v>5</v>
      </c>
      <c r="AD31" s="39">
        <v>0</v>
      </c>
      <c r="AE31" s="39">
        <v>9</v>
      </c>
      <c r="AF31" s="39">
        <v>15</v>
      </c>
      <c r="AG31" s="39">
        <v>1</v>
      </c>
      <c r="AH31" s="43">
        <f t="shared" si="2"/>
        <v>857</v>
      </c>
    </row>
    <row r="32" spans="2:34" ht="12.75">
      <c r="B32" s="2"/>
      <c r="C32" s="61" t="s">
        <v>34</v>
      </c>
      <c r="D32" s="67"/>
      <c r="E32" s="67"/>
      <c r="F32" s="67"/>
      <c r="G32" s="67"/>
      <c r="H32" s="67"/>
      <c r="I32" s="67"/>
      <c r="J32" s="67"/>
      <c r="K32" s="68"/>
      <c r="L32" s="39" t="s">
        <v>35</v>
      </c>
      <c r="M32" s="43">
        <v>1291</v>
      </c>
      <c r="N32" s="39">
        <v>118</v>
      </c>
      <c r="O32" s="39">
        <v>120</v>
      </c>
      <c r="P32" s="39">
        <v>207</v>
      </c>
      <c r="Q32" s="39">
        <v>99</v>
      </c>
      <c r="R32" s="39">
        <v>699</v>
      </c>
      <c r="S32" s="39">
        <v>26</v>
      </c>
      <c r="T32" s="39">
        <v>88</v>
      </c>
      <c r="U32" s="39">
        <v>101</v>
      </c>
      <c r="V32" s="39">
        <v>133</v>
      </c>
      <c r="W32" s="39">
        <v>109</v>
      </c>
      <c r="X32" s="39">
        <v>443</v>
      </c>
      <c r="Y32" s="39">
        <v>405</v>
      </c>
      <c r="Z32" s="39">
        <v>66</v>
      </c>
      <c r="AA32" s="39">
        <v>251</v>
      </c>
      <c r="AB32" s="39">
        <v>202</v>
      </c>
      <c r="AC32" s="39">
        <v>18</v>
      </c>
      <c r="AD32" s="39">
        <v>66</v>
      </c>
      <c r="AE32" s="39">
        <v>153</v>
      </c>
      <c r="AF32" s="39">
        <v>273</v>
      </c>
      <c r="AG32" s="39">
        <v>88</v>
      </c>
      <c r="AH32" s="43">
        <f t="shared" si="2"/>
        <v>4956</v>
      </c>
    </row>
    <row r="33" spans="2:34" ht="12.75">
      <c r="B33" s="2"/>
      <c r="C33" s="61" t="s">
        <v>36</v>
      </c>
      <c r="D33" s="62"/>
      <c r="E33" s="62"/>
      <c r="F33" s="62"/>
      <c r="G33" s="62"/>
      <c r="H33" s="62"/>
      <c r="I33" s="62"/>
      <c r="J33" s="62"/>
      <c r="K33" s="63"/>
      <c r="L33" s="39" t="s">
        <v>37</v>
      </c>
      <c r="M33" s="43">
        <v>4237</v>
      </c>
      <c r="N33" s="43">
        <v>943</v>
      </c>
      <c r="O33" s="39">
        <v>230</v>
      </c>
      <c r="P33" s="39">
        <v>234</v>
      </c>
      <c r="Q33" s="43">
        <v>171</v>
      </c>
      <c r="R33" s="39">
        <v>8528</v>
      </c>
      <c r="S33" s="39">
        <v>470</v>
      </c>
      <c r="T33" s="39">
        <v>1334</v>
      </c>
      <c r="U33" s="39">
        <v>1185</v>
      </c>
      <c r="V33" s="39">
        <v>152</v>
      </c>
      <c r="W33" s="39">
        <v>157</v>
      </c>
      <c r="X33" s="39">
        <v>457</v>
      </c>
      <c r="Y33" s="39">
        <v>711</v>
      </c>
      <c r="Z33" s="39">
        <v>124</v>
      </c>
      <c r="AA33" s="39">
        <v>334</v>
      </c>
      <c r="AB33" s="39">
        <v>468</v>
      </c>
      <c r="AC33" s="39">
        <v>271</v>
      </c>
      <c r="AD33" s="39">
        <v>38</v>
      </c>
      <c r="AE33" s="39">
        <v>187</v>
      </c>
      <c r="AF33" s="39">
        <v>791</v>
      </c>
      <c r="AG33" s="39">
        <v>98</v>
      </c>
      <c r="AH33" s="43">
        <f t="shared" si="2"/>
        <v>21120</v>
      </c>
    </row>
    <row r="34" spans="2:34" ht="15.75" customHeight="1">
      <c r="B34" s="2"/>
      <c r="C34" s="61" t="s">
        <v>38</v>
      </c>
      <c r="D34" s="62"/>
      <c r="E34" s="62"/>
      <c r="F34" s="62"/>
      <c r="G34" s="62"/>
      <c r="H34" s="62"/>
      <c r="I34" s="62"/>
      <c r="J34" s="62"/>
      <c r="K34" s="63"/>
      <c r="L34" s="39" t="s">
        <v>39</v>
      </c>
      <c r="M34" s="39">
        <v>526</v>
      </c>
      <c r="N34" s="39">
        <v>87</v>
      </c>
      <c r="O34" s="39">
        <v>69</v>
      </c>
      <c r="P34" s="39">
        <v>90</v>
      </c>
      <c r="Q34" s="39">
        <v>95</v>
      </c>
      <c r="R34" s="39">
        <v>584</v>
      </c>
      <c r="S34" s="39">
        <v>43</v>
      </c>
      <c r="T34" s="39">
        <v>114</v>
      </c>
      <c r="U34" s="39">
        <v>60</v>
      </c>
      <c r="V34" s="39">
        <v>61</v>
      </c>
      <c r="W34" s="39">
        <v>27</v>
      </c>
      <c r="X34" s="39">
        <v>192</v>
      </c>
      <c r="Y34" s="39">
        <v>122</v>
      </c>
      <c r="Z34" s="39">
        <v>37</v>
      </c>
      <c r="AA34" s="39">
        <v>82</v>
      </c>
      <c r="AB34" s="39">
        <v>43</v>
      </c>
      <c r="AC34" s="39">
        <v>19</v>
      </c>
      <c r="AD34" s="39">
        <v>22</v>
      </c>
      <c r="AE34" s="39">
        <v>51</v>
      </c>
      <c r="AF34" s="39">
        <v>176</v>
      </c>
      <c r="AG34" s="39">
        <v>51</v>
      </c>
      <c r="AH34" s="43">
        <f t="shared" si="2"/>
        <v>2551</v>
      </c>
    </row>
    <row r="35" spans="2:34" ht="12.75">
      <c r="B35" s="2"/>
      <c r="C35" s="64" t="s">
        <v>40</v>
      </c>
      <c r="D35" s="65"/>
      <c r="E35" s="65"/>
      <c r="F35" s="65"/>
      <c r="G35" s="65"/>
      <c r="H35" s="65"/>
      <c r="I35" s="65"/>
      <c r="J35" s="65"/>
      <c r="K35" s="66"/>
      <c r="L35" s="39" t="s">
        <v>41</v>
      </c>
      <c r="M35" s="43">
        <v>444</v>
      </c>
      <c r="N35" s="39">
        <v>27</v>
      </c>
      <c r="O35" s="39">
        <v>20</v>
      </c>
      <c r="P35" s="39">
        <v>25</v>
      </c>
      <c r="Q35" s="39">
        <v>32</v>
      </c>
      <c r="R35" s="39">
        <v>434</v>
      </c>
      <c r="S35" s="39">
        <v>2</v>
      </c>
      <c r="T35" s="39">
        <v>14</v>
      </c>
      <c r="U35" s="39">
        <v>52</v>
      </c>
      <c r="V35" s="39">
        <v>28</v>
      </c>
      <c r="W35" s="39">
        <v>24</v>
      </c>
      <c r="X35" s="39">
        <v>80</v>
      </c>
      <c r="Y35" s="39">
        <v>99</v>
      </c>
      <c r="Z35" s="39">
        <v>31</v>
      </c>
      <c r="AA35" s="39">
        <v>73</v>
      </c>
      <c r="AB35" s="39">
        <v>50</v>
      </c>
      <c r="AC35" s="39">
        <v>3</v>
      </c>
      <c r="AD35" s="39">
        <v>5</v>
      </c>
      <c r="AE35" s="39">
        <v>11</v>
      </c>
      <c r="AF35" s="39">
        <v>65</v>
      </c>
      <c r="AG35" s="39">
        <v>23</v>
      </c>
      <c r="AH35" s="43">
        <f t="shared" si="2"/>
        <v>1542</v>
      </c>
    </row>
    <row r="36" spans="2:34" ht="13.5" customHeight="1">
      <c r="B36" s="2"/>
      <c r="C36" s="61" t="s">
        <v>42</v>
      </c>
      <c r="D36" s="62"/>
      <c r="E36" s="62"/>
      <c r="F36" s="62"/>
      <c r="G36" s="62"/>
      <c r="H36" s="62"/>
      <c r="I36" s="62"/>
      <c r="J36" s="62"/>
      <c r="K36" s="63"/>
      <c r="L36" s="39" t="s">
        <v>43</v>
      </c>
      <c r="M36" s="43">
        <v>765</v>
      </c>
      <c r="N36" s="39">
        <v>22</v>
      </c>
      <c r="O36" s="39">
        <v>37</v>
      </c>
      <c r="P36" s="39">
        <v>28</v>
      </c>
      <c r="Q36" s="39">
        <v>65</v>
      </c>
      <c r="R36" s="39">
        <v>147</v>
      </c>
      <c r="S36" s="39">
        <v>3</v>
      </c>
      <c r="T36" s="39">
        <v>16</v>
      </c>
      <c r="U36" s="39">
        <v>27</v>
      </c>
      <c r="V36" s="39">
        <v>31</v>
      </c>
      <c r="W36" s="39">
        <v>57</v>
      </c>
      <c r="X36" s="39">
        <v>89</v>
      </c>
      <c r="Y36" s="39">
        <v>201</v>
      </c>
      <c r="Z36" s="39">
        <v>28</v>
      </c>
      <c r="AA36" s="39">
        <v>64</v>
      </c>
      <c r="AB36" s="39">
        <v>95</v>
      </c>
      <c r="AC36" s="39">
        <v>18</v>
      </c>
      <c r="AD36" s="39">
        <v>30</v>
      </c>
      <c r="AE36" s="39">
        <v>35</v>
      </c>
      <c r="AF36" s="39">
        <v>578</v>
      </c>
      <c r="AG36" s="39">
        <v>35</v>
      </c>
      <c r="AH36" s="43">
        <f t="shared" si="2"/>
        <v>2371</v>
      </c>
    </row>
    <row r="37" spans="2:34" ht="12.75">
      <c r="B37" s="2"/>
      <c r="C37" s="61" t="s">
        <v>44</v>
      </c>
      <c r="D37" s="62"/>
      <c r="E37" s="62"/>
      <c r="F37" s="62"/>
      <c r="G37" s="62"/>
      <c r="H37" s="62"/>
      <c r="I37" s="62"/>
      <c r="J37" s="62"/>
      <c r="K37" s="63"/>
      <c r="L37" s="39" t="s">
        <v>45</v>
      </c>
      <c r="M37" s="39">
        <v>1261</v>
      </c>
      <c r="N37" s="39">
        <v>91</v>
      </c>
      <c r="O37" s="39">
        <v>121</v>
      </c>
      <c r="P37" s="39">
        <v>62</v>
      </c>
      <c r="Q37" s="39">
        <v>83</v>
      </c>
      <c r="R37" s="39">
        <v>315</v>
      </c>
      <c r="S37" s="39">
        <v>3</v>
      </c>
      <c r="T37" s="39">
        <v>23</v>
      </c>
      <c r="U37" s="39">
        <v>51</v>
      </c>
      <c r="V37" s="39">
        <v>151</v>
      </c>
      <c r="W37" s="39">
        <v>57</v>
      </c>
      <c r="X37" s="39">
        <v>165</v>
      </c>
      <c r="Y37" s="39">
        <v>427</v>
      </c>
      <c r="Z37" s="39">
        <v>53</v>
      </c>
      <c r="AA37" s="39">
        <v>137</v>
      </c>
      <c r="AB37" s="39">
        <v>157</v>
      </c>
      <c r="AC37" s="39">
        <v>2</v>
      </c>
      <c r="AD37" s="39">
        <v>41</v>
      </c>
      <c r="AE37" s="39">
        <v>122</v>
      </c>
      <c r="AF37" s="39">
        <v>196</v>
      </c>
      <c r="AG37" s="39">
        <v>45</v>
      </c>
      <c r="AH37" s="43">
        <f t="shared" si="2"/>
        <v>3563</v>
      </c>
    </row>
    <row r="38" spans="2:34" ht="12.75">
      <c r="B38" s="2"/>
      <c r="C38" s="61" t="s">
        <v>46</v>
      </c>
      <c r="D38" s="62"/>
      <c r="E38" s="62"/>
      <c r="F38" s="62"/>
      <c r="G38" s="62"/>
      <c r="H38" s="62"/>
      <c r="I38" s="62"/>
      <c r="J38" s="62"/>
      <c r="K38" s="63"/>
      <c r="L38" s="39" t="s">
        <v>47</v>
      </c>
      <c r="M38" s="43">
        <v>1392</v>
      </c>
      <c r="N38" s="39">
        <v>267</v>
      </c>
      <c r="O38" s="39">
        <v>132</v>
      </c>
      <c r="P38" s="39">
        <v>110</v>
      </c>
      <c r="Q38" s="39">
        <v>108</v>
      </c>
      <c r="R38" s="39">
        <v>1128</v>
      </c>
      <c r="S38" s="39">
        <v>13</v>
      </c>
      <c r="T38" s="39">
        <v>154</v>
      </c>
      <c r="U38" s="39">
        <v>37</v>
      </c>
      <c r="V38" s="39">
        <v>330</v>
      </c>
      <c r="W38" s="39">
        <v>83</v>
      </c>
      <c r="X38" s="39">
        <v>1032</v>
      </c>
      <c r="Y38" s="39">
        <v>439</v>
      </c>
      <c r="Z38" s="39">
        <v>156</v>
      </c>
      <c r="AA38" s="39">
        <v>537</v>
      </c>
      <c r="AB38" s="39">
        <v>1409</v>
      </c>
      <c r="AC38" s="43">
        <v>19</v>
      </c>
      <c r="AD38" s="43">
        <v>36</v>
      </c>
      <c r="AE38" s="43">
        <v>77</v>
      </c>
      <c r="AF38" s="43">
        <v>1280</v>
      </c>
      <c r="AG38" s="43">
        <v>39</v>
      </c>
      <c r="AH38" s="43">
        <f t="shared" si="2"/>
        <v>8778</v>
      </c>
    </row>
    <row r="39" spans="2:34" ht="12.75">
      <c r="B39" s="2"/>
      <c r="C39" s="61" t="s">
        <v>48</v>
      </c>
      <c r="D39" s="62"/>
      <c r="E39" s="62"/>
      <c r="F39" s="62"/>
      <c r="G39" s="62"/>
      <c r="H39" s="62"/>
      <c r="I39" s="62"/>
      <c r="J39" s="62"/>
      <c r="K39" s="63"/>
      <c r="L39" s="39" t="s">
        <v>49</v>
      </c>
      <c r="M39" s="39">
        <v>13</v>
      </c>
      <c r="N39" s="39">
        <v>0</v>
      </c>
      <c r="O39" s="39">
        <v>1</v>
      </c>
      <c r="P39" s="39">
        <v>0</v>
      </c>
      <c r="Q39" s="39">
        <v>0</v>
      </c>
      <c r="R39" s="39">
        <v>6</v>
      </c>
      <c r="S39" s="39">
        <v>0</v>
      </c>
      <c r="T39" s="39">
        <v>0</v>
      </c>
      <c r="U39" s="39">
        <v>0</v>
      </c>
      <c r="V39" s="39">
        <v>0</v>
      </c>
      <c r="W39" s="39">
        <v>2</v>
      </c>
      <c r="X39" s="39">
        <v>3</v>
      </c>
      <c r="Y39" s="39">
        <v>4</v>
      </c>
      <c r="Z39" s="39">
        <v>0</v>
      </c>
      <c r="AA39" s="39">
        <v>2</v>
      </c>
      <c r="AB39" s="39">
        <v>0</v>
      </c>
      <c r="AC39" s="39">
        <v>0</v>
      </c>
      <c r="AD39" s="39">
        <v>0</v>
      </c>
      <c r="AE39" s="39">
        <v>0</v>
      </c>
      <c r="AF39" s="39">
        <v>5</v>
      </c>
      <c r="AG39" s="39">
        <v>0</v>
      </c>
      <c r="AH39" s="43">
        <f t="shared" si="2"/>
        <v>36</v>
      </c>
    </row>
    <row r="40" spans="2:34" ht="12.75">
      <c r="B40" s="2"/>
      <c r="C40" s="61" t="s">
        <v>50</v>
      </c>
      <c r="D40" s="62"/>
      <c r="E40" s="62"/>
      <c r="F40" s="62"/>
      <c r="G40" s="62"/>
      <c r="H40" s="62"/>
      <c r="I40" s="62"/>
      <c r="J40" s="62"/>
      <c r="K40" s="63"/>
      <c r="L40" s="39" t="s">
        <v>51</v>
      </c>
      <c r="M40" s="39">
        <v>133</v>
      </c>
      <c r="N40" s="39">
        <v>15</v>
      </c>
      <c r="O40" s="39">
        <v>16</v>
      </c>
      <c r="P40" s="39">
        <v>20</v>
      </c>
      <c r="Q40" s="39">
        <v>48</v>
      </c>
      <c r="R40" s="39">
        <v>142</v>
      </c>
      <c r="S40" s="39">
        <v>4</v>
      </c>
      <c r="T40" s="39">
        <v>33</v>
      </c>
      <c r="U40" s="39">
        <v>11</v>
      </c>
      <c r="V40" s="39">
        <v>30</v>
      </c>
      <c r="W40" s="39">
        <v>23</v>
      </c>
      <c r="X40" s="39">
        <v>66</v>
      </c>
      <c r="Y40" s="39">
        <v>159</v>
      </c>
      <c r="Z40" s="39">
        <v>16</v>
      </c>
      <c r="AA40" s="39">
        <v>69</v>
      </c>
      <c r="AB40" s="39">
        <v>77</v>
      </c>
      <c r="AC40" s="39">
        <v>2</v>
      </c>
      <c r="AD40" s="39">
        <v>3</v>
      </c>
      <c r="AE40" s="39">
        <v>28</v>
      </c>
      <c r="AF40" s="39">
        <v>227</v>
      </c>
      <c r="AG40" s="39">
        <v>15</v>
      </c>
      <c r="AH40" s="43">
        <f t="shared" si="2"/>
        <v>1137</v>
      </c>
    </row>
    <row r="41" spans="2:34" ht="14.25" customHeight="1">
      <c r="B41" s="2"/>
      <c r="C41" s="64" t="s">
        <v>72</v>
      </c>
      <c r="D41" s="65"/>
      <c r="E41" s="65"/>
      <c r="F41" s="65"/>
      <c r="G41" s="65"/>
      <c r="H41" s="65"/>
      <c r="I41" s="65"/>
      <c r="J41" s="65"/>
      <c r="K41" s="66"/>
      <c r="L41" s="39" t="s">
        <v>52</v>
      </c>
      <c r="M41" s="42">
        <f>(M28/M25)*100</f>
        <v>23.399260519983567</v>
      </c>
      <c r="N41" s="42">
        <f aca="true" t="shared" si="3" ref="N41:AH41">(N28/N25)*100</f>
        <v>58.767424798239176</v>
      </c>
      <c r="O41" s="42">
        <f t="shared" si="3"/>
        <v>53.278236914600555</v>
      </c>
      <c r="P41" s="42">
        <f t="shared" si="3"/>
        <v>79.0222400320577</v>
      </c>
      <c r="Q41" s="42">
        <f t="shared" si="3"/>
        <v>85.90577824049974</v>
      </c>
      <c r="R41" s="42">
        <f t="shared" si="3"/>
        <v>36.06672273619288</v>
      </c>
      <c r="S41" s="42">
        <f t="shared" si="3"/>
        <v>21.522309711286088</v>
      </c>
      <c r="T41" s="42">
        <f t="shared" si="3"/>
        <v>31.775956284153008</v>
      </c>
      <c r="U41" s="42">
        <f t="shared" si="3"/>
        <v>56.16</v>
      </c>
      <c r="V41" s="42">
        <f t="shared" si="3"/>
        <v>80.61877667140826</v>
      </c>
      <c r="W41" s="42">
        <f t="shared" si="3"/>
        <v>83.67063492063492</v>
      </c>
      <c r="X41" s="42">
        <f t="shared" si="3"/>
        <v>71.186276410157</v>
      </c>
      <c r="Y41" s="42">
        <f t="shared" si="3"/>
        <v>65.57951482479784</v>
      </c>
      <c r="Z41" s="42">
        <f t="shared" si="3"/>
        <v>76.563033823027</v>
      </c>
      <c r="AA41" s="42">
        <f t="shared" si="3"/>
        <v>84.1704313933918</v>
      </c>
      <c r="AB41" s="42">
        <f t="shared" si="3"/>
        <v>76.16886453159788</v>
      </c>
      <c r="AC41" s="42">
        <f t="shared" si="3"/>
        <v>80.10674429888404</v>
      </c>
      <c r="AD41" s="42">
        <f t="shared" si="3"/>
        <v>71.70356111645813</v>
      </c>
      <c r="AE41" s="42">
        <f t="shared" si="3"/>
        <v>83.01698301698302</v>
      </c>
      <c r="AF41" s="42">
        <f t="shared" si="3"/>
        <v>78.86209906174994</v>
      </c>
      <c r="AG41" s="42">
        <f t="shared" si="3"/>
        <v>65.49844236760126</v>
      </c>
      <c r="AH41" s="42">
        <f t="shared" si="3"/>
        <v>61.96057605198213</v>
      </c>
    </row>
    <row r="42" spans="2:34" ht="13.5" customHeight="1">
      <c r="B42" s="2"/>
      <c r="C42" s="61" t="s">
        <v>53</v>
      </c>
      <c r="D42" s="62"/>
      <c r="E42" s="62"/>
      <c r="F42" s="62"/>
      <c r="G42" s="62"/>
      <c r="H42" s="62"/>
      <c r="I42" s="62"/>
      <c r="J42" s="62"/>
      <c r="K42" s="63"/>
      <c r="L42" s="39" t="s">
        <v>29</v>
      </c>
      <c r="M42" s="42">
        <f>(M29/M25)*100</f>
        <v>0.17019778155995072</v>
      </c>
      <c r="N42" s="42">
        <f aca="true" t="shared" si="4" ref="N42:AH42">(N29/N25)*100</f>
        <v>0</v>
      </c>
      <c r="O42" s="42">
        <f t="shared" si="4"/>
        <v>0.22038567493112945</v>
      </c>
      <c r="P42" s="42">
        <f t="shared" si="4"/>
        <v>0.04007212983370066</v>
      </c>
      <c r="Q42" s="42">
        <f t="shared" si="4"/>
        <v>0.013014055179593961</v>
      </c>
      <c r="R42" s="42">
        <f t="shared" si="4"/>
        <v>0.08059994393047379</v>
      </c>
      <c r="S42" s="42">
        <f t="shared" si="4"/>
        <v>0</v>
      </c>
      <c r="T42" s="42">
        <f t="shared" si="4"/>
        <v>0.1366120218579235</v>
      </c>
      <c r="U42" s="42">
        <f t="shared" si="4"/>
        <v>0</v>
      </c>
      <c r="V42" s="42">
        <f t="shared" si="4"/>
        <v>0</v>
      </c>
      <c r="W42" s="42">
        <f t="shared" si="4"/>
        <v>0</v>
      </c>
      <c r="X42" s="42">
        <f t="shared" si="4"/>
        <v>0.0872262066291917</v>
      </c>
      <c r="Y42" s="42">
        <f t="shared" si="4"/>
        <v>0</v>
      </c>
      <c r="Z42" s="42">
        <f t="shared" si="4"/>
        <v>0</v>
      </c>
      <c r="AA42" s="42">
        <f t="shared" si="4"/>
        <v>0.01771636105943839</v>
      </c>
      <c r="AB42" s="42">
        <f t="shared" si="4"/>
        <v>0.0941942113375578</v>
      </c>
      <c r="AC42" s="42">
        <f t="shared" si="4"/>
        <v>0.09704027171276079</v>
      </c>
      <c r="AD42" s="42">
        <f t="shared" si="4"/>
        <v>0</v>
      </c>
      <c r="AE42" s="42">
        <f t="shared" si="4"/>
        <v>0.6993006993006993</v>
      </c>
      <c r="AF42" s="42">
        <f t="shared" si="4"/>
        <v>0.010909884355225835</v>
      </c>
      <c r="AG42" s="42">
        <f t="shared" si="4"/>
        <v>0</v>
      </c>
      <c r="AH42" s="42">
        <f t="shared" si="4"/>
        <v>0.08684514698072537</v>
      </c>
    </row>
    <row r="43" spans="2:34" ht="12.75">
      <c r="B43" s="2"/>
      <c r="C43" s="61" t="s">
        <v>54</v>
      </c>
      <c r="D43" s="62"/>
      <c r="E43" s="62"/>
      <c r="F43" s="62"/>
      <c r="G43" s="62"/>
      <c r="H43" s="62"/>
      <c r="I43" s="62"/>
      <c r="J43" s="62"/>
      <c r="K43" s="63"/>
      <c r="L43" s="39" t="s">
        <v>55</v>
      </c>
      <c r="M43" s="42">
        <f>(M30/M25)*100</f>
        <v>15.79904923997887</v>
      </c>
      <c r="N43" s="42">
        <f aca="true" t="shared" si="5" ref="N43:AH43">(N30/N25)*100</f>
        <v>4.035216434336023</v>
      </c>
      <c r="O43" s="42">
        <f t="shared" si="5"/>
        <v>4.958677685950414</v>
      </c>
      <c r="P43" s="42">
        <f t="shared" si="5"/>
        <v>5.329593267882188</v>
      </c>
      <c r="Q43" s="42">
        <f t="shared" si="5"/>
        <v>5.0884955752212395</v>
      </c>
      <c r="R43" s="42">
        <f t="shared" si="5"/>
        <v>21.026072329688812</v>
      </c>
      <c r="S43" s="42">
        <f t="shared" si="5"/>
        <v>2.8871391076115485</v>
      </c>
      <c r="T43" s="42">
        <f t="shared" si="5"/>
        <v>19.562841530054644</v>
      </c>
      <c r="U43" s="42">
        <f t="shared" si="5"/>
        <v>3.0133333333333336</v>
      </c>
      <c r="V43" s="42">
        <f t="shared" si="5"/>
        <v>3.2183499288762447</v>
      </c>
      <c r="W43" s="42">
        <f t="shared" si="5"/>
        <v>5.7936507936507935</v>
      </c>
      <c r="X43" s="42">
        <f t="shared" si="5"/>
        <v>4.031789106415972</v>
      </c>
      <c r="Y43" s="42">
        <f t="shared" si="5"/>
        <v>11.212938005390836</v>
      </c>
      <c r="Z43" s="42">
        <f t="shared" si="5"/>
        <v>6.354629313290058</v>
      </c>
      <c r="AA43" s="42">
        <f t="shared" si="5"/>
        <v>1.9310833554787847</v>
      </c>
      <c r="AB43" s="42">
        <f t="shared" si="5"/>
        <v>2.1065250899126564</v>
      </c>
      <c r="AC43" s="42">
        <f t="shared" si="5"/>
        <v>2.523047064531781</v>
      </c>
      <c r="AD43" s="42">
        <f t="shared" si="5"/>
        <v>5.101058710298364</v>
      </c>
      <c r="AE43" s="42">
        <f t="shared" si="5"/>
        <v>6.707578136149565</v>
      </c>
      <c r="AF43" s="42">
        <f t="shared" si="5"/>
        <v>1.5601134627972943</v>
      </c>
      <c r="AG43" s="42">
        <f t="shared" si="5"/>
        <v>3.894080996884735</v>
      </c>
      <c r="AH43" s="42">
        <f t="shared" si="5"/>
        <v>8.84258536128206</v>
      </c>
    </row>
    <row r="44" spans="2:34" ht="12.75">
      <c r="B44" s="2"/>
      <c r="C44" s="61" t="s">
        <v>56</v>
      </c>
      <c r="D44" s="62"/>
      <c r="E44" s="62"/>
      <c r="F44" s="62"/>
      <c r="G44" s="62"/>
      <c r="H44" s="62"/>
      <c r="I44" s="62"/>
      <c r="J44" s="62"/>
      <c r="K44" s="63"/>
      <c r="L44" s="39" t="s">
        <v>57</v>
      </c>
      <c r="M44" s="42">
        <f>(M31/M25)</f>
        <v>0.017254533716767415</v>
      </c>
      <c r="N44" s="42">
        <f aca="true" t="shared" si="6" ref="N44:AH44">(N31/N25)</f>
        <v>0.010760577158229395</v>
      </c>
      <c r="O44" s="42">
        <f t="shared" si="6"/>
        <v>0.0049586776859504135</v>
      </c>
      <c r="P44" s="42">
        <f t="shared" si="6"/>
        <v>0.001402524544179523</v>
      </c>
      <c r="Q44" s="42">
        <f t="shared" si="6"/>
        <v>0.0002602811035918792</v>
      </c>
      <c r="R44" s="42">
        <f t="shared" si="6"/>
        <v>0.0097771236333053</v>
      </c>
      <c r="S44" s="42">
        <f t="shared" si="6"/>
        <v>0.01706036745406824</v>
      </c>
      <c r="T44" s="42">
        <f t="shared" si="6"/>
        <v>0.009289617486338797</v>
      </c>
      <c r="U44" s="42">
        <f t="shared" si="6"/>
        <v>0.0026666666666666666</v>
      </c>
      <c r="V44" s="42">
        <f t="shared" si="6"/>
        <v>0</v>
      </c>
      <c r="W44" s="42">
        <f t="shared" si="6"/>
        <v>0.0011904761904761906</v>
      </c>
      <c r="X44" s="42">
        <f t="shared" si="6"/>
        <v>0.003295212250436131</v>
      </c>
      <c r="Y44" s="42">
        <f t="shared" si="6"/>
        <v>0.003054806828391734</v>
      </c>
      <c r="Z44" s="42">
        <f t="shared" si="6"/>
        <v>0.00034164673727365904</v>
      </c>
      <c r="AA44" s="42">
        <f t="shared" si="6"/>
        <v>0.002037381521835415</v>
      </c>
      <c r="AB44" s="42">
        <f t="shared" si="6"/>
        <v>0.0031683507449905804</v>
      </c>
      <c r="AC44" s="42">
        <f t="shared" si="6"/>
        <v>0.0024260067928190197</v>
      </c>
      <c r="AD44" s="42">
        <f t="shared" si="6"/>
        <v>0</v>
      </c>
      <c r="AE44" s="42">
        <f t="shared" si="6"/>
        <v>0.0012844298558584272</v>
      </c>
      <c r="AF44" s="42">
        <f t="shared" si="6"/>
        <v>0.0008182413266419376</v>
      </c>
      <c r="AG44" s="42">
        <f t="shared" si="6"/>
        <v>0.000778816199376947</v>
      </c>
      <c r="AH44" s="42">
        <f t="shared" si="6"/>
        <v>0.005354409421761269</v>
      </c>
    </row>
    <row r="45" spans="2:34" ht="12.75">
      <c r="B45" s="2"/>
      <c r="C45" s="64" t="s">
        <v>58</v>
      </c>
      <c r="D45" s="65"/>
      <c r="E45" s="65"/>
      <c r="F45" s="65"/>
      <c r="G45" s="65"/>
      <c r="H45" s="65"/>
      <c r="I45" s="65"/>
      <c r="J45" s="65"/>
      <c r="K45" s="66"/>
      <c r="L45" s="39" t="s">
        <v>59</v>
      </c>
      <c r="M45" s="42">
        <f>(M31/M25)*100</f>
        <v>1.7254533716767415</v>
      </c>
      <c r="N45" s="42">
        <f aca="true" t="shared" si="7" ref="N45:AH45">(N31/N25)*100</f>
        <v>1.0760577158229396</v>
      </c>
      <c r="O45" s="42">
        <f t="shared" si="7"/>
        <v>0.49586776859504134</v>
      </c>
      <c r="P45" s="42">
        <f t="shared" si="7"/>
        <v>0.1402524544179523</v>
      </c>
      <c r="Q45" s="42">
        <f t="shared" si="7"/>
        <v>0.026028110359187923</v>
      </c>
      <c r="R45" s="42">
        <f t="shared" si="7"/>
        <v>0.9777123633305299</v>
      </c>
      <c r="S45" s="42">
        <f t="shared" si="7"/>
        <v>1.7060367454068242</v>
      </c>
      <c r="T45" s="42">
        <f t="shared" si="7"/>
        <v>0.9289617486338797</v>
      </c>
      <c r="U45" s="42">
        <f t="shared" si="7"/>
        <v>0.26666666666666666</v>
      </c>
      <c r="V45" s="42">
        <f t="shared" si="7"/>
        <v>0</v>
      </c>
      <c r="W45" s="42">
        <f t="shared" si="7"/>
        <v>0.11904761904761905</v>
      </c>
      <c r="X45" s="42">
        <f t="shared" si="7"/>
        <v>0.3295212250436131</v>
      </c>
      <c r="Y45" s="42">
        <f t="shared" si="7"/>
        <v>0.3054806828391734</v>
      </c>
      <c r="Z45" s="42">
        <f t="shared" si="7"/>
        <v>0.0341646737273659</v>
      </c>
      <c r="AA45" s="42">
        <f t="shared" si="7"/>
        <v>0.20373815218354152</v>
      </c>
      <c r="AB45" s="42">
        <f t="shared" si="7"/>
        <v>0.31683507449905807</v>
      </c>
      <c r="AC45" s="42">
        <f t="shared" si="7"/>
        <v>0.24260067928190196</v>
      </c>
      <c r="AD45" s="42">
        <f t="shared" si="7"/>
        <v>0</v>
      </c>
      <c r="AE45" s="42">
        <f t="shared" si="7"/>
        <v>0.12844298558584272</v>
      </c>
      <c r="AF45" s="42">
        <f t="shared" si="7"/>
        <v>0.08182413266419376</v>
      </c>
      <c r="AG45" s="42">
        <f t="shared" si="7"/>
        <v>0.0778816199376947</v>
      </c>
      <c r="AH45" s="42">
        <f t="shared" si="7"/>
        <v>0.5354409421761269</v>
      </c>
    </row>
    <row r="46" spans="2:34" ht="24" customHeight="1">
      <c r="B46" s="2"/>
      <c r="C46" s="64" t="s">
        <v>60</v>
      </c>
      <c r="D46" s="65"/>
      <c r="E46" s="65"/>
      <c r="F46" s="65"/>
      <c r="G46" s="65"/>
      <c r="H46" s="65"/>
      <c r="I46" s="65"/>
      <c r="J46" s="65"/>
      <c r="K46" s="66"/>
      <c r="L46" s="44" t="s">
        <v>61</v>
      </c>
      <c r="M46" s="45">
        <f>(M33/M25)*100</f>
        <v>24.866482774810727</v>
      </c>
      <c r="N46" s="45">
        <f aca="true" t="shared" si="8" ref="N46:AH46">(N33/N25)*100</f>
        <v>23.06187331865982</v>
      </c>
      <c r="O46" s="45">
        <f t="shared" si="8"/>
        <v>12.672176308539946</v>
      </c>
      <c r="P46" s="45">
        <f t="shared" si="8"/>
        <v>4.688439190542977</v>
      </c>
      <c r="Q46" s="45">
        <f t="shared" si="8"/>
        <v>2.225403435710567</v>
      </c>
      <c r="R46" s="45">
        <f t="shared" si="8"/>
        <v>29.88505747126437</v>
      </c>
      <c r="S46" s="45">
        <f t="shared" si="8"/>
        <v>61.679790026246714</v>
      </c>
      <c r="T46" s="45">
        <f t="shared" si="8"/>
        <v>36.448087431693985</v>
      </c>
      <c r="U46" s="45">
        <f t="shared" si="8"/>
        <v>31.6</v>
      </c>
      <c r="V46" s="45">
        <f t="shared" si="8"/>
        <v>2.7027027027027026</v>
      </c>
      <c r="W46" s="45">
        <f t="shared" si="8"/>
        <v>3.115079365079365</v>
      </c>
      <c r="X46" s="45">
        <f t="shared" si="8"/>
        <v>4.4291529366156235</v>
      </c>
      <c r="Y46" s="45">
        <f t="shared" si="8"/>
        <v>6.388140161725067</v>
      </c>
      <c r="Z46" s="45">
        <f t="shared" si="8"/>
        <v>4.236419542193372</v>
      </c>
      <c r="AA46" s="45">
        <f t="shared" si="8"/>
        <v>2.9586322969262113</v>
      </c>
      <c r="AB46" s="45">
        <f t="shared" si="8"/>
        <v>4.007535536907005</v>
      </c>
      <c r="AC46" s="45">
        <f t="shared" si="8"/>
        <v>13.148956817079089</v>
      </c>
      <c r="AD46" s="45">
        <f t="shared" si="8"/>
        <v>3.6573628488931664</v>
      </c>
      <c r="AE46" s="45">
        <f t="shared" si="8"/>
        <v>2.6687598116169546</v>
      </c>
      <c r="AF46" s="45">
        <f t="shared" si="8"/>
        <v>4.314859262491818</v>
      </c>
      <c r="AG46" s="45">
        <f t="shared" si="8"/>
        <v>7.632398753894081</v>
      </c>
      <c r="AH46" s="45">
        <f t="shared" si="8"/>
        <v>13.19546405922964</v>
      </c>
    </row>
    <row r="47" spans="2:34" ht="22.5" customHeight="1">
      <c r="B47" s="2"/>
      <c r="C47" s="64" t="s">
        <v>73</v>
      </c>
      <c r="D47" s="65"/>
      <c r="E47" s="65"/>
      <c r="F47" s="65"/>
      <c r="G47" s="65"/>
      <c r="H47" s="65"/>
      <c r="I47" s="65"/>
      <c r="J47" s="65"/>
      <c r="K47" s="66"/>
      <c r="L47" s="44" t="s">
        <v>75</v>
      </c>
      <c r="M47" s="45">
        <f>(M34/M25)*100</f>
        <v>3.0870356241563472</v>
      </c>
      <c r="N47" s="45">
        <f aca="true" t="shared" si="9" ref="N47:AH47">(N34/N25)*100</f>
        <v>2.127659574468085</v>
      </c>
      <c r="O47" s="45">
        <f t="shared" si="9"/>
        <v>3.8016528925619832</v>
      </c>
      <c r="P47" s="45">
        <f t="shared" si="9"/>
        <v>1.8032458425165296</v>
      </c>
      <c r="Q47" s="45">
        <f t="shared" si="9"/>
        <v>1.2363352420614264</v>
      </c>
      <c r="R47" s="45">
        <f t="shared" si="9"/>
        <v>2.0465377067563777</v>
      </c>
      <c r="S47" s="45">
        <f t="shared" si="9"/>
        <v>5.6430446194225725</v>
      </c>
      <c r="T47" s="45">
        <f t="shared" si="9"/>
        <v>3.114754098360656</v>
      </c>
      <c r="U47" s="45">
        <f t="shared" si="9"/>
        <v>1.6</v>
      </c>
      <c r="V47" s="45">
        <f t="shared" si="9"/>
        <v>1.0846372688477952</v>
      </c>
      <c r="W47" s="45">
        <f t="shared" si="9"/>
        <v>0.5357142857142857</v>
      </c>
      <c r="X47" s="45">
        <f t="shared" si="9"/>
        <v>1.8608257414227565</v>
      </c>
      <c r="Y47" s="45">
        <f t="shared" si="9"/>
        <v>1.096136567834681</v>
      </c>
      <c r="Z47" s="45">
        <f t="shared" si="9"/>
        <v>1.2640929279125386</v>
      </c>
      <c r="AA47" s="45">
        <f t="shared" si="9"/>
        <v>0.726370803436974</v>
      </c>
      <c r="AB47" s="45">
        <f t="shared" si="9"/>
        <v>0.36821373522863504</v>
      </c>
      <c r="AC47" s="45">
        <f t="shared" si="9"/>
        <v>0.9218825812712276</v>
      </c>
      <c r="AD47" s="45">
        <f t="shared" si="9"/>
        <v>2.1174205967276225</v>
      </c>
      <c r="AE47" s="45">
        <f t="shared" si="9"/>
        <v>0.7278435849864422</v>
      </c>
      <c r="AF47" s="45">
        <f t="shared" si="9"/>
        <v>0.9600698232598734</v>
      </c>
      <c r="AG47" s="45">
        <f t="shared" si="9"/>
        <v>3.9719626168224296</v>
      </c>
      <c r="AH47" s="45">
        <f t="shared" si="9"/>
        <v>1.5938271219268378</v>
      </c>
    </row>
    <row r="48" spans="2:34" s="23" customFormat="1" ht="12.75" customHeight="1">
      <c r="B48" s="22"/>
      <c r="C48" s="64" t="s">
        <v>62</v>
      </c>
      <c r="D48" s="65"/>
      <c r="E48" s="65"/>
      <c r="F48" s="65"/>
      <c r="G48" s="65"/>
      <c r="H48" s="65"/>
      <c r="I48" s="65"/>
      <c r="J48" s="65"/>
      <c r="K48" s="66"/>
      <c r="L48" s="39" t="s">
        <v>63</v>
      </c>
      <c r="M48" s="42">
        <f>(M35/M25)*100</f>
        <v>2.605786724573038</v>
      </c>
      <c r="N48" s="42">
        <f aca="true" t="shared" si="10" ref="N48:AH48">(N35/N25)*100</f>
        <v>0.6603081438004402</v>
      </c>
      <c r="O48" s="42">
        <f t="shared" si="10"/>
        <v>1.1019283746556474</v>
      </c>
      <c r="P48" s="42">
        <f t="shared" si="10"/>
        <v>0.5009016229212583</v>
      </c>
      <c r="Q48" s="42">
        <f t="shared" si="10"/>
        <v>0.41644976574700676</v>
      </c>
      <c r="R48" s="42">
        <f t="shared" si="10"/>
        <v>1.5208858985141576</v>
      </c>
      <c r="S48" s="42">
        <f t="shared" si="10"/>
        <v>0.26246719160104987</v>
      </c>
      <c r="T48" s="42">
        <f t="shared" si="10"/>
        <v>0.3825136612021858</v>
      </c>
      <c r="U48" s="42">
        <f t="shared" si="10"/>
        <v>1.3866666666666667</v>
      </c>
      <c r="V48" s="42">
        <f t="shared" si="10"/>
        <v>0.4978662873399715</v>
      </c>
      <c r="W48" s="42">
        <f t="shared" si="10"/>
        <v>0.4761904761904762</v>
      </c>
      <c r="X48" s="42">
        <f t="shared" si="10"/>
        <v>0.7753440589261484</v>
      </c>
      <c r="Y48" s="42">
        <f t="shared" si="10"/>
        <v>0.889487870619946</v>
      </c>
      <c r="Z48" s="42">
        <f t="shared" si="10"/>
        <v>1.059104885548343</v>
      </c>
      <c r="AA48" s="42">
        <f t="shared" si="10"/>
        <v>0.6466471786695013</v>
      </c>
      <c r="AB48" s="42">
        <f t="shared" si="10"/>
        <v>0.42815550607980823</v>
      </c>
      <c r="AC48" s="42">
        <f t="shared" si="10"/>
        <v>0.1455604075691412</v>
      </c>
      <c r="AD48" s="42">
        <f t="shared" si="10"/>
        <v>0.4812319538017324</v>
      </c>
      <c r="AE48" s="42">
        <f t="shared" si="10"/>
        <v>0.15698587127158556</v>
      </c>
      <c r="AF48" s="42">
        <f t="shared" si="10"/>
        <v>0.3545712415448396</v>
      </c>
      <c r="AG48" s="42">
        <f t="shared" si="10"/>
        <v>1.791277258566978</v>
      </c>
      <c r="AH48" s="42">
        <f t="shared" si="10"/>
        <v>0.9634188247789822</v>
      </c>
    </row>
    <row r="49" spans="2:34" ht="14.25" customHeight="1">
      <c r="B49" s="2"/>
      <c r="C49" s="64" t="s">
        <v>74</v>
      </c>
      <c r="D49" s="65"/>
      <c r="E49" s="65"/>
      <c r="F49" s="65"/>
      <c r="G49" s="65"/>
      <c r="H49" s="65"/>
      <c r="I49" s="65"/>
      <c r="J49" s="65"/>
      <c r="K49" s="66"/>
      <c r="L49" s="39" t="s">
        <v>76</v>
      </c>
      <c r="M49" s="42">
        <f>(M36/M25)*100</f>
        <v>4.489700099771113</v>
      </c>
      <c r="N49" s="42">
        <f aca="true" t="shared" si="11" ref="N49:AH49">(N36/N25)*100</f>
        <v>0.5380288579114698</v>
      </c>
      <c r="O49" s="42">
        <f t="shared" si="11"/>
        <v>2.0385674931129474</v>
      </c>
      <c r="P49" s="42">
        <f t="shared" si="11"/>
        <v>0.5610098176718092</v>
      </c>
      <c r="Q49" s="42">
        <f t="shared" si="11"/>
        <v>0.8459135866736075</v>
      </c>
      <c r="R49" s="42">
        <f t="shared" si="11"/>
        <v>0.5151387720773759</v>
      </c>
      <c r="S49" s="42">
        <f t="shared" si="11"/>
        <v>0.39370078740157477</v>
      </c>
      <c r="T49" s="42">
        <f t="shared" si="11"/>
        <v>0.4371584699453552</v>
      </c>
      <c r="U49" s="42">
        <f t="shared" si="11"/>
        <v>0.72</v>
      </c>
      <c r="V49" s="42">
        <f t="shared" si="11"/>
        <v>0.5512091038406828</v>
      </c>
      <c r="W49" s="42">
        <f t="shared" si="11"/>
        <v>1.130952380952381</v>
      </c>
      <c r="X49" s="42">
        <f t="shared" si="11"/>
        <v>0.8625702655553402</v>
      </c>
      <c r="Y49" s="42">
        <f t="shared" si="11"/>
        <v>1.8059299191374663</v>
      </c>
      <c r="Z49" s="42">
        <f t="shared" si="11"/>
        <v>0.9566108643662453</v>
      </c>
      <c r="AA49" s="42">
        <f t="shared" si="11"/>
        <v>0.5669235539020285</v>
      </c>
      <c r="AB49" s="42">
        <f t="shared" si="11"/>
        <v>0.8134954615516354</v>
      </c>
      <c r="AC49" s="42">
        <f t="shared" si="11"/>
        <v>0.8733624454148471</v>
      </c>
      <c r="AD49" s="42">
        <f t="shared" si="11"/>
        <v>2.8873917228103942</v>
      </c>
      <c r="AE49" s="42">
        <f t="shared" si="11"/>
        <v>0.4995004995004995</v>
      </c>
      <c r="AF49" s="42">
        <f t="shared" si="11"/>
        <v>3.152956578660266</v>
      </c>
      <c r="AG49" s="42">
        <f t="shared" si="11"/>
        <v>2.7258566978193146</v>
      </c>
      <c r="AH49" s="42">
        <f t="shared" si="11"/>
        <v>1.4813657805129488</v>
      </c>
    </row>
    <row r="50" spans="2:34" ht="12.75">
      <c r="B50" s="2"/>
      <c r="C50" s="61" t="s">
        <v>64</v>
      </c>
      <c r="D50" s="62"/>
      <c r="E50" s="62"/>
      <c r="F50" s="62"/>
      <c r="G50" s="62"/>
      <c r="H50" s="62"/>
      <c r="I50" s="62"/>
      <c r="J50" s="62"/>
      <c r="K50" s="63"/>
      <c r="L50" s="39" t="s">
        <v>65</v>
      </c>
      <c r="M50" s="42">
        <f>(M37/M25)*100</f>
        <v>7.400669053348201</v>
      </c>
      <c r="N50" s="42">
        <f aca="true" t="shared" si="12" ref="N50:AH50">(N37/N25)*100</f>
        <v>2.2254830031792614</v>
      </c>
      <c r="O50" s="42">
        <f t="shared" si="12"/>
        <v>6.666666666666667</v>
      </c>
      <c r="P50" s="42">
        <f t="shared" si="12"/>
        <v>1.2422360248447204</v>
      </c>
      <c r="Q50" s="42">
        <f t="shared" si="12"/>
        <v>1.0801665799062987</v>
      </c>
      <c r="R50" s="42">
        <f t="shared" si="12"/>
        <v>1.1038687973086627</v>
      </c>
      <c r="S50" s="42">
        <f t="shared" si="12"/>
        <v>0.39370078740157477</v>
      </c>
      <c r="T50" s="42">
        <f t="shared" si="12"/>
        <v>0.6284153005464481</v>
      </c>
      <c r="U50" s="42">
        <f t="shared" si="12"/>
        <v>1.3599999999999999</v>
      </c>
      <c r="V50" s="42">
        <f t="shared" si="12"/>
        <v>2.6849217638691325</v>
      </c>
      <c r="W50" s="42">
        <f t="shared" si="12"/>
        <v>1.130952380952381</v>
      </c>
      <c r="X50" s="42">
        <f t="shared" si="12"/>
        <v>1.5991471215351813</v>
      </c>
      <c r="Y50" s="42">
        <f t="shared" si="12"/>
        <v>3.8364779874213837</v>
      </c>
      <c r="Z50" s="42">
        <f t="shared" si="12"/>
        <v>1.8107277075503927</v>
      </c>
      <c r="AA50" s="42">
        <f t="shared" si="12"/>
        <v>1.2135707325715297</v>
      </c>
      <c r="AB50" s="42">
        <f t="shared" si="12"/>
        <v>1.3444082890905977</v>
      </c>
      <c r="AC50" s="42">
        <f t="shared" si="12"/>
        <v>0.09704027171276079</v>
      </c>
      <c r="AD50" s="42">
        <f t="shared" si="12"/>
        <v>3.946102021174206</v>
      </c>
      <c r="AE50" s="42">
        <f t="shared" si="12"/>
        <v>1.7411160268303125</v>
      </c>
      <c r="AF50" s="42">
        <f t="shared" si="12"/>
        <v>1.0691686668121319</v>
      </c>
      <c r="AG50" s="42">
        <f t="shared" si="12"/>
        <v>3.5046728971962615</v>
      </c>
      <c r="AH50" s="42">
        <f t="shared" si="12"/>
        <v>2.2261097747649243</v>
      </c>
    </row>
    <row r="51" spans="2:34" ht="12.75">
      <c r="B51" s="2"/>
      <c r="C51" s="61" t="s">
        <v>66</v>
      </c>
      <c r="D51" s="62"/>
      <c r="E51" s="62"/>
      <c r="F51" s="62"/>
      <c r="G51" s="62"/>
      <c r="H51" s="62"/>
      <c r="I51" s="62"/>
      <c r="J51" s="62"/>
      <c r="K51" s="63"/>
      <c r="L51" s="39" t="s">
        <v>67</v>
      </c>
      <c r="M51" s="42">
        <f>(M38/M25)*100</f>
        <v>8.169493514877633</v>
      </c>
      <c r="N51" s="42">
        <f aca="true" t="shared" si="13" ref="N51:AH51">(N38/N25)*100</f>
        <v>6.5297138664710195</v>
      </c>
      <c r="O51" s="42">
        <f t="shared" si="13"/>
        <v>7.2727272727272725</v>
      </c>
      <c r="P51" s="42">
        <f t="shared" si="13"/>
        <v>2.2039671408535364</v>
      </c>
      <c r="Q51" s="42">
        <f t="shared" si="13"/>
        <v>1.4055179593961478</v>
      </c>
      <c r="R51" s="42">
        <f t="shared" si="13"/>
        <v>3.9529015979814974</v>
      </c>
      <c r="S51" s="42">
        <f t="shared" si="13"/>
        <v>1.7060367454068242</v>
      </c>
      <c r="T51" s="42">
        <f t="shared" si="13"/>
        <v>4.2076502732240435</v>
      </c>
      <c r="U51" s="42">
        <f t="shared" si="13"/>
        <v>0.9866666666666666</v>
      </c>
      <c r="V51" s="42">
        <f t="shared" si="13"/>
        <v>5.8677098150782365</v>
      </c>
      <c r="W51" s="42">
        <f t="shared" si="13"/>
        <v>1.646825396825397</v>
      </c>
      <c r="X51" s="42">
        <f t="shared" si="13"/>
        <v>10.001938360147316</v>
      </c>
      <c r="Y51" s="42">
        <f t="shared" si="13"/>
        <v>3.94429469901168</v>
      </c>
      <c r="Z51" s="42">
        <f t="shared" si="13"/>
        <v>5.329689101469081</v>
      </c>
      <c r="AA51" s="42">
        <f t="shared" si="13"/>
        <v>4.756842944459208</v>
      </c>
      <c r="AB51" s="42">
        <f t="shared" si="13"/>
        <v>12.065422161328994</v>
      </c>
      <c r="AC51" s="42">
        <f t="shared" si="13"/>
        <v>0.9218825812712276</v>
      </c>
      <c r="AD51" s="42">
        <f t="shared" si="13"/>
        <v>3.4648700673724733</v>
      </c>
      <c r="AE51" s="42">
        <f t="shared" si="13"/>
        <v>1.098901098901099</v>
      </c>
      <c r="AF51" s="42">
        <f t="shared" si="13"/>
        <v>6.9823259873445345</v>
      </c>
      <c r="AG51" s="42">
        <f t="shared" si="13"/>
        <v>3.0373831775700935</v>
      </c>
      <c r="AH51" s="42">
        <f t="shared" si="13"/>
        <v>5.484364749617319</v>
      </c>
    </row>
    <row r="52" spans="2:34" ht="12.75">
      <c r="B52" s="2"/>
      <c r="C52" s="61" t="s">
        <v>68</v>
      </c>
      <c r="D52" s="62"/>
      <c r="E52" s="62"/>
      <c r="F52" s="62"/>
      <c r="G52" s="62"/>
      <c r="H52" s="62"/>
      <c r="I52" s="62"/>
      <c r="J52" s="62"/>
      <c r="K52" s="63"/>
      <c r="L52" s="39" t="s">
        <v>69</v>
      </c>
      <c r="M52" s="42">
        <f>(M39/M25)*100</f>
        <v>0.07629555725101238</v>
      </c>
      <c r="N52" s="42">
        <f aca="true" t="shared" si="14" ref="N52:AH52">(N39/N25)*100</f>
        <v>0</v>
      </c>
      <c r="O52" s="42">
        <f t="shared" si="14"/>
        <v>0.055096418732782364</v>
      </c>
      <c r="P52" s="42">
        <f t="shared" si="14"/>
        <v>0</v>
      </c>
      <c r="Q52" s="42">
        <f t="shared" si="14"/>
        <v>0</v>
      </c>
      <c r="R52" s="42">
        <f t="shared" si="14"/>
        <v>0.021026072329688814</v>
      </c>
      <c r="S52" s="42">
        <f t="shared" si="14"/>
        <v>0</v>
      </c>
      <c r="T52" s="42">
        <f t="shared" si="14"/>
        <v>0</v>
      </c>
      <c r="U52" s="42">
        <f t="shared" si="14"/>
        <v>0</v>
      </c>
      <c r="V52" s="42">
        <f t="shared" si="14"/>
        <v>0</v>
      </c>
      <c r="W52" s="42">
        <f t="shared" si="14"/>
        <v>0.03968253968253968</v>
      </c>
      <c r="X52" s="42">
        <f t="shared" si="14"/>
        <v>0.02907540220973057</v>
      </c>
      <c r="Y52" s="42">
        <f t="shared" si="14"/>
        <v>0.03593890386343217</v>
      </c>
      <c r="Z52" s="42">
        <f t="shared" si="14"/>
        <v>0</v>
      </c>
      <c r="AA52" s="42">
        <f t="shared" si="14"/>
        <v>0.01771636105943839</v>
      </c>
      <c r="AB52" s="42">
        <f t="shared" si="14"/>
        <v>0</v>
      </c>
      <c r="AC52" s="42">
        <f t="shared" si="14"/>
        <v>0</v>
      </c>
      <c r="AD52" s="42">
        <f t="shared" si="14"/>
        <v>0</v>
      </c>
      <c r="AE52" s="42">
        <f t="shared" si="14"/>
        <v>0</v>
      </c>
      <c r="AF52" s="42">
        <f t="shared" si="14"/>
        <v>0.027274710888064588</v>
      </c>
      <c r="AG52" s="42">
        <f t="shared" si="14"/>
        <v>0</v>
      </c>
      <c r="AH52" s="42">
        <f t="shared" si="14"/>
        <v>0.022492268282777794</v>
      </c>
    </row>
    <row r="53" spans="2:34" ht="12.75">
      <c r="B53" s="2"/>
      <c r="C53" s="61" t="s">
        <v>70</v>
      </c>
      <c r="D53" s="62"/>
      <c r="E53" s="62"/>
      <c r="F53" s="62"/>
      <c r="G53" s="62"/>
      <c r="H53" s="62"/>
      <c r="I53" s="62"/>
      <c r="J53" s="62"/>
      <c r="K53" s="63"/>
      <c r="L53" s="39" t="s">
        <v>71</v>
      </c>
      <c r="M53" s="42">
        <f>(M40/M25)*100</f>
        <v>0.7805622395680498</v>
      </c>
      <c r="N53" s="42">
        <f aca="true" t="shared" si="15" ref="N53:AH53">(N40/N25)*100</f>
        <v>0.36683785766691124</v>
      </c>
      <c r="O53" s="42">
        <f t="shared" si="15"/>
        <v>0.8815426997245178</v>
      </c>
      <c r="P53" s="42">
        <f t="shared" si="15"/>
        <v>0.40072129833700665</v>
      </c>
      <c r="Q53" s="42">
        <f t="shared" si="15"/>
        <v>0.6246746486205101</v>
      </c>
      <c r="R53" s="42">
        <f t="shared" si="15"/>
        <v>0.4976170451359686</v>
      </c>
      <c r="S53" s="42">
        <f t="shared" si="15"/>
        <v>0.5249343832020997</v>
      </c>
      <c r="T53" s="42">
        <f t="shared" si="15"/>
        <v>0.9016393442622952</v>
      </c>
      <c r="U53" s="42">
        <f t="shared" si="15"/>
        <v>0.29333333333333333</v>
      </c>
      <c r="V53" s="42">
        <f t="shared" si="15"/>
        <v>0.5334281650071123</v>
      </c>
      <c r="W53" s="42">
        <f t="shared" si="15"/>
        <v>0.4563492063492064</v>
      </c>
      <c r="X53" s="42">
        <f t="shared" si="15"/>
        <v>0.6396588486140725</v>
      </c>
      <c r="Y53" s="42">
        <f t="shared" si="15"/>
        <v>1.4285714285714286</v>
      </c>
      <c r="Z53" s="42">
        <f t="shared" si="15"/>
        <v>0.5466347796378545</v>
      </c>
      <c r="AA53" s="42">
        <f t="shared" si="15"/>
        <v>0.6112144565506245</v>
      </c>
      <c r="AB53" s="42">
        <f t="shared" si="15"/>
        <v>0.6593594793629045</v>
      </c>
      <c r="AC53" s="42">
        <f t="shared" si="15"/>
        <v>0.09704027171276079</v>
      </c>
      <c r="AD53" s="42">
        <f t="shared" si="15"/>
        <v>0.28873917228103946</v>
      </c>
      <c r="AE53" s="42">
        <f t="shared" si="15"/>
        <v>0.3996003996003996</v>
      </c>
      <c r="AF53" s="42">
        <f t="shared" si="15"/>
        <v>1.2382718743181322</v>
      </c>
      <c r="AG53" s="42">
        <f t="shared" si="15"/>
        <v>1.1682242990654206</v>
      </c>
      <c r="AH53" s="42">
        <f t="shared" si="15"/>
        <v>0.7103808065977321</v>
      </c>
    </row>
    <row r="54" ht="12.75">
      <c r="B54" s="2"/>
    </row>
    <row r="55" ht="12.75">
      <c r="B55" s="2"/>
    </row>
    <row r="56" ht="12.75">
      <c r="B56" s="2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 customHeight="1">
      <c r="B65" s="11"/>
    </row>
    <row r="66" ht="12.75" customHeight="1">
      <c r="B66" s="11"/>
    </row>
    <row r="67" ht="12.75" customHeight="1">
      <c r="B67" s="11"/>
    </row>
    <row r="68" ht="12.75" customHeight="1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</sheetData>
  <mergeCells count="62">
    <mergeCell ref="C25:K25"/>
    <mergeCell ref="AH18:AH19"/>
    <mergeCell ref="O18:O19"/>
    <mergeCell ref="N18:N19"/>
    <mergeCell ref="S18:S19"/>
    <mergeCell ref="C22:K22"/>
    <mergeCell ref="C23:K23"/>
    <mergeCell ref="C24:K24"/>
    <mergeCell ref="T18:T19"/>
    <mergeCell ref="U18:U19"/>
    <mergeCell ref="C53:K53"/>
    <mergeCell ref="C44:K44"/>
    <mergeCell ref="C45:K45"/>
    <mergeCell ref="C46:K46"/>
    <mergeCell ref="C50:K50"/>
    <mergeCell ref="C49:K49"/>
    <mergeCell ref="C43:K43"/>
    <mergeCell ref="C51:K51"/>
    <mergeCell ref="C52:K52"/>
    <mergeCell ref="C48:K48"/>
    <mergeCell ref="C39:K39"/>
    <mergeCell ref="C40:K40"/>
    <mergeCell ref="C41:K41"/>
    <mergeCell ref="C42:K42"/>
    <mergeCell ref="C33:K33"/>
    <mergeCell ref="C36:K36"/>
    <mergeCell ref="C37:K37"/>
    <mergeCell ref="C38:K38"/>
    <mergeCell ref="C26:K26"/>
    <mergeCell ref="C27:K27"/>
    <mergeCell ref="C28:K28"/>
    <mergeCell ref="C47:K47"/>
    <mergeCell ref="C29:K29"/>
    <mergeCell ref="C30:K30"/>
    <mergeCell ref="C31:K31"/>
    <mergeCell ref="C32:K32"/>
    <mergeCell ref="C34:K34"/>
    <mergeCell ref="C35:K35"/>
    <mergeCell ref="B1:R1"/>
    <mergeCell ref="B2:R2"/>
    <mergeCell ref="B3:R3"/>
    <mergeCell ref="B4:R4"/>
    <mergeCell ref="B6:F6"/>
    <mergeCell ref="G6:I6"/>
    <mergeCell ref="K6:L6"/>
    <mergeCell ref="C20:K20"/>
    <mergeCell ref="M18:M19"/>
    <mergeCell ref="X18:X19"/>
    <mergeCell ref="Y18:Y19"/>
    <mergeCell ref="Z18:Z19"/>
    <mergeCell ref="V18:V19"/>
    <mergeCell ref="W18:W19"/>
    <mergeCell ref="P18:P19"/>
    <mergeCell ref="Q18:Q19"/>
    <mergeCell ref="R18:R19"/>
    <mergeCell ref="AE18:AE19"/>
    <mergeCell ref="AF18:AF19"/>
    <mergeCell ref="AG18:AG19"/>
    <mergeCell ref="AA18:AA19"/>
    <mergeCell ref="AB18:AB19"/>
    <mergeCell ref="AC18:AC19"/>
    <mergeCell ref="AD18:AD19"/>
  </mergeCells>
  <printOptions/>
  <pageMargins left="0.7874015748031497" right="0.05" top="0.984251968503937" bottom="0.984251968503937" header="0" footer="0"/>
  <pageSetup horizontalDpi="600" verticalDpi="600" orientation="landscape" paperSize="124" scale="50" r:id="rId4"/>
  <legacyDrawing r:id="rId3"/>
  <oleObjects>
    <oleObject progId="" shapeId="690035" r:id="rId1"/>
    <oleObject progId="" shapeId="6900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2007-07-17T17:01:34Z</cp:lastPrinted>
  <dcterms:created xsi:type="dcterms:W3CDTF">2005-09-23T17:17:30Z</dcterms:created>
  <dcterms:modified xsi:type="dcterms:W3CDTF">2007-10-23T17:37:44Z</dcterms:modified>
  <cp:category/>
  <cp:version/>
  <cp:contentType/>
  <cp:contentStatus/>
</cp:coreProperties>
</file>