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15-14" sheetId="1" r:id="rId1"/>
  </sheets>
  <definedNames>
    <definedName name="_xlnm.Print_Area" localSheetId="0">'Tabla 15-14'!$A$1:$AA$50</definedName>
  </definedNames>
  <calcPr fullCalcOnLoad="1"/>
</workbook>
</file>

<file path=xl/sharedStrings.xml><?xml version="1.0" encoding="utf-8"?>
<sst xmlns="http://schemas.openxmlformats.org/spreadsheetml/2006/main" count="101" uniqueCount="100">
  <si>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</si>
  <si>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</si>
  <si>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</si>
  <si>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</si>
  <si>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</si>
  <si>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</si>
  <si>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</si>
  <si>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</si>
  <si>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Código Departamento y Municipio</t>
  </si>
  <si>
    <t>Código de campo</t>
  </si>
  <si>
    <t>Anuario Estadístico 2005, Ministerio de Educación</t>
  </si>
  <si>
    <t>Fuente de datos de educación</t>
  </si>
  <si>
    <t xml:space="preserve">Fecha de Datos </t>
  </si>
  <si>
    <t>Número de personas</t>
  </si>
  <si>
    <t xml:space="preserve"> </t>
  </si>
  <si>
    <t>Total de docentes por nivel de Escolaridad, Sector público y sector privado</t>
  </si>
  <si>
    <t>Promedio de alumnos por docente</t>
  </si>
  <si>
    <t xml:space="preserve">15a Total de Docentes todos los niveles </t>
  </si>
  <si>
    <t>T_DOC</t>
  </si>
  <si>
    <t>15b  Total de Docentes Preprimaria</t>
  </si>
  <si>
    <t>T_DOC_PP</t>
  </si>
  <si>
    <t>15c Total de Docentes Preprimaria Urbano</t>
  </si>
  <si>
    <t>T_DOC_PPUR</t>
  </si>
  <si>
    <t>15d Total de Docentes Preprimario Rural</t>
  </si>
  <si>
    <t>T_DOC_PPRU</t>
  </si>
  <si>
    <t>T_DOC_PRN</t>
  </si>
  <si>
    <t>15f Total de Docentes Primaria Urbano</t>
  </si>
  <si>
    <t>T_DOCPRNUR</t>
  </si>
  <si>
    <t>15g Total de Docentes Primaria Rural</t>
  </si>
  <si>
    <t>T_DOCPRNRU</t>
  </si>
  <si>
    <t xml:space="preserve">15h Total de Docentes Básicos </t>
  </si>
  <si>
    <t>15j Total de Docentes Basico Rural</t>
  </si>
  <si>
    <t>T_DOC_BA</t>
  </si>
  <si>
    <t>T_DOC_BAUR</t>
  </si>
  <si>
    <t>T_DOC_BARU</t>
  </si>
  <si>
    <t>15e Total de Docentes Primaria (niños)</t>
  </si>
  <si>
    <t>15i Total de Docentes Basico Urbano</t>
  </si>
  <si>
    <t>T_DOC_DV</t>
  </si>
  <si>
    <t>15l Total de Docentes  Diversificado Urbano</t>
  </si>
  <si>
    <t>T_DOC_DVUR</t>
  </si>
  <si>
    <t>15m Total de Docentes  Diversificado Rural</t>
  </si>
  <si>
    <t>T_DOC_DVRU</t>
  </si>
  <si>
    <t>10y Población de 6 a 15 años inscritos inicial en Primaria</t>
  </si>
  <si>
    <t>T6A15PR</t>
  </si>
  <si>
    <t>T3A14PP</t>
  </si>
  <si>
    <t>10a Población de 3 a 14 años inscritos  Preprimaria Inicial</t>
  </si>
  <si>
    <t>10e Población de 3 a 14 años inscritos inicial preprimaria Rural</t>
  </si>
  <si>
    <t>T3A14PP_UR</t>
  </si>
  <si>
    <t>T3A14PP_RU</t>
  </si>
  <si>
    <t>10ac Población 6 a 15 años inscritos inicial en Primaria Urbano</t>
  </si>
  <si>
    <t>10ad Población 6 a 15 años inscritos inicial en Primaria Rural</t>
  </si>
  <si>
    <t>T6A15PR_UR</t>
  </si>
  <si>
    <t>T6A15PR_RU</t>
  </si>
  <si>
    <t>10aq Población de 12 a 21 años inscrita inicial en Básicos</t>
  </si>
  <si>
    <t>T12A21BA</t>
  </si>
  <si>
    <t>10au Población de 12 a 21 años inscritos inicial Básicos Urbano</t>
  </si>
  <si>
    <t>10av Población de 12 a 21 años inscritos inicial Básicos Rural</t>
  </si>
  <si>
    <t>T12A21BA_UR</t>
  </si>
  <si>
    <t>T12A21BA_RU</t>
  </si>
  <si>
    <t>10bi Población de 15 a 21 años inscrita inicial en Diversificado</t>
  </si>
  <si>
    <t>T15A21DV</t>
  </si>
  <si>
    <t>10bm Población de 15 a 21 años inscrita inicial en Diversificado Urbano</t>
  </si>
  <si>
    <t>10bn Población de 15 a 21 años inscrita inicial en Diversificado Rural</t>
  </si>
  <si>
    <t>T15A21DV_UR</t>
  </si>
  <si>
    <t>T15A21DV_RU</t>
  </si>
  <si>
    <t>PRODOCPP</t>
  </si>
  <si>
    <t>15n Promedio Alumnos Por Docente Preprimaria</t>
  </si>
  <si>
    <t>15o  Promedio Alumnos Por Docente Primaria</t>
  </si>
  <si>
    <t>PRODOCPR</t>
  </si>
  <si>
    <t>15p Promedio Alumnos Por Docente Básico</t>
  </si>
  <si>
    <t>PRODOCBA</t>
  </si>
  <si>
    <t>15q Promedio Alumnos Por Docente Diversificado</t>
  </si>
  <si>
    <t>PRODOCDV</t>
  </si>
  <si>
    <t>Promedio de alumnos por docente = total alumnos/total docentes</t>
  </si>
  <si>
    <t>15k Total de Docentes  Diversificado</t>
  </si>
  <si>
    <t>10d Población de 3 a 14 años inscritos  preprimaria inicial Urbano</t>
  </si>
  <si>
    <t xml:space="preserve">  15 - 14</t>
  </si>
  <si>
    <t>Municipios del Departamento de Quiché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</si>
  <si>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</si>
  <si>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</si>
  <si>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</si>
  <si>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</si>
  <si>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</si>
  <si>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</si>
  <si>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</si>
  <si>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</si>
  <si>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</si>
  <si>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Cunen</t>
  </si>
  <si>
    <t>San Juan Cotzal</t>
  </si>
  <si>
    <t>Joyabaj</t>
  </si>
  <si>
    <t>Nebaj</t>
  </si>
  <si>
    <t>San Andrés Sajcabajá</t>
  </si>
  <si>
    <t>Uspantan</t>
  </si>
  <si>
    <t>Sacapulas</t>
  </si>
  <si>
    <t>San Bartolomé Jocotenango</t>
  </si>
  <si>
    <t>Canillá</t>
  </si>
  <si>
    <t>Chicamán</t>
  </si>
  <si>
    <t>Playa Grande-Ixcán</t>
  </si>
  <si>
    <t>Pachalum</t>
  </si>
  <si>
    <t>DEPT. QUICHE</t>
  </si>
</sst>
</file>

<file path=xl/styles.xml><?xml version="1.0" encoding="utf-8"?>
<styleSheet xmlns="http://schemas.openxmlformats.org/spreadsheetml/2006/main">
  <numFmts count="2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;[Red]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;[Red]#,##0.0"/>
    <numFmt numFmtId="178" formatCode="#,##0.00;[Red]#,##0.00"/>
    <numFmt numFmtId="179" formatCode="0.0%"/>
    <numFmt numFmtId="180" formatCode="0.00000"/>
    <numFmt numFmtId="181" formatCode="0.0000"/>
    <numFmt numFmtId="182" formatCode="0.000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" fontId="3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16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16" fontId="3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2" fillId="3" borderId="2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/>
    </xf>
    <xf numFmtId="0" fontId="2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5" fillId="3" borderId="3" xfId="0" applyFont="1" applyFill="1" applyBorder="1" applyAlignment="1">
      <alignment/>
    </xf>
    <xf numFmtId="2" fontId="2" fillId="3" borderId="1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57150</xdr:rowOff>
    </xdr:from>
    <xdr:to>
      <xdr:col>12</xdr:col>
      <xdr:colOff>733425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571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8"/>
  <sheetViews>
    <sheetView showGridLines="0" tabSelected="1" zoomScale="40" zoomScaleNormal="40" zoomScaleSheetLayoutView="25" workbookViewId="0" topLeftCell="A1">
      <selection activeCell="D54" sqref="D54"/>
    </sheetView>
  </sheetViews>
  <sheetFormatPr defaultColWidth="11.421875" defaultRowHeight="12.75"/>
  <cols>
    <col min="1" max="1" width="2.8515625" style="1" customWidth="1"/>
    <col min="2" max="2" width="15.421875" style="1" customWidth="1"/>
    <col min="3" max="3" width="13.00390625" style="1" customWidth="1"/>
    <col min="4" max="4" width="28.7109375" style="1" customWidth="1"/>
    <col min="5" max="5" width="15.00390625" style="14" bestFit="1" customWidth="1"/>
    <col min="6" max="6" width="13.00390625" style="1" customWidth="1"/>
    <col min="7" max="7" width="13.8515625" style="1" customWidth="1"/>
    <col min="8" max="8" width="12.00390625" style="1" customWidth="1"/>
    <col min="9" max="9" width="9.28125" style="1" bestFit="1" customWidth="1"/>
    <col min="10" max="10" width="7.8515625" style="1" bestFit="1" customWidth="1"/>
    <col min="11" max="11" width="9.7109375" style="1" bestFit="1" customWidth="1"/>
    <col min="12" max="12" width="12.421875" style="1" customWidth="1"/>
    <col min="13" max="13" width="13.57421875" style="1" customWidth="1"/>
    <col min="14" max="14" width="12.57421875" style="1" customWidth="1"/>
    <col min="15" max="15" width="15.7109375" style="1" customWidth="1"/>
    <col min="16" max="16" width="10.28125" style="1" bestFit="1" customWidth="1"/>
    <col min="17" max="17" width="8.8515625" style="1" bestFit="1" customWidth="1"/>
    <col min="18" max="18" width="10.140625" style="1" bestFit="1" customWidth="1"/>
    <col min="19" max="19" width="10.421875" style="1" bestFit="1" customWidth="1"/>
    <col min="20" max="20" width="13.57421875" style="1" customWidth="1"/>
    <col min="21" max="26" width="13.7109375" style="1" customWidth="1"/>
    <col min="27" max="27" width="15.421875" style="1" customWidth="1"/>
    <col min="28" max="16384" width="11.421875" style="1" customWidth="1"/>
  </cols>
  <sheetData>
    <row r="1" spans="2:8" ht="12">
      <c r="B1" s="2" t="s">
        <v>0</v>
      </c>
      <c r="C1" s="3"/>
      <c r="D1" s="3"/>
      <c r="E1" s="17"/>
      <c r="F1" s="3"/>
      <c r="G1" s="3"/>
      <c r="H1" s="3"/>
    </row>
    <row r="2" spans="2:8" ht="12">
      <c r="B2" s="2" t="s">
        <v>1</v>
      </c>
      <c r="C2" s="3"/>
      <c r="D2" s="3"/>
      <c r="E2" s="17"/>
      <c r="F2" s="3"/>
      <c r="G2" s="3"/>
      <c r="H2" s="3"/>
    </row>
    <row r="3" spans="2:8" ht="12">
      <c r="B3" s="2" t="s">
        <v>2</v>
      </c>
      <c r="C3" s="3"/>
      <c r="D3" s="3"/>
      <c r="E3" s="17"/>
      <c r="F3" s="3"/>
      <c r="G3" s="3"/>
      <c r="H3" s="3"/>
    </row>
    <row r="4" spans="2:8" ht="12">
      <c r="B4" s="2" t="s">
        <v>3</v>
      </c>
      <c r="C4" s="3"/>
      <c r="D4" s="3"/>
      <c r="E4" s="17"/>
      <c r="F4" s="3"/>
      <c r="G4" s="3"/>
      <c r="H4" s="3"/>
    </row>
    <row r="5" ht="12"/>
    <row r="6" spans="1:11" s="8" customFormat="1" ht="12.75" customHeight="1">
      <c r="A6" s="25" t="s">
        <v>4</v>
      </c>
      <c r="B6" s="25"/>
      <c r="C6" s="12"/>
      <c r="D6" s="26" t="s">
        <v>76</v>
      </c>
      <c r="E6" s="18"/>
      <c r="F6" s="7"/>
      <c r="G6" s="7"/>
      <c r="I6" s="10"/>
      <c r="J6" s="9"/>
      <c r="K6" s="10"/>
    </row>
    <row r="7" s="8" customFormat="1" ht="12">
      <c r="E7" s="19"/>
    </row>
    <row r="8" spans="2:11" ht="12.75" customHeight="1">
      <c r="B8" s="39" t="s">
        <v>5</v>
      </c>
      <c r="C8" s="40"/>
      <c r="D8" s="58" t="s">
        <v>15</v>
      </c>
      <c r="E8" s="58"/>
      <c r="F8" s="58"/>
      <c r="G8" s="58"/>
      <c r="H8" s="58"/>
      <c r="I8" s="58"/>
      <c r="J8" s="59"/>
      <c r="K8" s="13"/>
    </row>
    <row r="9" spans="2:11" s="14" customFormat="1" ht="12.75" customHeight="1">
      <c r="B9" s="41" t="s">
        <v>14</v>
      </c>
      <c r="C9" s="42" t="s">
        <v>14</v>
      </c>
      <c r="D9" s="60" t="s">
        <v>16</v>
      </c>
      <c r="E9" s="60"/>
      <c r="F9" s="60"/>
      <c r="G9" s="60"/>
      <c r="H9" s="60"/>
      <c r="I9" s="60"/>
      <c r="J9" s="61"/>
      <c r="K9" s="15"/>
    </row>
    <row r="10" spans="2:11" ht="12">
      <c r="B10" s="43" t="s">
        <v>6</v>
      </c>
      <c r="C10" s="44"/>
      <c r="D10" s="62" t="s">
        <v>77</v>
      </c>
      <c r="E10" s="62"/>
      <c r="F10" s="62"/>
      <c r="G10" s="62"/>
      <c r="H10" s="62"/>
      <c r="I10" s="62"/>
      <c r="J10" s="63"/>
      <c r="K10" s="16"/>
    </row>
    <row r="11" spans="2:11" ht="12.75" customHeight="1">
      <c r="B11" s="43" t="s">
        <v>12</v>
      </c>
      <c r="C11" s="44"/>
      <c r="D11" s="64">
        <v>2005</v>
      </c>
      <c r="E11" s="64"/>
      <c r="F11" s="64"/>
      <c r="G11" s="64"/>
      <c r="H11" s="64"/>
      <c r="I11" s="64"/>
      <c r="J11" s="65"/>
      <c r="K11" s="16"/>
    </row>
    <row r="12" spans="2:35" ht="12">
      <c r="B12" s="43" t="s">
        <v>7</v>
      </c>
      <c r="C12" s="44"/>
      <c r="D12" s="62" t="s">
        <v>13</v>
      </c>
      <c r="E12" s="62"/>
      <c r="F12" s="62"/>
      <c r="G12" s="62"/>
      <c r="H12" s="62"/>
      <c r="I12" s="62"/>
      <c r="J12" s="63"/>
      <c r="AD12" s="5"/>
      <c r="AF12" s="5"/>
      <c r="AG12" s="5"/>
      <c r="AH12" s="5"/>
      <c r="AI12" s="5"/>
    </row>
    <row r="13" spans="2:51" s="8" customFormat="1" ht="12">
      <c r="B13" s="45" t="s">
        <v>11</v>
      </c>
      <c r="C13" s="46"/>
      <c r="D13" s="47" t="s">
        <v>10</v>
      </c>
      <c r="E13" s="48"/>
      <c r="F13" s="47"/>
      <c r="G13" s="47"/>
      <c r="H13" s="47"/>
      <c r="I13" s="47"/>
      <c r="J13" s="49"/>
      <c r="K13" s="1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</row>
    <row r="14" spans="13:51" ht="12">
      <c r="M14" s="4"/>
      <c r="N14" s="4"/>
      <c r="Q14" s="5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</row>
    <row r="15" spans="30:51" ht="12"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</row>
    <row r="16" spans="2:27" ht="12.75" customHeight="1">
      <c r="B16" s="6"/>
      <c r="C16" s="6"/>
      <c r="D16" s="6"/>
      <c r="E16" s="20"/>
      <c r="F16" s="68" t="s">
        <v>78</v>
      </c>
      <c r="G16" s="68" t="s">
        <v>79</v>
      </c>
      <c r="H16" s="68" t="s">
        <v>80</v>
      </c>
      <c r="I16" s="68" t="s">
        <v>81</v>
      </c>
      <c r="J16" s="68" t="s">
        <v>82</v>
      </c>
      <c r="K16" s="68" t="s">
        <v>83</v>
      </c>
      <c r="L16" s="68" t="s">
        <v>84</v>
      </c>
      <c r="M16" s="68" t="s">
        <v>85</v>
      </c>
      <c r="N16" s="68" t="s">
        <v>86</v>
      </c>
      <c r="O16" s="68" t="s">
        <v>87</v>
      </c>
      <c r="P16" s="68" t="s">
        <v>88</v>
      </c>
      <c r="Q16" s="68" t="s">
        <v>89</v>
      </c>
      <c r="R16" s="68" t="s">
        <v>90</v>
      </c>
      <c r="S16" s="68" t="s">
        <v>91</v>
      </c>
      <c r="T16" s="68" t="s">
        <v>92</v>
      </c>
      <c r="U16" s="68" t="s">
        <v>93</v>
      </c>
      <c r="V16" s="68" t="s">
        <v>94</v>
      </c>
      <c r="W16" s="68" t="s">
        <v>95</v>
      </c>
      <c r="X16" s="68" t="s">
        <v>96</v>
      </c>
      <c r="Y16" s="68" t="s">
        <v>97</v>
      </c>
      <c r="Z16" s="68" t="s">
        <v>98</v>
      </c>
      <c r="AA16" s="68" t="s">
        <v>99</v>
      </c>
    </row>
    <row r="17" spans="2:27" s="5" customFormat="1" ht="26.25" customHeight="1">
      <c r="B17" s="67"/>
      <c r="C17" s="67"/>
      <c r="D17" s="67"/>
      <c r="E17" s="21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2:27" ht="12">
      <c r="B18" s="66" t="s">
        <v>8</v>
      </c>
      <c r="C18" s="66"/>
      <c r="D18" s="66"/>
      <c r="E18" s="27" t="s">
        <v>9</v>
      </c>
      <c r="F18" s="50">
        <v>1401</v>
      </c>
      <c r="G18" s="50">
        <v>1402</v>
      </c>
      <c r="H18" s="50">
        <v>1403</v>
      </c>
      <c r="I18" s="50">
        <v>1404</v>
      </c>
      <c r="J18" s="50">
        <v>1405</v>
      </c>
      <c r="K18" s="50">
        <v>1406</v>
      </c>
      <c r="L18" s="50">
        <v>1407</v>
      </c>
      <c r="M18" s="50">
        <v>1408</v>
      </c>
      <c r="N18" s="50">
        <v>1409</v>
      </c>
      <c r="O18" s="50">
        <v>1410</v>
      </c>
      <c r="P18" s="50">
        <v>1411</v>
      </c>
      <c r="Q18" s="50">
        <v>1412</v>
      </c>
      <c r="R18" s="50">
        <v>1413</v>
      </c>
      <c r="S18" s="50">
        <v>1414</v>
      </c>
      <c r="T18" s="50">
        <v>1415</v>
      </c>
      <c r="U18" s="50">
        <v>1416</v>
      </c>
      <c r="V18" s="50">
        <v>1417</v>
      </c>
      <c r="W18" s="50">
        <v>1418</v>
      </c>
      <c r="X18" s="50">
        <v>1419</v>
      </c>
      <c r="Y18" s="50">
        <v>1420</v>
      </c>
      <c r="Z18" s="50">
        <v>1421</v>
      </c>
      <c r="AA18" s="50">
        <v>14</v>
      </c>
    </row>
    <row r="20" spans="2:27" ht="12">
      <c r="B20" s="69" t="s">
        <v>17</v>
      </c>
      <c r="C20" s="69"/>
      <c r="D20" s="69"/>
      <c r="E20" s="28" t="s">
        <v>18</v>
      </c>
      <c r="F20" s="29">
        <f>F21+F24+F27+F30</f>
        <v>802</v>
      </c>
      <c r="G20" s="29">
        <f aca="true" t="shared" si="0" ref="G20:AA20">G21+G24+G27+G30</f>
        <v>194</v>
      </c>
      <c r="H20" s="29">
        <f t="shared" si="0"/>
        <v>129</v>
      </c>
      <c r="I20" s="29">
        <f t="shared" si="0"/>
        <v>199</v>
      </c>
      <c r="J20" s="29">
        <f t="shared" si="0"/>
        <v>341</v>
      </c>
      <c r="K20" s="29">
        <f t="shared" si="0"/>
        <v>872</v>
      </c>
      <c r="L20" s="29">
        <f t="shared" si="0"/>
        <v>43</v>
      </c>
      <c r="M20" s="29">
        <f t="shared" si="0"/>
        <v>143</v>
      </c>
      <c r="N20" s="29">
        <f t="shared" si="0"/>
        <v>181</v>
      </c>
      <c r="O20" s="29">
        <f t="shared" si="0"/>
        <v>303</v>
      </c>
      <c r="P20" s="29">
        <f t="shared" si="0"/>
        <v>217</v>
      </c>
      <c r="Q20" s="29">
        <f t="shared" si="0"/>
        <v>461</v>
      </c>
      <c r="R20" s="29">
        <f t="shared" si="0"/>
        <v>780</v>
      </c>
      <c r="S20" s="29">
        <f t="shared" si="0"/>
        <v>152</v>
      </c>
      <c r="T20" s="29">
        <f t="shared" si="0"/>
        <v>464</v>
      </c>
      <c r="U20" s="29">
        <f t="shared" si="0"/>
        <v>332</v>
      </c>
      <c r="V20" s="29">
        <f t="shared" si="0"/>
        <v>71</v>
      </c>
      <c r="W20" s="29">
        <f t="shared" si="0"/>
        <v>85</v>
      </c>
      <c r="X20" s="29">
        <f t="shared" si="0"/>
        <v>245</v>
      </c>
      <c r="Y20" s="29">
        <f t="shared" si="0"/>
        <v>879</v>
      </c>
      <c r="Z20" s="29">
        <f t="shared" si="0"/>
        <v>123</v>
      </c>
      <c r="AA20" s="29">
        <f t="shared" si="0"/>
        <v>7016</v>
      </c>
    </row>
    <row r="21" spans="2:27" ht="12">
      <c r="B21" s="69" t="s">
        <v>19</v>
      </c>
      <c r="C21" s="69"/>
      <c r="D21" s="69"/>
      <c r="E21" s="28" t="s">
        <v>20</v>
      </c>
      <c r="F21" s="29">
        <v>72</v>
      </c>
      <c r="G21" s="29">
        <v>28</v>
      </c>
      <c r="H21" s="29">
        <v>14</v>
      </c>
      <c r="I21" s="29">
        <v>27</v>
      </c>
      <c r="J21" s="29">
        <v>75</v>
      </c>
      <c r="K21" s="29">
        <v>98</v>
      </c>
      <c r="L21" s="29">
        <v>6</v>
      </c>
      <c r="M21" s="29">
        <v>23</v>
      </c>
      <c r="N21" s="29">
        <v>18</v>
      </c>
      <c r="O21" s="29">
        <v>39</v>
      </c>
      <c r="P21" s="29">
        <v>41</v>
      </c>
      <c r="Q21" s="29">
        <v>53</v>
      </c>
      <c r="R21" s="29">
        <v>129</v>
      </c>
      <c r="S21" s="29">
        <v>27</v>
      </c>
      <c r="T21" s="29">
        <v>82</v>
      </c>
      <c r="U21" s="29">
        <v>27</v>
      </c>
      <c r="V21" s="31">
        <v>10</v>
      </c>
      <c r="W21" s="31">
        <v>5</v>
      </c>
      <c r="X21" s="31">
        <v>42</v>
      </c>
      <c r="Y21" s="31">
        <v>119</v>
      </c>
      <c r="Z21" s="31">
        <v>15</v>
      </c>
      <c r="AA21" s="30">
        <f>SUM(F21:Z21)</f>
        <v>950</v>
      </c>
    </row>
    <row r="22" spans="2:27" ht="12">
      <c r="B22" s="69" t="s">
        <v>21</v>
      </c>
      <c r="C22" s="69"/>
      <c r="D22" s="69"/>
      <c r="E22" s="28" t="s">
        <v>22</v>
      </c>
      <c r="F22" s="29">
        <v>28</v>
      </c>
      <c r="G22" s="29">
        <v>3</v>
      </c>
      <c r="H22" s="29">
        <v>3</v>
      </c>
      <c r="I22" s="29">
        <v>4</v>
      </c>
      <c r="J22" s="29">
        <v>9</v>
      </c>
      <c r="K22" s="29">
        <v>9</v>
      </c>
      <c r="L22" s="29">
        <v>2</v>
      </c>
      <c r="M22" s="29">
        <v>3</v>
      </c>
      <c r="N22" s="29">
        <v>3</v>
      </c>
      <c r="O22" s="29">
        <v>5</v>
      </c>
      <c r="P22" s="29">
        <v>6</v>
      </c>
      <c r="Q22" s="29">
        <v>11</v>
      </c>
      <c r="R22" s="29">
        <v>9</v>
      </c>
      <c r="S22" s="29">
        <v>2</v>
      </c>
      <c r="T22" s="29">
        <v>6</v>
      </c>
      <c r="U22" s="29">
        <v>6</v>
      </c>
      <c r="V22" s="31">
        <v>2</v>
      </c>
      <c r="W22" s="31">
        <v>2</v>
      </c>
      <c r="X22" s="31">
        <v>3</v>
      </c>
      <c r="Y22" s="31">
        <v>9</v>
      </c>
      <c r="Z22" s="31">
        <v>6</v>
      </c>
      <c r="AA22" s="30">
        <f aca="true" t="shared" si="1" ref="AA22:AA44">SUM(F22:Z22)</f>
        <v>131</v>
      </c>
    </row>
    <row r="23" spans="2:27" ht="12">
      <c r="B23" s="69" t="s">
        <v>23</v>
      </c>
      <c r="C23" s="69"/>
      <c r="D23" s="69"/>
      <c r="E23" s="28" t="s">
        <v>24</v>
      </c>
      <c r="F23" s="29">
        <v>44</v>
      </c>
      <c r="G23" s="29">
        <v>25</v>
      </c>
      <c r="H23" s="29">
        <v>11</v>
      </c>
      <c r="I23" s="29">
        <v>23</v>
      </c>
      <c r="J23" s="29">
        <v>66</v>
      </c>
      <c r="K23" s="29">
        <v>89</v>
      </c>
      <c r="L23" s="29">
        <v>4</v>
      </c>
      <c r="M23" s="29">
        <v>20</v>
      </c>
      <c r="N23" s="29">
        <v>15</v>
      </c>
      <c r="O23" s="29">
        <v>34</v>
      </c>
      <c r="P23" s="29">
        <v>35</v>
      </c>
      <c r="Q23" s="29">
        <v>42</v>
      </c>
      <c r="R23" s="29">
        <v>120</v>
      </c>
      <c r="S23" s="29">
        <v>25</v>
      </c>
      <c r="T23" s="29">
        <v>76</v>
      </c>
      <c r="U23" s="29">
        <v>21</v>
      </c>
      <c r="V23" s="31">
        <v>8</v>
      </c>
      <c r="W23" s="31">
        <v>3</v>
      </c>
      <c r="X23" s="31">
        <v>39</v>
      </c>
      <c r="Y23" s="31">
        <v>110</v>
      </c>
      <c r="Z23" s="31">
        <v>9</v>
      </c>
      <c r="AA23" s="30">
        <f t="shared" si="1"/>
        <v>819</v>
      </c>
    </row>
    <row r="24" spans="2:27" ht="12">
      <c r="B24" s="69" t="s">
        <v>35</v>
      </c>
      <c r="C24" s="69"/>
      <c r="D24" s="69"/>
      <c r="E24" s="28" t="s">
        <v>25</v>
      </c>
      <c r="F24" s="29">
        <v>444</v>
      </c>
      <c r="G24" s="29">
        <v>149</v>
      </c>
      <c r="H24" s="29">
        <v>83</v>
      </c>
      <c r="I24" s="29">
        <v>157</v>
      </c>
      <c r="J24" s="29">
        <v>227</v>
      </c>
      <c r="K24" s="29">
        <v>577</v>
      </c>
      <c r="L24" s="29">
        <v>34</v>
      </c>
      <c r="M24" s="29">
        <v>109</v>
      </c>
      <c r="N24" s="29">
        <v>151</v>
      </c>
      <c r="O24" s="29">
        <v>225</v>
      </c>
      <c r="P24" s="29">
        <v>138</v>
      </c>
      <c r="Q24" s="29">
        <v>358</v>
      </c>
      <c r="R24" s="29">
        <v>471</v>
      </c>
      <c r="S24" s="29">
        <v>107</v>
      </c>
      <c r="T24" s="29">
        <v>316</v>
      </c>
      <c r="U24" s="29">
        <v>258</v>
      </c>
      <c r="V24" s="31">
        <v>60</v>
      </c>
      <c r="W24" s="31">
        <v>61</v>
      </c>
      <c r="X24" s="31">
        <v>166</v>
      </c>
      <c r="Y24" s="31">
        <v>516</v>
      </c>
      <c r="Z24" s="31">
        <v>70</v>
      </c>
      <c r="AA24" s="30">
        <f t="shared" si="1"/>
        <v>4677</v>
      </c>
    </row>
    <row r="25" spans="2:27" s="6" customFormat="1" ht="12">
      <c r="B25" s="55" t="s">
        <v>26</v>
      </c>
      <c r="C25" s="56"/>
      <c r="D25" s="57"/>
      <c r="E25" s="32" t="s">
        <v>27</v>
      </c>
      <c r="F25" s="33">
        <v>131</v>
      </c>
      <c r="G25" s="33">
        <v>27</v>
      </c>
      <c r="H25" s="33">
        <v>24</v>
      </c>
      <c r="I25" s="33">
        <v>21</v>
      </c>
      <c r="J25" s="33">
        <v>31</v>
      </c>
      <c r="K25" s="33">
        <v>42</v>
      </c>
      <c r="L25" s="33">
        <v>11</v>
      </c>
      <c r="M25" s="33">
        <v>18</v>
      </c>
      <c r="N25" s="33">
        <v>16</v>
      </c>
      <c r="O25" s="33">
        <v>27</v>
      </c>
      <c r="P25" s="33">
        <v>22</v>
      </c>
      <c r="Q25" s="33">
        <v>40</v>
      </c>
      <c r="R25" s="33">
        <v>49</v>
      </c>
      <c r="S25" s="33">
        <v>13</v>
      </c>
      <c r="T25" s="33">
        <v>24</v>
      </c>
      <c r="U25" s="33">
        <v>23</v>
      </c>
      <c r="V25" s="33">
        <v>9</v>
      </c>
      <c r="W25" s="33">
        <v>12</v>
      </c>
      <c r="X25" s="33">
        <v>11</v>
      </c>
      <c r="Y25" s="33">
        <v>55</v>
      </c>
      <c r="Z25" s="33">
        <v>15</v>
      </c>
      <c r="AA25" s="30">
        <f t="shared" si="1"/>
        <v>621</v>
      </c>
    </row>
    <row r="26" spans="2:27" s="6" customFormat="1" ht="12">
      <c r="B26" s="55" t="s">
        <v>28</v>
      </c>
      <c r="C26" s="56"/>
      <c r="D26" s="57"/>
      <c r="E26" s="34" t="s">
        <v>29</v>
      </c>
      <c r="F26" s="35">
        <v>313</v>
      </c>
      <c r="G26" s="35">
        <v>122</v>
      </c>
      <c r="H26" s="35">
        <v>59</v>
      </c>
      <c r="I26" s="35">
        <v>136</v>
      </c>
      <c r="J26" s="35">
        <v>196</v>
      </c>
      <c r="K26" s="35">
        <v>535</v>
      </c>
      <c r="L26" s="35">
        <v>23</v>
      </c>
      <c r="M26" s="35">
        <v>91</v>
      </c>
      <c r="N26" s="35">
        <v>135</v>
      </c>
      <c r="O26" s="35">
        <v>198</v>
      </c>
      <c r="P26" s="35">
        <v>116</v>
      </c>
      <c r="Q26" s="35">
        <v>318</v>
      </c>
      <c r="R26" s="35">
        <v>422</v>
      </c>
      <c r="S26" s="35">
        <v>94</v>
      </c>
      <c r="T26" s="35">
        <v>292</v>
      </c>
      <c r="U26" s="35">
        <v>235</v>
      </c>
      <c r="V26" s="33">
        <v>51</v>
      </c>
      <c r="W26" s="33">
        <v>49</v>
      </c>
      <c r="X26" s="33">
        <v>155</v>
      </c>
      <c r="Y26" s="33">
        <v>461</v>
      </c>
      <c r="Z26" s="33">
        <v>55</v>
      </c>
      <c r="AA26" s="30">
        <f t="shared" si="1"/>
        <v>4056</v>
      </c>
    </row>
    <row r="27" spans="2:27" s="6" customFormat="1" ht="12">
      <c r="B27" s="55" t="s">
        <v>30</v>
      </c>
      <c r="C27" s="56"/>
      <c r="D27" s="57"/>
      <c r="E27" s="34" t="s">
        <v>32</v>
      </c>
      <c r="F27" s="35">
        <v>159</v>
      </c>
      <c r="G27" s="35">
        <v>17</v>
      </c>
      <c r="H27" s="35">
        <v>32</v>
      </c>
      <c r="I27" s="35">
        <v>15</v>
      </c>
      <c r="J27" s="35">
        <v>29</v>
      </c>
      <c r="K27" s="35">
        <v>159</v>
      </c>
      <c r="L27" s="35">
        <v>3</v>
      </c>
      <c r="M27" s="35">
        <v>11</v>
      </c>
      <c r="N27" s="35">
        <v>12</v>
      </c>
      <c r="O27" s="35">
        <v>28</v>
      </c>
      <c r="P27" s="35">
        <v>28</v>
      </c>
      <c r="Q27" s="35">
        <v>33</v>
      </c>
      <c r="R27" s="35">
        <v>133</v>
      </c>
      <c r="S27" s="35">
        <v>12</v>
      </c>
      <c r="T27" s="35">
        <v>40</v>
      </c>
      <c r="U27" s="35">
        <v>32</v>
      </c>
      <c r="V27" s="33">
        <v>1</v>
      </c>
      <c r="W27" s="33">
        <v>12</v>
      </c>
      <c r="X27" s="33">
        <v>25</v>
      </c>
      <c r="Y27" s="33">
        <v>180</v>
      </c>
      <c r="Z27" s="33">
        <v>22</v>
      </c>
      <c r="AA27" s="30">
        <f t="shared" si="1"/>
        <v>983</v>
      </c>
    </row>
    <row r="28" spans="2:27" s="6" customFormat="1" ht="12.75" customHeight="1">
      <c r="B28" s="52" t="s">
        <v>36</v>
      </c>
      <c r="C28" s="53"/>
      <c r="D28" s="53"/>
      <c r="E28" s="34" t="s">
        <v>33</v>
      </c>
      <c r="F28" s="35">
        <v>137</v>
      </c>
      <c r="G28" s="35">
        <v>17</v>
      </c>
      <c r="H28" s="35">
        <v>29</v>
      </c>
      <c r="I28" s="35">
        <v>8</v>
      </c>
      <c r="J28" s="35">
        <v>0</v>
      </c>
      <c r="K28" s="35">
        <v>47</v>
      </c>
      <c r="L28" s="35">
        <v>3</v>
      </c>
      <c r="M28" s="35">
        <v>11</v>
      </c>
      <c r="N28" s="35">
        <v>8</v>
      </c>
      <c r="O28" s="35">
        <v>22</v>
      </c>
      <c r="P28" s="35">
        <v>18</v>
      </c>
      <c r="Q28" s="35">
        <v>22</v>
      </c>
      <c r="R28" s="35">
        <v>68</v>
      </c>
      <c r="S28" s="35">
        <v>12</v>
      </c>
      <c r="T28" s="35">
        <v>23</v>
      </c>
      <c r="U28" s="35">
        <v>18</v>
      </c>
      <c r="V28" s="33">
        <v>1</v>
      </c>
      <c r="W28" s="33">
        <v>12</v>
      </c>
      <c r="X28" s="33">
        <v>11</v>
      </c>
      <c r="Y28" s="33">
        <v>16</v>
      </c>
      <c r="Z28" s="33">
        <v>22</v>
      </c>
      <c r="AA28" s="30">
        <f t="shared" si="1"/>
        <v>505</v>
      </c>
    </row>
    <row r="29" spans="2:27" s="6" customFormat="1" ht="12">
      <c r="B29" s="52" t="s">
        <v>31</v>
      </c>
      <c r="C29" s="53"/>
      <c r="D29" s="53"/>
      <c r="E29" s="34" t="s">
        <v>34</v>
      </c>
      <c r="F29" s="35">
        <v>22</v>
      </c>
      <c r="G29" s="35">
        <v>0</v>
      </c>
      <c r="H29" s="35">
        <v>3</v>
      </c>
      <c r="I29" s="35">
        <v>7</v>
      </c>
      <c r="J29" s="35">
        <v>29</v>
      </c>
      <c r="K29" s="35">
        <v>112</v>
      </c>
      <c r="L29" s="35">
        <v>0</v>
      </c>
      <c r="M29" s="35">
        <v>0</v>
      </c>
      <c r="N29" s="35">
        <v>4</v>
      </c>
      <c r="O29" s="35">
        <v>6</v>
      </c>
      <c r="P29" s="35">
        <v>10</v>
      </c>
      <c r="Q29" s="35">
        <v>11</v>
      </c>
      <c r="R29" s="35">
        <v>65</v>
      </c>
      <c r="S29" s="35">
        <v>0</v>
      </c>
      <c r="T29" s="35">
        <v>17</v>
      </c>
      <c r="U29" s="35">
        <v>14</v>
      </c>
      <c r="V29" s="33">
        <v>0</v>
      </c>
      <c r="W29" s="33">
        <v>0</v>
      </c>
      <c r="X29" s="33">
        <v>14</v>
      </c>
      <c r="Y29" s="33">
        <v>164</v>
      </c>
      <c r="Z29" s="33">
        <v>0</v>
      </c>
      <c r="AA29" s="30">
        <f t="shared" si="1"/>
        <v>478</v>
      </c>
    </row>
    <row r="30" spans="2:27" s="6" customFormat="1" ht="12">
      <c r="B30" s="55" t="s">
        <v>74</v>
      </c>
      <c r="C30" s="56"/>
      <c r="D30" s="57"/>
      <c r="E30" s="34" t="s">
        <v>37</v>
      </c>
      <c r="F30" s="35">
        <v>127</v>
      </c>
      <c r="G30" s="35">
        <v>0</v>
      </c>
      <c r="H30" s="35">
        <v>0</v>
      </c>
      <c r="I30" s="35">
        <v>0</v>
      </c>
      <c r="J30" s="35">
        <v>10</v>
      </c>
      <c r="K30" s="35">
        <v>38</v>
      </c>
      <c r="L30" s="35">
        <v>0</v>
      </c>
      <c r="M30" s="35">
        <v>0</v>
      </c>
      <c r="N30" s="35">
        <v>0</v>
      </c>
      <c r="O30" s="35">
        <v>11</v>
      </c>
      <c r="P30" s="35">
        <v>10</v>
      </c>
      <c r="Q30" s="35">
        <v>17</v>
      </c>
      <c r="R30" s="35">
        <v>47</v>
      </c>
      <c r="S30" s="35">
        <v>6</v>
      </c>
      <c r="T30" s="35">
        <v>26</v>
      </c>
      <c r="U30" s="35">
        <v>15</v>
      </c>
      <c r="V30" s="33">
        <v>0</v>
      </c>
      <c r="W30" s="33">
        <v>7</v>
      </c>
      <c r="X30" s="33">
        <v>12</v>
      </c>
      <c r="Y30" s="33">
        <v>64</v>
      </c>
      <c r="Z30" s="33">
        <v>16</v>
      </c>
      <c r="AA30" s="30">
        <f t="shared" si="1"/>
        <v>406</v>
      </c>
    </row>
    <row r="31" spans="2:27" s="6" customFormat="1" ht="12">
      <c r="B31" s="55" t="s">
        <v>38</v>
      </c>
      <c r="C31" s="56"/>
      <c r="D31" s="57"/>
      <c r="E31" s="34" t="s">
        <v>39</v>
      </c>
      <c r="F31" s="35">
        <v>127</v>
      </c>
      <c r="G31" s="35">
        <v>0</v>
      </c>
      <c r="H31" s="35">
        <v>0</v>
      </c>
      <c r="I31" s="35">
        <v>0</v>
      </c>
      <c r="J31" s="35">
        <v>10</v>
      </c>
      <c r="K31" s="35">
        <v>23</v>
      </c>
      <c r="L31" s="35">
        <v>0</v>
      </c>
      <c r="M31" s="35">
        <v>0</v>
      </c>
      <c r="N31" s="35">
        <v>0</v>
      </c>
      <c r="O31" s="35">
        <v>11</v>
      </c>
      <c r="P31" s="35">
        <v>10</v>
      </c>
      <c r="Q31" s="35">
        <v>17</v>
      </c>
      <c r="R31" s="35">
        <v>28</v>
      </c>
      <c r="S31" s="35">
        <v>6</v>
      </c>
      <c r="T31" s="35">
        <v>26</v>
      </c>
      <c r="U31" s="35">
        <v>15</v>
      </c>
      <c r="V31" s="33">
        <v>0</v>
      </c>
      <c r="W31" s="33">
        <v>7</v>
      </c>
      <c r="X31" s="33">
        <v>12</v>
      </c>
      <c r="Y31" s="33">
        <v>50</v>
      </c>
      <c r="Z31" s="33">
        <v>0</v>
      </c>
      <c r="AA31" s="30">
        <f t="shared" si="1"/>
        <v>342</v>
      </c>
    </row>
    <row r="32" spans="2:27" s="6" customFormat="1" ht="11.25" customHeight="1">
      <c r="B32" s="55" t="s">
        <v>40</v>
      </c>
      <c r="C32" s="56"/>
      <c r="D32" s="57"/>
      <c r="E32" s="34" t="s">
        <v>41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15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19</v>
      </c>
      <c r="S32" s="35">
        <v>0</v>
      </c>
      <c r="T32" s="35">
        <v>0</v>
      </c>
      <c r="U32" s="35">
        <v>0</v>
      </c>
      <c r="V32" s="33">
        <v>0</v>
      </c>
      <c r="W32" s="33">
        <v>0</v>
      </c>
      <c r="X32" s="33">
        <v>0</v>
      </c>
      <c r="Y32" s="33">
        <v>14</v>
      </c>
      <c r="Z32" s="33">
        <v>16</v>
      </c>
      <c r="AA32" s="30">
        <f t="shared" si="1"/>
        <v>64</v>
      </c>
    </row>
    <row r="33" spans="2:27" ht="12" customHeight="1">
      <c r="B33" s="52" t="s">
        <v>45</v>
      </c>
      <c r="C33" s="53"/>
      <c r="D33" s="54"/>
      <c r="E33" s="28" t="s">
        <v>44</v>
      </c>
      <c r="F33" s="36">
        <v>2070</v>
      </c>
      <c r="G33" s="36">
        <v>664</v>
      </c>
      <c r="H33" s="36">
        <v>281</v>
      </c>
      <c r="I33" s="36">
        <v>900</v>
      </c>
      <c r="J33" s="36">
        <v>2076</v>
      </c>
      <c r="K33" s="36">
        <v>2981</v>
      </c>
      <c r="L33" s="36">
        <v>160</v>
      </c>
      <c r="M33" s="36">
        <v>659</v>
      </c>
      <c r="N33" s="36">
        <v>348</v>
      </c>
      <c r="O33" s="36">
        <v>1114</v>
      </c>
      <c r="P33" s="36">
        <v>1309</v>
      </c>
      <c r="Q33" s="36">
        <v>1233</v>
      </c>
      <c r="R33" s="36">
        <v>3244</v>
      </c>
      <c r="S33" s="36">
        <v>718</v>
      </c>
      <c r="T33" s="36">
        <v>1944</v>
      </c>
      <c r="U33" s="36">
        <v>679</v>
      </c>
      <c r="V33" s="36">
        <v>182</v>
      </c>
      <c r="W33" s="36">
        <v>163</v>
      </c>
      <c r="X33" s="36">
        <v>1012</v>
      </c>
      <c r="Y33" s="36">
        <v>2639</v>
      </c>
      <c r="Z33" s="36">
        <v>250</v>
      </c>
      <c r="AA33" s="30">
        <f t="shared" si="1"/>
        <v>24626</v>
      </c>
    </row>
    <row r="34" spans="2:27" ht="12.75" customHeight="1">
      <c r="B34" s="52" t="s">
        <v>75</v>
      </c>
      <c r="C34" s="53"/>
      <c r="D34" s="54"/>
      <c r="E34" s="28" t="s">
        <v>47</v>
      </c>
      <c r="F34" s="36">
        <v>776</v>
      </c>
      <c r="G34" s="36">
        <v>74</v>
      </c>
      <c r="H34" s="36">
        <v>55</v>
      </c>
      <c r="I34" s="36">
        <v>134</v>
      </c>
      <c r="J34" s="36">
        <v>363</v>
      </c>
      <c r="K34" s="36">
        <v>255</v>
      </c>
      <c r="L34" s="36">
        <v>71</v>
      </c>
      <c r="M34" s="36">
        <v>130</v>
      </c>
      <c r="N34" s="36">
        <v>54</v>
      </c>
      <c r="O34" s="36">
        <v>143</v>
      </c>
      <c r="P34" s="36">
        <v>202</v>
      </c>
      <c r="Q34" s="36">
        <v>250</v>
      </c>
      <c r="R34" s="36">
        <v>309</v>
      </c>
      <c r="S34" s="36">
        <v>53</v>
      </c>
      <c r="T34" s="36">
        <v>145</v>
      </c>
      <c r="U34" s="36">
        <v>130</v>
      </c>
      <c r="V34" s="36">
        <v>60</v>
      </c>
      <c r="W34" s="36">
        <v>80</v>
      </c>
      <c r="X34" s="36">
        <v>101</v>
      </c>
      <c r="Y34" s="36">
        <v>204</v>
      </c>
      <c r="Z34" s="36">
        <v>89</v>
      </c>
      <c r="AA34" s="30">
        <f t="shared" si="1"/>
        <v>3678</v>
      </c>
    </row>
    <row r="35" spans="2:27" ht="12.75" customHeight="1">
      <c r="B35" s="52" t="s">
        <v>46</v>
      </c>
      <c r="C35" s="53"/>
      <c r="D35" s="54"/>
      <c r="E35" s="28" t="s">
        <v>48</v>
      </c>
      <c r="F35" s="36">
        <v>1294</v>
      </c>
      <c r="G35" s="36">
        <v>590</v>
      </c>
      <c r="H35" s="36">
        <v>226</v>
      </c>
      <c r="I35" s="36">
        <v>766</v>
      </c>
      <c r="J35" s="36">
        <v>1713</v>
      </c>
      <c r="K35" s="36">
        <v>2726</v>
      </c>
      <c r="L35" s="36">
        <v>89</v>
      </c>
      <c r="M35" s="36">
        <v>529</v>
      </c>
      <c r="N35" s="36">
        <v>294</v>
      </c>
      <c r="O35" s="36">
        <v>971</v>
      </c>
      <c r="P35" s="36">
        <v>1107</v>
      </c>
      <c r="Q35" s="36">
        <v>983</v>
      </c>
      <c r="R35" s="36">
        <v>2935</v>
      </c>
      <c r="S35" s="36">
        <v>665</v>
      </c>
      <c r="T35" s="36">
        <v>1799</v>
      </c>
      <c r="U35" s="36">
        <v>549</v>
      </c>
      <c r="V35" s="36">
        <v>122</v>
      </c>
      <c r="W35" s="36">
        <v>83</v>
      </c>
      <c r="X35" s="36">
        <v>911</v>
      </c>
      <c r="Y35" s="36">
        <v>2435</v>
      </c>
      <c r="Z35" s="36">
        <v>161</v>
      </c>
      <c r="AA35" s="30">
        <f t="shared" si="1"/>
        <v>20948</v>
      </c>
    </row>
    <row r="36" spans="2:27" ht="11.25" customHeight="1">
      <c r="B36" s="52" t="s">
        <v>42</v>
      </c>
      <c r="C36" s="53"/>
      <c r="D36" s="70"/>
      <c r="E36" s="37" t="s">
        <v>43</v>
      </c>
      <c r="F36" s="36">
        <v>13995</v>
      </c>
      <c r="G36" s="36">
        <v>4537</v>
      </c>
      <c r="H36" s="36">
        <v>2034</v>
      </c>
      <c r="I36" s="36">
        <v>6059</v>
      </c>
      <c r="J36" s="36">
        <v>7351</v>
      </c>
      <c r="K36" s="36">
        <v>21329</v>
      </c>
      <c r="L36" s="36">
        <v>1034</v>
      </c>
      <c r="M36" s="36">
        <v>3800</v>
      </c>
      <c r="N36" s="36">
        <v>4933</v>
      </c>
      <c r="O36" s="36">
        <v>6893</v>
      </c>
      <c r="P36" s="36">
        <v>4410</v>
      </c>
      <c r="Q36" s="36">
        <v>13149</v>
      </c>
      <c r="R36" s="36">
        <v>14531</v>
      </c>
      <c r="S36" s="36">
        <v>4243</v>
      </c>
      <c r="T36" s="36">
        <v>10809</v>
      </c>
      <c r="U36" s="36">
        <v>7990</v>
      </c>
      <c r="V36" s="36">
        <v>1967</v>
      </c>
      <c r="W36" s="36">
        <v>2097</v>
      </c>
      <c r="X36" s="36">
        <v>5602</v>
      </c>
      <c r="Y36" s="36">
        <v>16959</v>
      </c>
      <c r="Z36" s="36">
        <v>1737</v>
      </c>
      <c r="AA36" s="30">
        <f t="shared" si="1"/>
        <v>155459</v>
      </c>
    </row>
    <row r="37" spans="2:27" ht="12.75">
      <c r="B37" s="52" t="s">
        <v>49</v>
      </c>
      <c r="C37" s="53"/>
      <c r="D37" s="54"/>
      <c r="E37" s="34" t="s">
        <v>51</v>
      </c>
      <c r="F37" s="36">
        <v>4165</v>
      </c>
      <c r="G37" s="36">
        <v>746</v>
      </c>
      <c r="H37" s="36">
        <v>467</v>
      </c>
      <c r="I37" s="36">
        <v>854</v>
      </c>
      <c r="J37" s="36">
        <v>1198</v>
      </c>
      <c r="K37" s="36">
        <v>1473</v>
      </c>
      <c r="L37" s="36">
        <v>329</v>
      </c>
      <c r="M37" s="36">
        <v>531</v>
      </c>
      <c r="N37" s="36">
        <v>530</v>
      </c>
      <c r="O37" s="36">
        <v>905</v>
      </c>
      <c r="P37" s="36">
        <v>693</v>
      </c>
      <c r="Q37" s="36">
        <v>1408</v>
      </c>
      <c r="R37" s="36">
        <v>1763</v>
      </c>
      <c r="S37" s="36">
        <v>586</v>
      </c>
      <c r="T37" s="36">
        <v>966</v>
      </c>
      <c r="U37" s="36">
        <v>589</v>
      </c>
      <c r="V37" s="36">
        <v>289</v>
      </c>
      <c r="W37" s="36">
        <v>360</v>
      </c>
      <c r="X37" s="36">
        <v>389</v>
      </c>
      <c r="Y37" s="36">
        <v>1734</v>
      </c>
      <c r="Z37" s="36">
        <v>417</v>
      </c>
      <c r="AA37" s="30">
        <f t="shared" si="1"/>
        <v>20392</v>
      </c>
    </row>
    <row r="38" spans="2:27" ht="12.75">
      <c r="B38" s="52" t="s">
        <v>50</v>
      </c>
      <c r="C38" s="53"/>
      <c r="D38" s="54"/>
      <c r="E38" s="34" t="s">
        <v>52</v>
      </c>
      <c r="F38" s="36">
        <v>9830</v>
      </c>
      <c r="G38" s="36">
        <v>3791</v>
      </c>
      <c r="H38" s="36">
        <v>1567</v>
      </c>
      <c r="I38" s="36">
        <v>5205</v>
      </c>
      <c r="J38" s="36">
        <v>6153</v>
      </c>
      <c r="K38" s="36">
        <v>19856</v>
      </c>
      <c r="L38" s="36">
        <v>705</v>
      </c>
      <c r="M38" s="36">
        <v>3269</v>
      </c>
      <c r="N38" s="36">
        <v>4403</v>
      </c>
      <c r="O38" s="36">
        <v>5988</v>
      </c>
      <c r="P38" s="36">
        <v>3717</v>
      </c>
      <c r="Q38" s="36">
        <v>11741</v>
      </c>
      <c r="R38" s="36">
        <v>12768</v>
      </c>
      <c r="S38" s="36">
        <v>3657</v>
      </c>
      <c r="T38" s="36">
        <v>9843</v>
      </c>
      <c r="U38" s="36">
        <v>7401</v>
      </c>
      <c r="V38" s="36">
        <v>1678</v>
      </c>
      <c r="W38" s="36">
        <v>1737</v>
      </c>
      <c r="X38" s="36">
        <v>5213</v>
      </c>
      <c r="Y38" s="36">
        <v>15225</v>
      </c>
      <c r="Z38" s="36">
        <v>1320</v>
      </c>
      <c r="AA38" s="30">
        <f t="shared" si="1"/>
        <v>135067</v>
      </c>
    </row>
    <row r="39" spans="2:27" ht="12.75">
      <c r="B39" s="52" t="s">
        <v>53</v>
      </c>
      <c r="C39" s="53"/>
      <c r="D39" s="54"/>
      <c r="E39" s="28" t="s">
        <v>54</v>
      </c>
      <c r="F39" s="36">
        <v>5156</v>
      </c>
      <c r="G39" s="36">
        <v>222</v>
      </c>
      <c r="H39" s="36">
        <v>264</v>
      </c>
      <c r="I39" s="36">
        <v>409</v>
      </c>
      <c r="J39" s="36">
        <v>408</v>
      </c>
      <c r="K39" s="36">
        <v>2261</v>
      </c>
      <c r="L39" s="36">
        <v>118</v>
      </c>
      <c r="M39" s="36">
        <v>162</v>
      </c>
      <c r="N39" s="36">
        <v>242</v>
      </c>
      <c r="O39" s="36">
        <v>749</v>
      </c>
      <c r="P39" s="36">
        <v>564</v>
      </c>
      <c r="Q39" s="36">
        <v>724</v>
      </c>
      <c r="R39" s="36">
        <v>2194</v>
      </c>
      <c r="S39" s="36">
        <v>295</v>
      </c>
      <c r="T39" s="36">
        <v>892</v>
      </c>
      <c r="U39" s="36">
        <v>698</v>
      </c>
      <c r="V39" s="36">
        <v>32</v>
      </c>
      <c r="W39" s="36">
        <v>232</v>
      </c>
      <c r="X39" s="36">
        <v>336</v>
      </c>
      <c r="Y39" s="36">
        <v>2116</v>
      </c>
      <c r="Z39" s="36">
        <v>355</v>
      </c>
      <c r="AA39" s="30">
        <f t="shared" si="1"/>
        <v>18429</v>
      </c>
    </row>
    <row r="40" spans="2:27" ht="12.75">
      <c r="B40" s="52" t="s">
        <v>55</v>
      </c>
      <c r="C40" s="53"/>
      <c r="D40" s="54"/>
      <c r="E40" s="34" t="s">
        <v>57</v>
      </c>
      <c r="F40" s="36">
        <v>4785</v>
      </c>
      <c r="G40" s="36">
        <v>222</v>
      </c>
      <c r="H40" s="36">
        <v>252</v>
      </c>
      <c r="I40" s="36">
        <v>260</v>
      </c>
      <c r="J40" s="36">
        <v>0</v>
      </c>
      <c r="K40" s="36">
        <v>971</v>
      </c>
      <c r="L40" s="36">
        <v>118</v>
      </c>
      <c r="M40" s="36">
        <v>162</v>
      </c>
      <c r="N40" s="36">
        <v>129</v>
      </c>
      <c r="O40" s="36">
        <v>381</v>
      </c>
      <c r="P40" s="36">
        <v>435</v>
      </c>
      <c r="Q40" s="36">
        <v>430</v>
      </c>
      <c r="R40" s="36">
        <v>1151</v>
      </c>
      <c r="S40" s="36">
        <v>295</v>
      </c>
      <c r="T40" s="36">
        <v>528</v>
      </c>
      <c r="U40" s="36">
        <v>377</v>
      </c>
      <c r="V40" s="36">
        <v>32</v>
      </c>
      <c r="W40" s="36">
        <v>232</v>
      </c>
      <c r="X40" s="36">
        <v>215</v>
      </c>
      <c r="Y40" s="36">
        <v>96</v>
      </c>
      <c r="Z40" s="36">
        <v>355</v>
      </c>
      <c r="AA40" s="30">
        <f t="shared" si="1"/>
        <v>11426</v>
      </c>
    </row>
    <row r="41" spans="2:27" ht="12.75">
      <c r="B41" s="52" t="s">
        <v>56</v>
      </c>
      <c r="C41" s="53"/>
      <c r="D41" s="54"/>
      <c r="E41" s="34" t="s">
        <v>58</v>
      </c>
      <c r="F41" s="36">
        <v>371</v>
      </c>
      <c r="G41" s="36">
        <v>0</v>
      </c>
      <c r="H41" s="36">
        <v>12</v>
      </c>
      <c r="I41" s="36">
        <v>149</v>
      </c>
      <c r="J41" s="36">
        <v>408</v>
      </c>
      <c r="K41" s="36">
        <v>1290</v>
      </c>
      <c r="L41" s="36">
        <v>0</v>
      </c>
      <c r="M41" s="36">
        <v>0</v>
      </c>
      <c r="N41" s="36">
        <v>113</v>
      </c>
      <c r="O41" s="36">
        <v>368</v>
      </c>
      <c r="P41" s="36">
        <v>129</v>
      </c>
      <c r="Q41" s="36">
        <v>294</v>
      </c>
      <c r="R41" s="36">
        <v>1043</v>
      </c>
      <c r="S41" s="36">
        <v>0</v>
      </c>
      <c r="T41" s="36">
        <v>364</v>
      </c>
      <c r="U41" s="36">
        <v>321</v>
      </c>
      <c r="V41" s="36">
        <v>0</v>
      </c>
      <c r="W41" s="36">
        <v>0</v>
      </c>
      <c r="X41" s="36">
        <v>121</v>
      </c>
      <c r="Y41" s="36">
        <v>2020</v>
      </c>
      <c r="Z41" s="36">
        <v>0</v>
      </c>
      <c r="AA41" s="30">
        <f t="shared" si="1"/>
        <v>7003</v>
      </c>
    </row>
    <row r="42" spans="2:27" ht="12.75">
      <c r="B42" s="52" t="s">
        <v>59</v>
      </c>
      <c r="C42" s="53"/>
      <c r="D42" s="54"/>
      <c r="E42" s="28" t="s">
        <v>60</v>
      </c>
      <c r="F42" s="36">
        <v>3085</v>
      </c>
      <c r="G42" s="36">
        <v>0</v>
      </c>
      <c r="H42" s="36">
        <v>0</v>
      </c>
      <c r="I42" s="36">
        <v>0</v>
      </c>
      <c r="J42" s="36">
        <v>59</v>
      </c>
      <c r="K42" s="36">
        <v>530</v>
      </c>
      <c r="L42" s="36">
        <v>0</v>
      </c>
      <c r="M42" s="36">
        <v>0</v>
      </c>
      <c r="N42" s="36">
        <v>0</v>
      </c>
      <c r="O42" s="36">
        <v>167</v>
      </c>
      <c r="P42" s="36">
        <v>159</v>
      </c>
      <c r="Q42" s="36">
        <v>283</v>
      </c>
      <c r="R42" s="36">
        <v>1071</v>
      </c>
      <c r="S42" s="36">
        <v>157</v>
      </c>
      <c r="T42" s="36">
        <v>397</v>
      </c>
      <c r="U42" s="36">
        <v>354</v>
      </c>
      <c r="V42" s="36">
        <v>0</v>
      </c>
      <c r="W42" s="36">
        <v>72</v>
      </c>
      <c r="X42" s="36">
        <v>170</v>
      </c>
      <c r="Y42" s="36">
        <v>689</v>
      </c>
      <c r="Z42" s="36">
        <v>182</v>
      </c>
      <c r="AA42" s="30">
        <f t="shared" si="1"/>
        <v>7375</v>
      </c>
    </row>
    <row r="43" spans="2:27" ht="12.75">
      <c r="B43" s="52" t="s">
        <v>61</v>
      </c>
      <c r="C43" s="53"/>
      <c r="D43" s="54"/>
      <c r="E43" s="34" t="s">
        <v>63</v>
      </c>
      <c r="F43" s="36">
        <v>3085</v>
      </c>
      <c r="G43" s="36">
        <v>0</v>
      </c>
      <c r="H43" s="36">
        <v>0</v>
      </c>
      <c r="I43" s="36">
        <v>0</v>
      </c>
      <c r="J43" s="36">
        <v>59</v>
      </c>
      <c r="K43" s="36">
        <v>365</v>
      </c>
      <c r="L43" s="36">
        <v>0</v>
      </c>
      <c r="M43" s="36">
        <v>0</v>
      </c>
      <c r="N43" s="36">
        <v>0</v>
      </c>
      <c r="O43" s="36">
        <v>167</v>
      </c>
      <c r="P43" s="36">
        <v>159</v>
      </c>
      <c r="Q43" s="36">
        <v>283</v>
      </c>
      <c r="R43" s="36">
        <v>830</v>
      </c>
      <c r="S43" s="36">
        <v>157</v>
      </c>
      <c r="T43" s="36">
        <v>397</v>
      </c>
      <c r="U43" s="36">
        <v>354</v>
      </c>
      <c r="V43" s="36">
        <v>0</v>
      </c>
      <c r="W43" s="36">
        <v>72</v>
      </c>
      <c r="X43" s="36">
        <v>170</v>
      </c>
      <c r="Y43" s="36">
        <v>493</v>
      </c>
      <c r="Z43" s="36">
        <v>0</v>
      </c>
      <c r="AA43" s="30">
        <f t="shared" si="1"/>
        <v>6591</v>
      </c>
    </row>
    <row r="44" spans="2:27" ht="12.75">
      <c r="B44" s="52" t="s">
        <v>62</v>
      </c>
      <c r="C44" s="53"/>
      <c r="D44" s="54"/>
      <c r="E44" s="34" t="s">
        <v>64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165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241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196</v>
      </c>
      <c r="Z44" s="36">
        <v>182</v>
      </c>
      <c r="AA44" s="30">
        <f t="shared" si="1"/>
        <v>784</v>
      </c>
    </row>
    <row r="45" spans="2:27" s="6" customFormat="1" ht="12">
      <c r="B45" s="55" t="s">
        <v>66</v>
      </c>
      <c r="C45" s="56"/>
      <c r="D45" s="57"/>
      <c r="E45" s="34" t="s">
        <v>65</v>
      </c>
      <c r="F45" s="38">
        <f>(F33/F21)</f>
        <v>28.75</v>
      </c>
      <c r="G45" s="38">
        <f aca="true" t="shared" si="2" ref="G45:AA45">(G33/G21)</f>
        <v>23.714285714285715</v>
      </c>
      <c r="H45" s="38">
        <f t="shared" si="2"/>
        <v>20.071428571428573</v>
      </c>
      <c r="I45" s="38">
        <f t="shared" si="2"/>
        <v>33.333333333333336</v>
      </c>
      <c r="J45" s="38">
        <f t="shared" si="2"/>
        <v>27.68</v>
      </c>
      <c r="K45" s="38">
        <f t="shared" si="2"/>
        <v>30.418367346938776</v>
      </c>
      <c r="L45" s="38">
        <f t="shared" si="2"/>
        <v>26.666666666666668</v>
      </c>
      <c r="M45" s="38">
        <f t="shared" si="2"/>
        <v>28.652173913043477</v>
      </c>
      <c r="N45" s="38">
        <f t="shared" si="2"/>
        <v>19.333333333333332</v>
      </c>
      <c r="O45" s="38">
        <f t="shared" si="2"/>
        <v>28.564102564102566</v>
      </c>
      <c r="P45" s="38">
        <f t="shared" si="2"/>
        <v>31.926829268292682</v>
      </c>
      <c r="Q45" s="38">
        <f t="shared" si="2"/>
        <v>23.264150943396228</v>
      </c>
      <c r="R45" s="38">
        <f t="shared" si="2"/>
        <v>25.147286821705425</v>
      </c>
      <c r="S45" s="38">
        <f t="shared" si="2"/>
        <v>26.59259259259259</v>
      </c>
      <c r="T45" s="38">
        <f t="shared" si="2"/>
        <v>23.70731707317073</v>
      </c>
      <c r="U45" s="38">
        <f t="shared" si="2"/>
        <v>25.14814814814815</v>
      </c>
      <c r="V45" s="38">
        <f t="shared" si="2"/>
        <v>18.2</v>
      </c>
      <c r="W45" s="38">
        <f t="shared" si="2"/>
        <v>32.6</v>
      </c>
      <c r="X45" s="38">
        <f t="shared" si="2"/>
        <v>24.095238095238095</v>
      </c>
      <c r="Y45" s="38">
        <f t="shared" si="2"/>
        <v>22.176470588235293</v>
      </c>
      <c r="Z45" s="38">
        <f t="shared" si="2"/>
        <v>16.666666666666668</v>
      </c>
      <c r="AA45" s="38">
        <f t="shared" si="2"/>
        <v>25.922105263157896</v>
      </c>
    </row>
    <row r="46" spans="2:27" s="6" customFormat="1" ht="12">
      <c r="B46" s="55" t="s">
        <v>67</v>
      </c>
      <c r="C46" s="56"/>
      <c r="D46" s="57"/>
      <c r="E46" s="34" t="s">
        <v>68</v>
      </c>
      <c r="F46" s="38">
        <f>F36/F24</f>
        <v>31.52027027027027</v>
      </c>
      <c r="G46" s="38">
        <f aca="true" t="shared" si="3" ref="G46:AA46">G36/G24</f>
        <v>30.449664429530202</v>
      </c>
      <c r="H46" s="38">
        <f t="shared" si="3"/>
        <v>24.50602409638554</v>
      </c>
      <c r="I46" s="38">
        <f t="shared" si="3"/>
        <v>38.59235668789809</v>
      </c>
      <c r="J46" s="38">
        <f t="shared" si="3"/>
        <v>32.38325991189427</v>
      </c>
      <c r="K46" s="38">
        <f t="shared" si="3"/>
        <v>36.96533795493934</v>
      </c>
      <c r="L46" s="38">
        <f t="shared" si="3"/>
        <v>30.41176470588235</v>
      </c>
      <c r="M46" s="38">
        <f t="shared" si="3"/>
        <v>34.862385321100916</v>
      </c>
      <c r="N46" s="38">
        <f t="shared" si="3"/>
        <v>32.66887417218543</v>
      </c>
      <c r="O46" s="38">
        <f t="shared" si="3"/>
        <v>30.635555555555555</v>
      </c>
      <c r="P46" s="38">
        <f t="shared" si="3"/>
        <v>31.956521739130434</v>
      </c>
      <c r="Q46" s="38">
        <f t="shared" si="3"/>
        <v>36.729050279329606</v>
      </c>
      <c r="R46" s="38">
        <f t="shared" si="3"/>
        <v>30.851380042462846</v>
      </c>
      <c r="S46" s="38">
        <f t="shared" si="3"/>
        <v>39.654205607476634</v>
      </c>
      <c r="T46" s="38">
        <f t="shared" si="3"/>
        <v>34.20569620253165</v>
      </c>
      <c r="U46" s="38">
        <f t="shared" si="3"/>
        <v>30.968992248062015</v>
      </c>
      <c r="V46" s="38">
        <f t="shared" si="3"/>
        <v>32.78333333333333</v>
      </c>
      <c r="W46" s="38">
        <f t="shared" si="3"/>
        <v>34.377049180327866</v>
      </c>
      <c r="X46" s="38">
        <f t="shared" si="3"/>
        <v>33.74698795180723</v>
      </c>
      <c r="Y46" s="38">
        <f t="shared" si="3"/>
        <v>32.866279069767444</v>
      </c>
      <c r="Z46" s="38">
        <f t="shared" si="3"/>
        <v>24.814285714285713</v>
      </c>
      <c r="AA46" s="38">
        <f t="shared" si="3"/>
        <v>33.23904212101775</v>
      </c>
    </row>
    <row r="47" spans="2:27" s="6" customFormat="1" ht="12">
      <c r="B47" s="55" t="s">
        <v>69</v>
      </c>
      <c r="C47" s="56"/>
      <c r="D47" s="57"/>
      <c r="E47" s="34" t="s">
        <v>70</v>
      </c>
      <c r="F47" s="38">
        <f>F39/F27</f>
        <v>32.42767295597484</v>
      </c>
      <c r="G47" s="38">
        <f aca="true" t="shared" si="4" ref="G47:AA47">G39/G27</f>
        <v>13.058823529411764</v>
      </c>
      <c r="H47" s="38">
        <f t="shared" si="4"/>
        <v>8.25</v>
      </c>
      <c r="I47" s="38">
        <f t="shared" si="4"/>
        <v>27.266666666666666</v>
      </c>
      <c r="J47" s="38">
        <f t="shared" si="4"/>
        <v>14.068965517241379</v>
      </c>
      <c r="K47" s="38">
        <f t="shared" si="4"/>
        <v>14.220125786163521</v>
      </c>
      <c r="L47" s="38">
        <f t="shared" si="4"/>
        <v>39.333333333333336</v>
      </c>
      <c r="M47" s="38">
        <f t="shared" si="4"/>
        <v>14.727272727272727</v>
      </c>
      <c r="N47" s="38">
        <f t="shared" si="4"/>
        <v>20.166666666666668</v>
      </c>
      <c r="O47" s="38">
        <f t="shared" si="4"/>
        <v>26.75</v>
      </c>
      <c r="P47" s="38">
        <f t="shared" si="4"/>
        <v>20.142857142857142</v>
      </c>
      <c r="Q47" s="38">
        <f t="shared" si="4"/>
        <v>21.939393939393938</v>
      </c>
      <c r="R47" s="38">
        <f t="shared" si="4"/>
        <v>16.49624060150376</v>
      </c>
      <c r="S47" s="38">
        <f t="shared" si="4"/>
        <v>24.583333333333332</v>
      </c>
      <c r="T47" s="38">
        <f t="shared" si="4"/>
        <v>22.3</v>
      </c>
      <c r="U47" s="38">
        <f t="shared" si="4"/>
        <v>21.8125</v>
      </c>
      <c r="V47" s="38">
        <f t="shared" si="4"/>
        <v>32</v>
      </c>
      <c r="W47" s="38">
        <f t="shared" si="4"/>
        <v>19.333333333333332</v>
      </c>
      <c r="X47" s="38">
        <f t="shared" si="4"/>
        <v>13.44</v>
      </c>
      <c r="Y47" s="38">
        <f t="shared" si="4"/>
        <v>11.755555555555556</v>
      </c>
      <c r="Z47" s="38">
        <f t="shared" si="4"/>
        <v>16.136363636363637</v>
      </c>
      <c r="AA47" s="38">
        <f t="shared" si="4"/>
        <v>18.747711088504577</v>
      </c>
    </row>
    <row r="48" spans="2:27" ht="12">
      <c r="B48" s="69" t="s">
        <v>71</v>
      </c>
      <c r="C48" s="69"/>
      <c r="D48" s="69"/>
      <c r="E48" s="28" t="s">
        <v>72</v>
      </c>
      <c r="F48" s="38">
        <f>F42/F30</f>
        <v>24.291338582677167</v>
      </c>
      <c r="G48" s="38">
        <v>0</v>
      </c>
      <c r="H48" s="38">
        <v>0</v>
      </c>
      <c r="I48" s="38">
        <v>0</v>
      </c>
      <c r="J48" s="38">
        <f aca="true" t="shared" si="5" ref="J48:AA48">J42/J30</f>
        <v>5.9</v>
      </c>
      <c r="K48" s="38">
        <f t="shared" si="5"/>
        <v>13.947368421052632</v>
      </c>
      <c r="L48" s="38">
        <v>0</v>
      </c>
      <c r="M48" s="38">
        <v>0</v>
      </c>
      <c r="N48" s="38">
        <v>0</v>
      </c>
      <c r="O48" s="38">
        <f t="shared" si="5"/>
        <v>15.181818181818182</v>
      </c>
      <c r="P48" s="38">
        <f t="shared" si="5"/>
        <v>15.9</v>
      </c>
      <c r="Q48" s="38">
        <f t="shared" si="5"/>
        <v>16.647058823529413</v>
      </c>
      <c r="R48" s="38">
        <f t="shared" si="5"/>
        <v>22.78723404255319</v>
      </c>
      <c r="S48" s="38">
        <f t="shared" si="5"/>
        <v>26.166666666666668</v>
      </c>
      <c r="T48" s="38">
        <f t="shared" si="5"/>
        <v>15.26923076923077</v>
      </c>
      <c r="U48" s="38">
        <f t="shared" si="5"/>
        <v>23.6</v>
      </c>
      <c r="V48" s="38">
        <v>0</v>
      </c>
      <c r="W48" s="38">
        <f t="shared" si="5"/>
        <v>10.285714285714286</v>
      </c>
      <c r="X48" s="38">
        <f t="shared" si="5"/>
        <v>14.166666666666666</v>
      </c>
      <c r="Y48" s="38">
        <f t="shared" si="5"/>
        <v>10.765625</v>
      </c>
      <c r="Z48" s="38">
        <f t="shared" si="5"/>
        <v>11.375</v>
      </c>
      <c r="AA48" s="38">
        <f t="shared" si="5"/>
        <v>18.165024630541872</v>
      </c>
    </row>
    <row r="50" spans="2:27" s="22" customFormat="1" ht="11.25">
      <c r="B50" s="22" t="s">
        <v>73</v>
      </c>
      <c r="E50" s="23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6:27" ht="12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6:27" ht="12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6:27" ht="12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6:27" ht="12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6:27" ht="12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6:27" ht="12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6:27" ht="12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6:27" ht="12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</sheetData>
  <mergeCells count="80">
    <mergeCell ref="AX13:AX14"/>
    <mergeCell ref="AY13:AY14"/>
    <mergeCell ref="F16:F17"/>
    <mergeCell ref="Q16:Q17"/>
    <mergeCell ref="R16:R17"/>
    <mergeCell ref="S16:S17"/>
    <mergeCell ref="T16:T17"/>
    <mergeCell ref="U16:U17"/>
    <mergeCell ref="V16:V17"/>
    <mergeCell ref="W16:W17"/>
    <mergeCell ref="AT13:AT14"/>
    <mergeCell ref="AU13:AU14"/>
    <mergeCell ref="AV13:AV14"/>
    <mergeCell ref="AW13:AW14"/>
    <mergeCell ref="AP13:AP14"/>
    <mergeCell ref="AQ13:AQ14"/>
    <mergeCell ref="AR13:AR14"/>
    <mergeCell ref="AS13:AS14"/>
    <mergeCell ref="AL13:AL14"/>
    <mergeCell ref="AM13:AM14"/>
    <mergeCell ref="AN13:AN14"/>
    <mergeCell ref="AO13:AO14"/>
    <mergeCell ref="AH13:AH14"/>
    <mergeCell ref="AI13:AI14"/>
    <mergeCell ref="AJ13:AJ14"/>
    <mergeCell ref="AK13:AK14"/>
    <mergeCell ref="AD13:AD14"/>
    <mergeCell ref="AE13:AE14"/>
    <mergeCell ref="AF13:AF14"/>
    <mergeCell ref="AG13:AG14"/>
    <mergeCell ref="AA16:AA17"/>
    <mergeCell ref="M16:M17"/>
    <mergeCell ref="N16:N17"/>
    <mergeCell ref="O16:O17"/>
    <mergeCell ref="P16:P17"/>
    <mergeCell ref="X16:X17"/>
    <mergeCell ref="Y16:Y17"/>
    <mergeCell ref="Z16:Z17"/>
    <mergeCell ref="I16:I17"/>
    <mergeCell ref="J16:J17"/>
    <mergeCell ref="K16:K17"/>
    <mergeCell ref="L16:L17"/>
    <mergeCell ref="B48:D48"/>
    <mergeCell ref="B33:D33"/>
    <mergeCell ref="B34:D34"/>
    <mergeCell ref="B46:D46"/>
    <mergeCell ref="B47:D47"/>
    <mergeCell ref="B35:D35"/>
    <mergeCell ref="B36:D36"/>
    <mergeCell ref="B37:D37"/>
    <mergeCell ref="B38:D38"/>
    <mergeCell ref="B39:D39"/>
    <mergeCell ref="B42:D42"/>
    <mergeCell ref="B43:D43"/>
    <mergeCell ref="B44:D44"/>
    <mergeCell ref="B45:D45"/>
    <mergeCell ref="B28:D28"/>
    <mergeCell ref="B20:D20"/>
    <mergeCell ref="B21:D21"/>
    <mergeCell ref="B22:D22"/>
    <mergeCell ref="B23:D23"/>
    <mergeCell ref="B24:D24"/>
    <mergeCell ref="B26:D26"/>
    <mergeCell ref="B27:D27"/>
    <mergeCell ref="D8:J8"/>
    <mergeCell ref="D9:J9"/>
    <mergeCell ref="D10:J10"/>
    <mergeCell ref="B25:D25"/>
    <mergeCell ref="D11:J11"/>
    <mergeCell ref="D12:J12"/>
    <mergeCell ref="B18:D18"/>
    <mergeCell ref="B17:D17"/>
    <mergeCell ref="G16:G17"/>
    <mergeCell ref="H16:H17"/>
    <mergeCell ref="B41:D41"/>
    <mergeCell ref="B29:D29"/>
    <mergeCell ref="B30:D30"/>
    <mergeCell ref="B31:D31"/>
    <mergeCell ref="B32:D32"/>
    <mergeCell ref="B40:D40"/>
  </mergeCells>
  <printOptions/>
  <pageMargins left="0.75" right="0.75" top="1" bottom="1" header="0" footer="0"/>
  <pageSetup horizontalDpi="300" verticalDpi="300" orientation="landscape" paperSize="124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Son</cp:lastModifiedBy>
  <cp:lastPrinted>2007-11-07T16:25:40Z</cp:lastPrinted>
  <dcterms:created xsi:type="dcterms:W3CDTF">2006-08-04T15:03:32Z</dcterms:created>
  <dcterms:modified xsi:type="dcterms:W3CDTF">2007-11-07T16:25:46Z</dcterms:modified>
  <cp:category/>
  <cp:version/>
  <cp:contentType/>
  <cp:contentStatus/>
</cp:coreProperties>
</file>