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13-14" sheetId="1" r:id="rId1"/>
  </sheets>
  <definedNames>
    <definedName name="_xlnm.Print_Area" localSheetId="0">'Tabla 13-14'!$A$1:$AA$58</definedName>
  </definedNames>
  <calcPr fullCalcOnLoad="1"/>
</workbook>
</file>

<file path=xl/sharedStrings.xml><?xml version="1.0" encoding="utf-8"?>
<sst xmlns="http://schemas.openxmlformats.org/spreadsheetml/2006/main" count="116" uniqueCount="116">
  <si>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</si>
  <si>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</si>
  <si>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</si>
  <si>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</si>
  <si>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</si>
  <si>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</si>
  <si>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</si>
  <si>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</si>
  <si>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Código Departamento y Municipio</t>
  </si>
  <si>
    <t>Código de campo</t>
  </si>
  <si>
    <t>Anuario Estadístico 2005, Ministerio de Educación</t>
  </si>
  <si>
    <t>Fuente de datos de educación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</si>
  <si>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</si>
  <si>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</si>
  <si>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</si>
  <si>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</si>
  <si>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</si>
  <si>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</si>
  <si>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</si>
  <si>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</si>
  <si>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</si>
  <si>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Indicador</t>
  </si>
  <si>
    <t xml:space="preserve">Fecha de Datos </t>
  </si>
  <si>
    <t>Número de personas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</si>
  <si>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</si>
  <si>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</si>
  <si>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</si>
  <si>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</si>
  <si>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</si>
  <si>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</si>
  <si>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</si>
  <si>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</si>
  <si>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</si>
  <si>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</si>
  <si>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</si>
  <si>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</si>
  <si>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</si>
  <si>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</si>
  <si>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</si>
  <si>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</si>
  <si>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</si>
  <si>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</si>
  <si>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</si>
  <si>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</si>
  <si>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</si>
  <si>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</si>
  <si>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</si>
  <si>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</si>
  <si>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</si>
  <si>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</si>
  <si>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</si>
  <si>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</si>
  <si>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</si>
  <si>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</si>
  <si>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P_RP_BAH</t>
  </si>
  <si>
    <t>13ay Tasa de Reprobación Básicos Mujer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</si>
  <si>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</si>
  <si>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</si>
  <si>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</si>
  <si>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</si>
  <si>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</si>
  <si>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</si>
  <si>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</si>
  <si>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</si>
  <si>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</si>
  <si>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</si>
  <si>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</si>
  <si>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</si>
  <si>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</si>
  <si>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</si>
  <si>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P_RP_BAM</t>
  </si>
  <si>
    <t>Total de Estudiantes promovidos y no promovidos por nivel de escolaridad, por sexo y grupo étnico</t>
  </si>
  <si>
    <t>Tasa de aprobación</t>
  </si>
  <si>
    <t>Tasa de reprobación</t>
  </si>
  <si>
    <t>PROPR</t>
  </si>
  <si>
    <t>PROPRH</t>
  </si>
  <si>
    <t>PROPRM</t>
  </si>
  <si>
    <t>PROBA</t>
  </si>
  <si>
    <t>PROBAH</t>
  </si>
  <si>
    <t>PROBAM</t>
  </si>
  <si>
    <t>PRODV</t>
  </si>
  <si>
    <t>PRODVH</t>
  </si>
  <si>
    <t>PRODVM</t>
  </si>
  <si>
    <t>T6A15PRF</t>
  </si>
  <si>
    <t>T12A21BAF</t>
  </si>
  <si>
    <t>T15A21DVF</t>
  </si>
  <si>
    <t>T6A15PRF_H</t>
  </si>
  <si>
    <t>T6A15PRF_M</t>
  </si>
  <si>
    <t>T12A21BAF_H</t>
  </si>
  <si>
    <t>T12A21BAF_M</t>
  </si>
  <si>
    <t>T15A21DVF_H</t>
  </si>
  <si>
    <t>T15A21DVF_M</t>
  </si>
  <si>
    <t xml:space="preserve">  13 - 14</t>
  </si>
  <si>
    <t>Municipios del Departamento de 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</si>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</sst>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[Red]#,##0.0"/>
    <numFmt numFmtId="178" formatCode="#,##0.00;[Red]#,##0.00"/>
    <numFmt numFmtId="179" formatCode="0.0%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1" xfId="0" applyNumberFormat="1" applyFill="1" applyBorder="1" applyAlignment="1">
      <alignment/>
    </xf>
    <xf numFmtId="0" fontId="2" fillId="2" borderId="2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16" fontId="3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57150</xdr:rowOff>
    </xdr:from>
    <xdr:to>
      <xdr:col>13</xdr:col>
      <xdr:colOff>133350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showGridLines="0" tabSelected="1" workbookViewId="0" topLeftCell="A10">
      <selection activeCell="A30" sqref="A30:IV31"/>
    </sheetView>
  </sheetViews>
  <sheetFormatPr defaultColWidth="11.421875" defaultRowHeight="12.75"/>
  <cols>
    <col min="1" max="1" width="2.8515625" style="1" customWidth="1"/>
    <col min="2" max="2" width="15.421875" style="1" customWidth="1"/>
    <col min="3" max="3" width="13.00390625" style="1" customWidth="1"/>
    <col min="4" max="4" width="27.140625" style="1" customWidth="1"/>
    <col min="5" max="5" width="14.7109375" style="1" customWidth="1"/>
    <col min="6" max="6" width="13.00390625" style="1" customWidth="1"/>
    <col min="7" max="7" width="15.421875" style="1" customWidth="1"/>
    <col min="8" max="9" width="13.140625" style="1" customWidth="1"/>
    <col min="10" max="10" width="7.8515625" style="1" bestFit="1" customWidth="1"/>
    <col min="11" max="11" width="9.7109375" style="1" bestFit="1" customWidth="1"/>
    <col min="12" max="12" width="14.00390625" style="1" customWidth="1"/>
    <col min="13" max="13" width="7.421875" style="1" bestFit="1" customWidth="1"/>
    <col min="14" max="14" width="16.7109375" style="1" customWidth="1"/>
    <col min="15" max="15" width="16.28125" style="1" customWidth="1"/>
    <col min="16" max="16" width="10.28125" style="1" bestFit="1" customWidth="1"/>
    <col min="17" max="17" width="12.8515625" style="1" customWidth="1"/>
    <col min="18" max="18" width="10.140625" style="1" bestFit="1" customWidth="1"/>
    <col min="19" max="19" width="10.421875" style="1" bestFit="1" customWidth="1"/>
    <col min="20" max="20" width="17.140625" style="1" customWidth="1"/>
    <col min="21" max="26" width="15.140625" style="1" customWidth="1"/>
    <col min="27" max="27" width="15.421875" style="1" customWidth="1"/>
    <col min="28" max="16384" width="11.421875" style="1" customWidth="1"/>
  </cols>
  <sheetData>
    <row r="1" spans="2:8" ht="12">
      <c r="B1" s="2" t="s">
        <v>0</v>
      </c>
      <c r="C1" s="3"/>
      <c r="D1" s="3"/>
      <c r="E1" s="3"/>
      <c r="F1" s="3"/>
      <c r="G1" s="3"/>
      <c r="H1" s="3"/>
    </row>
    <row r="2" spans="2:8" ht="12">
      <c r="B2" s="2" t="s">
        <v>1</v>
      </c>
      <c r="C2" s="3"/>
      <c r="D2" s="3"/>
      <c r="E2" s="3"/>
      <c r="F2" s="3"/>
      <c r="G2" s="3"/>
      <c r="H2" s="3"/>
    </row>
    <row r="3" spans="2:8" ht="12">
      <c r="B3" s="2" t="s">
        <v>2</v>
      </c>
      <c r="C3" s="3"/>
      <c r="D3" s="3"/>
      <c r="E3" s="3"/>
      <c r="F3" s="3"/>
      <c r="G3" s="3"/>
      <c r="H3" s="3"/>
    </row>
    <row r="4" spans="2:8" ht="12" customHeight="1">
      <c r="B4" s="2" t="s">
        <v>3</v>
      </c>
      <c r="C4" s="3"/>
      <c r="D4" s="3"/>
      <c r="E4" s="3"/>
      <c r="F4" s="3"/>
      <c r="G4" s="3"/>
      <c r="H4" s="3"/>
    </row>
    <row r="5" ht="12"/>
    <row r="6" spans="1:11" s="9" customFormat="1" ht="12.75" customHeight="1">
      <c r="A6" s="30" t="s">
        <v>4</v>
      </c>
      <c r="B6" s="30"/>
      <c r="C6" s="13"/>
      <c r="D6" s="31" t="s">
        <v>92</v>
      </c>
      <c r="E6" s="7"/>
      <c r="F6" s="8"/>
      <c r="G6" s="8"/>
      <c r="I6" s="11"/>
      <c r="J6" s="10"/>
      <c r="K6" s="11"/>
    </row>
    <row r="7" spans="28:49" s="9" customFormat="1" ht="12"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</row>
    <row r="8" spans="2:49" ht="12.75" customHeight="1">
      <c r="B8" s="34" t="s">
        <v>5</v>
      </c>
      <c r="C8" s="35"/>
      <c r="D8" s="54" t="s">
        <v>71</v>
      </c>
      <c r="E8" s="54"/>
      <c r="F8" s="54"/>
      <c r="G8" s="54"/>
      <c r="H8" s="54"/>
      <c r="I8" s="54"/>
      <c r="J8" s="55"/>
      <c r="K8" s="14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</row>
    <row r="9" spans="2:49" s="15" customFormat="1" ht="12.75" customHeight="1">
      <c r="B9" s="36" t="s">
        <v>21</v>
      </c>
      <c r="C9" s="37"/>
      <c r="D9" s="56" t="s">
        <v>72</v>
      </c>
      <c r="E9" s="56"/>
      <c r="F9" s="56"/>
      <c r="G9" s="56"/>
      <c r="H9" s="56"/>
      <c r="I9" s="56"/>
      <c r="J9" s="57"/>
      <c r="K9" s="16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2:11" s="15" customFormat="1" ht="12.75" customHeight="1">
      <c r="B10" s="36"/>
      <c r="C10" s="37"/>
      <c r="D10" s="56" t="s">
        <v>73</v>
      </c>
      <c r="E10" s="56"/>
      <c r="F10" s="56"/>
      <c r="G10" s="56"/>
      <c r="H10" s="56"/>
      <c r="I10" s="56"/>
      <c r="J10" s="57"/>
      <c r="K10" s="16"/>
    </row>
    <row r="11" spans="2:11" ht="12">
      <c r="B11" s="38" t="s">
        <v>6</v>
      </c>
      <c r="C11" s="39"/>
      <c r="D11" s="49" t="s">
        <v>93</v>
      </c>
      <c r="E11" s="49"/>
      <c r="F11" s="49"/>
      <c r="G11" s="49"/>
      <c r="H11" s="49"/>
      <c r="I11" s="49"/>
      <c r="J11" s="50"/>
      <c r="K11" s="17"/>
    </row>
    <row r="12" spans="2:11" ht="12.75" customHeight="1">
      <c r="B12" s="38" t="s">
        <v>22</v>
      </c>
      <c r="C12" s="39"/>
      <c r="D12" s="47">
        <v>2005</v>
      </c>
      <c r="E12" s="47"/>
      <c r="F12" s="47"/>
      <c r="G12" s="47"/>
      <c r="H12" s="47"/>
      <c r="I12" s="47"/>
      <c r="J12" s="48"/>
      <c r="K12" s="17"/>
    </row>
    <row r="13" spans="2:35" ht="12">
      <c r="B13" s="38" t="s">
        <v>7</v>
      </c>
      <c r="C13" s="39"/>
      <c r="D13" s="49" t="s">
        <v>23</v>
      </c>
      <c r="E13" s="49"/>
      <c r="F13" s="49"/>
      <c r="G13" s="49"/>
      <c r="H13" s="49"/>
      <c r="I13" s="49"/>
      <c r="J13" s="50"/>
      <c r="AD13" s="5"/>
      <c r="AF13" s="5"/>
      <c r="AG13" s="5"/>
      <c r="AH13" s="5"/>
      <c r="AI13" s="5"/>
    </row>
    <row r="14" spans="2:11" s="9" customFormat="1" ht="12">
      <c r="B14" s="40" t="s">
        <v>11</v>
      </c>
      <c r="C14" s="41"/>
      <c r="D14" s="42" t="s">
        <v>10</v>
      </c>
      <c r="E14" s="42"/>
      <c r="F14" s="42"/>
      <c r="G14" s="42"/>
      <c r="H14" s="42"/>
      <c r="I14" s="42"/>
      <c r="J14" s="43"/>
      <c r="K14" s="12"/>
    </row>
    <row r="15" spans="13:17" ht="12">
      <c r="M15" s="4"/>
      <c r="N15" s="4"/>
      <c r="Q15" s="5"/>
    </row>
    <row r="17" spans="2:27" ht="12.75" customHeight="1">
      <c r="B17" s="6"/>
      <c r="C17" s="6"/>
      <c r="D17" s="6"/>
      <c r="E17" s="6"/>
      <c r="F17" s="53" t="s">
        <v>94</v>
      </c>
      <c r="G17" s="53" t="s">
        <v>95</v>
      </c>
      <c r="H17" s="53" t="s">
        <v>96</v>
      </c>
      <c r="I17" s="53" t="s">
        <v>97</v>
      </c>
      <c r="J17" s="53" t="s">
        <v>98</v>
      </c>
      <c r="K17" s="53" t="s">
        <v>99</v>
      </c>
      <c r="L17" s="53" t="s">
        <v>100</v>
      </c>
      <c r="M17" s="53" t="s">
        <v>101</v>
      </c>
      <c r="N17" s="53" t="s">
        <v>102</v>
      </c>
      <c r="O17" s="53" t="s">
        <v>103</v>
      </c>
      <c r="P17" s="53" t="s">
        <v>104</v>
      </c>
      <c r="Q17" s="53" t="s">
        <v>105</v>
      </c>
      <c r="R17" s="53" t="s">
        <v>106</v>
      </c>
      <c r="S17" s="53" t="s">
        <v>107</v>
      </c>
      <c r="T17" s="53" t="s">
        <v>108</v>
      </c>
      <c r="U17" s="53" t="s">
        <v>109</v>
      </c>
      <c r="V17" s="53" t="s">
        <v>110</v>
      </c>
      <c r="W17" s="53" t="s">
        <v>111</v>
      </c>
      <c r="X17" s="53" t="s">
        <v>112</v>
      </c>
      <c r="Y17" s="53" t="s">
        <v>113</v>
      </c>
      <c r="Z17" s="53" t="s">
        <v>114</v>
      </c>
      <c r="AA17" s="53" t="s">
        <v>115</v>
      </c>
    </row>
    <row r="18" spans="2:27" s="20" customFormat="1" ht="18" customHeight="1">
      <c r="B18" s="52"/>
      <c r="C18" s="52"/>
      <c r="D18" s="52"/>
      <c r="E18" s="19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2:27" ht="12">
      <c r="B19" s="51" t="s">
        <v>8</v>
      </c>
      <c r="C19" s="51"/>
      <c r="D19" s="51"/>
      <c r="E19" s="32" t="s">
        <v>9</v>
      </c>
      <c r="F19" s="44">
        <v>1401</v>
      </c>
      <c r="G19" s="44">
        <v>1402</v>
      </c>
      <c r="H19" s="44">
        <v>1403</v>
      </c>
      <c r="I19" s="44">
        <v>1404</v>
      </c>
      <c r="J19" s="44">
        <v>1405</v>
      </c>
      <c r="K19" s="44">
        <v>1406</v>
      </c>
      <c r="L19" s="44">
        <v>1407</v>
      </c>
      <c r="M19" s="44">
        <v>1408</v>
      </c>
      <c r="N19" s="44">
        <v>1409</v>
      </c>
      <c r="O19" s="44">
        <v>1410</v>
      </c>
      <c r="P19" s="44">
        <v>1411</v>
      </c>
      <c r="Q19" s="44">
        <v>1412</v>
      </c>
      <c r="R19" s="44">
        <v>1413</v>
      </c>
      <c r="S19" s="44">
        <v>1414</v>
      </c>
      <c r="T19" s="44">
        <v>1415</v>
      </c>
      <c r="U19" s="44">
        <v>1416</v>
      </c>
      <c r="V19" s="44">
        <v>1417</v>
      </c>
      <c r="W19" s="44">
        <v>1418</v>
      </c>
      <c r="X19" s="44">
        <v>1419</v>
      </c>
      <c r="Y19" s="44">
        <v>1420</v>
      </c>
      <c r="Z19" s="44">
        <v>1421</v>
      </c>
      <c r="AA19" s="44">
        <v>14</v>
      </c>
    </row>
    <row r="21" spans="2:27" s="6" customFormat="1" ht="17.25" customHeight="1">
      <c r="B21" s="26" t="s">
        <v>12</v>
      </c>
      <c r="C21" s="33"/>
      <c r="D21" s="33"/>
      <c r="E21" s="25" t="s">
        <v>83</v>
      </c>
      <c r="F21" s="21">
        <v>12507</v>
      </c>
      <c r="G21" s="21">
        <v>3620</v>
      </c>
      <c r="H21" s="21">
        <v>1257</v>
      </c>
      <c r="I21" s="21">
        <v>4624</v>
      </c>
      <c r="J21" s="21">
        <v>5628</v>
      </c>
      <c r="K21" s="21">
        <v>17640</v>
      </c>
      <c r="L21" s="21">
        <v>924</v>
      </c>
      <c r="M21" s="21">
        <v>3533</v>
      </c>
      <c r="N21" s="21">
        <v>4936</v>
      </c>
      <c r="O21" s="21">
        <v>7583</v>
      </c>
      <c r="P21" s="21">
        <v>4316</v>
      </c>
      <c r="Q21" s="21">
        <v>11560</v>
      </c>
      <c r="R21" s="21">
        <v>13518</v>
      </c>
      <c r="S21" s="21">
        <v>2234</v>
      </c>
      <c r="T21" s="21">
        <v>5190</v>
      </c>
      <c r="U21" s="21">
        <v>5348</v>
      </c>
      <c r="V21" s="21">
        <v>1598</v>
      </c>
      <c r="W21" s="21">
        <v>1215</v>
      </c>
      <c r="X21" s="21">
        <v>4824</v>
      </c>
      <c r="Y21" s="21">
        <v>17437</v>
      </c>
      <c r="Z21" s="21">
        <v>1510</v>
      </c>
      <c r="AA21" s="59">
        <f>SUM(F21:Z21)</f>
        <v>131002</v>
      </c>
    </row>
    <row r="22" spans="2:27" s="6" customFormat="1" ht="12.75">
      <c r="B22" s="23" t="s">
        <v>13</v>
      </c>
      <c r="C22" s="24"/>
      <c r="D22" s="24"/>
      <c r="E22" s="25" t="s">
        <v>86</v>
      </c>
      <c r="F22" s="21">
        <v>6481</v>
      </c>
      <c r="G22" s="21">
        <v>1973</v>
      </c>
      <c r="H22" s="21">
        <v>657</v>
      </c>
      <c r="I22" s="21">
        <v>2505</v>
      </c>
      <c r="J22" s="21">
        <v>2938</v>
      </c>
      <c r="K22" s="21">
        <v>9124</v>
      </c>
      <c r="L22" s="21">
        <v>452</v>
      </c>
      <c r="M22" s="21">
        <v>1903</v>
      </c>
      <c r="N22" s="21">
        <v>2683</v>
      </c>
      <c r="O22" s="21">
        <v>3965</v>
      </c>
      <c r="P22" s="21">
        <v>2255</v>
      </c>
      <c r="Q22" s="21">
        <v>6263</v>
      </c>
      <c r="R22" s="21">
        <v>7060</v>
      </c>
      <c r="S22" s="21">
        <v>1200</v>
      </c>
      <c r="T22" s="21">
        <v>2759</v>
      </c>
      <c r="U22" s="21">
        <v>2947</v>
      </c>
      <c r="V22" s="21">
        <v>956</v>
      </c>
      <c r="W22" s="21">
        <v>644</v>
      </c>
      <c r="X22" s="21">
        <v>2583</v>
      </c>
      <c r="Y22" s="21">
        <v>9348</v>
      </c>
      <c r="Z22" s="21">
        <v>765</v>
      </c>
      <c r="AA22" s="22">
        <f aca="true" t="shared" si="0" ref="AA22:AA38">SUM(F22:Z22)</f>
        <v>69461</v>
      </c>
    </row>
    <row r="23" spans="2:27" s="6" customFormat="1" ht="12.75">
      <c r="B23" s="23" t="s">
        <v>14</v>
      </c>
      <c r="C23" s="24"/>
      <c r="D23" s="24"/>
      <c r="E23" s="25" t="s">
        <v>87</v>
      </c>
      <c r="F23" s="21">
        <v>6026</v>
      </c>
      <c r="G23" s="21">
        <v>1647</v>
      </c>
      <c r="H23" s="21">
        <v>600</v>
      </c>
      <c r="I23" s="21">
        <v>2119</v>
      </c>
      <c r="J23" s="21">
        <v>2690</v>
      </c>
      <c r="K23" s="21">
        <v>8516</v>
      </c>
      <c r="L23" s="21">
        <v>472</v>
      </c>
      <c r="M23" s="21">
        <v>1630</v>
      </c>
      <c r="N23" s="21">
        <v>2253</v>
      </c>
      <c r="O23" s="21">
        <v>3618</v>
      </c>
      <c r="P23" s="21">
        <v>2061</v>
      </c>
      <c r="Q23" s="21">
        <v>5297</v>
      </c>
      <c r="R23" s="21">
        <v>6458</v>
      </c>
      <c r="S23" s="21">
        <v>1034</v>
      </c>
      <c r="T23" s="21">
        <v>2431</v>
      </c>
      <c r="U23" s="21">
        <v>2401</v>
      </c>
      <c r="V23" s="21">
        <v>642</v>
      </c>
      <c r="W23" s="21">
        <v>571</v>
      </c>
      <c r="X23" s="21">
        <v>2241</v>
      </c>
      <c r="Y23" s="21">
        <v>8089</v>
      </c>
      <c r="Z23" s="21">
        <v>745</v>
      </c>
      <c r="AA23" s="22">
        <f t="shared" si="0"/>
        <v>61541</v>
      </c>
    </row>
    <row r="24" spans="2:27" s="6" customFormat="1" ht="12.75">
      <c r="B24" s="23" t="s">
        <v>15</v>
      </c>
      <c r="C24" s="24"/>
      <c r="D24" s="24"/>
      <c r="E24" s="25" t="s">
        <v>84</v>
      </c>
      <c r="F24" s="21">
        <v>5967</v>
      </c>
      <c r="G24" s="21">
        <v>234</v>
      </c>
      <c r="H24" s="21">
        <v>265</v>
      </c>
      <c r="I24" s="21">
        <v>554</v>
      </c>
      <c r="J24" s="21">
        <v>513</v>
      </c>
      <c r="K24" s="21">
        <v>2212</v>
      </c>
      <c r="L24" s="21">
        <v>108</v>
      </c>
      <c r="M24" s="21">
        <v>160</v>
      </c>
      <c r="N24" s="21">
        <v>232</v>
      </c>
      <c r="O24" s="21">
        <v>438</v>
      </c>
      <c r="P24" s="21">
        <v>581</v>
      </c>
      <c r="Q24" s="21">
        <v>641</v>
      </c>
      <c r="R24" s="21">
        <v>2129</v>
      </c>
      <c r="S24" s="21">
        <v>281</v>
      </c>
      <c r="T24" s="21">
        <v>929</v>
      </c>
      <c r="U24" s="21">
        <v>547</v>
      </c>
      <c r="V24" s="21">
        <v>29</v>
      </c>
      <c r="W24" s="21">
        <v>219</v>
      </c>
      <c r="X24" s="21">
        <v>320</v>
      </c>
      <c r="Y24" s="21">
        <v>1880</v>
      </c>
      <c r="Z24" s="21">
        <v>239</v>
      </c>
      <c r="AA24" s="22">
        <f t="shared" si="0"/>
        <v>18478</v>
      </c>
    </row>
    <row r="25" spans="2:27" s="6" customFormat="1" ht="12.75">
      <c r="B25" s="23" t="s">
        <v>16</v>
      </c>
      <c r="C25" s="24"/>
      <c r="D25" s="24"/>
      <c r="E25" s="25" t="s">
        <v>88</v>
      </c>
      <c r="F25" s="21">
        <v>3624</v>
      </c>
      <c r="G25" s="21">
        <v>134</v>
      </c>
      <c r="H25" s="21">
        <v>143</v>
      </c>
      <c r="I25" s="21">
        <v>321</v>
      </c>
      <c r="J25" s="21">
        <v>350</v>
      </c>
      <c r="K25" s="21">
        <v>1107</v>
      </c>
      <c r="L25" s="21">
        <v>48</v>
      </c>
      <c r="M25" s="21">
        <v>88</v>
      </c>
      <c r="N25" s="21">
        <v>143</v>
      </c>
      <c r="O25" s="21">
        <v>262</v>
      </c>
      <c r="P25" s="21">
        <v>365</v>
      </c>
      <c r="Q25" s="21">
        <v>355</v>
      </c>
      <c r="R25" s="21">
        <v>1192</v>
      </c>
      <c r="S25" s="21">
        <v>158</v>
      </c>
      <c r="T25" s="21">
        <v>528</v>
      </c>
      <c r="U25" s="21">
        <v>279</v>
      </c>
      <c r="V25" s="21">
        <v>23</v>
      </c>
      <c r="W25" s="21">
        <v>133</v>
      </c>
      <c r="X25" s="21">
        <v>189</v>
      </c>
      <c r="Y25" s="21">
        <v>1174</v>
      </c>
      <c r="Z25" s="21">
        <v>115</v>
      </c>
      <c r="AA25" s="22">
        <f t="shared" si="0"/>
        <v>10731</v>
      </c>
    </row>
    <row r="26" spans="2:27" s="6" customFormat="1" ht="12.75">
      <c r="B26" s="23" t="s">
        <v>17</v>
      </c>
      <c r="C26" s="24"/>
      <c r="D26" s="24"/>
      <c r="E26" s="25" t="s">
        <v>89</v>
      </c>
      <c r="F26" s="21">
        <v>2343</v>
      </c>
      <c r="G26" s="21">
        <v>100</v>
      </c>
      <c r="H26" s="21">
        <v>122</v>
      </c>
      <c r="I26" s="21">
        <v>233</v>
      </c>
      <c r="J26" s="21">
        <v>163</v>
      </c>
      <c r="K26" s="21">
        <v>1105</v>
      </c>
      <c r="L26" s="21">
        <v>60</v>
      </c>
      <c r="M26" s="21">
        <v>72</v>
      </c>
      <c r="N26" s="21">
        <v>89</v>
      </c>
      <c r="O26" s="21">
        <v>176</v>
      </c>
      <c r="P26" s="21">
        <v>216</v>
      </c>
      <c r="Q26" s="21">
        <v>286</v>
      </c>
      <c r="R26" s="21">
        <v>937</v>
      </c>
      <c r="S26" s="21">
        <v>123</v>
      </c>
      <c r="T26" s="21">
        <v>401</v>
      </c>
      <c r="U26" s="21">
        <v>268</v>
      </c>
      <c r="V26" s="21">
        <v>6</v>
      </c>
      <c r="W26" s="21">
        <v>86</v>
      </c>
      <c r="X26" s="21">
        <v>131</v>
      </c>
      <c r="Y26" s="21">
        <v>706</v>
      </c>
      <c r="Z26" s="21">
        <v>124</v>
      </c>
      <c r="AA26" s="22">
        <f t="shared" si="0"/>
        <v>7747</v>
      </c>
    </row>
    <row r="27" spans="2:27" s="6" customFormat="1" ht="12.75">
      <c r="B27" s="23" t="s">
        <v>18</v>
      </c>
      <c r="C27" s="24"/>
      <c r="D27" s="24"/>
      <c r="E27" s="25" t="s">
        <v>85</v>
      </c>
      <c r="F27" s="21">
        <v>3063</v>
      </c>
      <c r="G27" s="21">
        <v>0</v>
      </c>
      <c r="H27" s="21">
        <v>0</v>
      </c>
      <c r="I27" s="21">
        <v>0</v>
      </c>
      <c r="J27" s="21">
        <v>54</v>
      </c>
      <c r="K27" s="21">
        <v>507</v>
      </c>
      <c r="L27" s="21">
        <v>0</v>
      </c>
      <c r="M27" s="21">
        <v>0</v>
      </c>
      <c r="N27" s="21">
        <v>0</v>
      </c>
      <c r="O27" s="21">
        <v>197</v>
      </c>
      <c r="P27" s="21">
        <v>90</v>
      </c>
      <c r="Q27" s="21">
        <v>258</v>
      </c>
      <c r="R27" s="21">
        <v>951</v>
      </c>
      <c r="S27" s="21">
        <v>141</v>
      </c>
      <c r="T27" s="21">
        <v>360</v>
      </c>
      <c r="U27" s="21">
        <v>346</v>
      </c>
      <c r="V27" s="21">
        <v>0</v>
      </c>
      <c r="W27" s="21">
        <v>65</v>
      </c>
      <c r="X27" s="21">
        <v>166</v>
      </c>
      <c r="Y27" s="21">
        <v>597</v>
      </c>
      <c r="Z27" s="21">
        <v>172</v>
      </c>
      <c r="AA27" s="22">
        <f t="shared" si="0"/>
        <v>6967</v>
      </c>
    </row>
    <row r="28" spans="2:27" s="6" customFormat="1" ht="12.75">
      <c r="B28" s="23" t="s">
        <v>19</v>
      </c>
      <c r="C28" s="24"/>
      <c r="D28" s="24"/>
      <c r="E28" s="25" t="s">
        <v>90</v>
      </c>
      <c r="F28" s="21">
        <v>1486</v>
      </c>
      <c r="G28" s="21">
        <v>0</v>
      </c>
      <c r="H28" s="21">
        <v>0</v>
      </c>
      <c r="I28" s="21">
        <v>0</v>
      </c>
      <c r="J28" s="21">
        <v>38</v>
      </c>
      <c r="K28" s="21">
        <v>308</v>
      </c>
      <c r="L28" s="21">
        <v>0</v>
      </c>
      <c r="M28" s="21">
        <v>0</v>
      </c>
      <c r="N28" s="21">
        <v>0</v>
      </c>
      <c r="O28" s="21">
        <v>104</v>
      </c>
      <c r="P28" s="21">
        <v>44</v>
      </c>
      <c r="Q28" s="21">
        <v>111</v>
      </c>
      <c r="R28" s="21">
        <v>468</v>
      </c>
      <c r="S28" s="21">
        <v>75</v>
      </c>
      <c r="T28" s="21">
        <v>211</v>
      </c>
      <c r="U28" s="21">
        <v>163</v>
      </c>
      <c r="V28" s="21">
        <v>0</v>
      </c>
      <c r="W28" s="21">
        <v>35</v>
      </c>
      <c r="X28" s="21">
        <v>86</v>
      </c>
      <c r="Y28" s="21">
        <v>377</v>
      </c>
      <c r="Z28" s="21">
        <v>89</v>
      </c>
      <c r="AA28" s="22">
        <f t="shared" si="0"/>
        <v>3595</v>
      </c>
    </row>
    <row r="29" spans="2:27" s="6" customFormat="1" ht="12.75">
      <c r="B29" s="23" t="s">
        <v>20</v>
      </c>
      <c r="C29" s="24"/>
      <c r="D29" s="24"/>
      <c r="E29" s="25" t="s">
        <v>91</v>
      </c>
      <c r="F29" s="21">
        <v>1577</v>
      </c>
      <c r="G29" s="21">
        <v>0</v>
      </c>
      <c r="H29" s="21">
        <v>0</v>
      </c>
      <c r="I29" s="21">
        <v>0</v>
      </c>
      <c r="J29" s="21">
        <v>16</v>
      </c>
      <c r="K29" s="21">
        <v>199</v>
      </c>
      <c r="L29" s="21">
        <v>0</v>
      </c>
      <c r="M29" s="21">
        <v>0</v>
      </c>
      <c r="N29" s="21">
        <v>0</v>
      </c>
      <c r="O29" s="21">
        <v>93</v>
      </c>
      <c r="P29" s="21">
        <v>46</v>
      </c>
      <c r="Q29" s="21">
        <v>147</v>
      </c>
      <c r="R29" s="21">
        <v>483</v>
      </c>
      <c r="S29" s="21">
        <v>66</v>
      </c>
      <c r="T29" s="21">
        <v>149</v>
      </c>
      <c r="U29" s="21">
        <v>183</v>
      </c>
      <c r="V29" s="21">
        <v>0</v>
      </c>
      <c r="W29" s="21">
        <v>30</v>
      </c>
      <c r="X29" s="21">
        <v>80</v>
      </c>
      <c r="Y29" s="21">
        <v>220</v>
      </c>
      <c r="Z29" s="21">
        <v>83</v>
      </c>
      <c r="AA29" s="22">
        <f t="shared" si="0"/>
        <v>3372</v>
      </c>
    </row>
    <row r="30" spans="2:27" s="6" customFormat="1" ht="12">
      <c r="B30" s="26" t="s">
        <v>24</v>
      </c>
      <c r="C30" s="24"/>
      <c r="D30" s="24"/>
      <c r="E30" s="27" t="s">
        <v>74</v>
      </c>
      <c r="F30" s="28">
        <v>10460</v>
      </c>
      <c r="G30" s="28">
        <v>2982</v>
      </c>
      <c r="H30" s="28">
        <v>1049</v>
      </c>
      <c r="I30" s="28">
        <v>3533</v>
      </c>
      <c r="J30" s="28">
        <v>4402</v>
      </c>
      <c r="K30" s="28">
        <v>14051</v>
      </c>
      <c r="L30" s="28">
        <v>682</v>
      </c>
      <c r="M30" s="28">
        <v>2822</v>
      </c>
      <c r="N30" s="28">
        <v>3766</v>
      </c>
      <c r="O30" s="28">
        <v>5926</v>
      </c>
      <c r="P30" s="28">
        <v>3360</v>
      </c>
      <c r="Q30" s="28">
        <v>8879</v>
      </c>
      <c r="R30" s="28">
        <v>10842</v>
      </c>
      <c r="S30" s="28">
        <v>1795</v>
      </c>
      <c r="T30" s="28">
        <v>4339</v>
      </c>
      <c r="U30" s="28">
        <v>4219</v>
      </c>
      <c r="V30" s="28">
        <v>1233</v>
      </c>
      <c r="W30" s="46">
        <v>967</v>
      </c>
      <c r="X30" s="46">
        <v>3496</v>
      </c>
      <c r="Y30" s="46">
        <v>13551</v>
      </c>
      <c r="Z30" s="46">
        <v>1320</v>
      </c>
      <c r="AA30" s="22">
        <f t="shared" si="0"/>
        <v>103674</v>
      </c>
    </row>
    <row r="31" spans="2:27" s="6" customFormat="1" ht="12">
      <c r="B31" s="26" t="s">
        <v>25</v>
      </c>
      <c r="C31" s="24"/>
      <c r="D31" s="24"/>
      <c r="E31" s="27" t="s">
        <v>75</v>
      </c>
      <c r="F31" s="28">
        <v>5338</v>
      </c>
      <c r="G31" s="28">
        <v>1595</v>
      </c>
      <c r="H31" s="28">
        <v>545</v>
      </c>
      <c r="I31" s="28">
        <v>1900</v>
      </c>
      <c r="J31" s="28">
        <v>2308</v>
      </c>
      <c r="K31" s="28">
        <v>7213</v>
      </c>
      <c r="L31" s="28">
        <v>354</v>
      </c>
      <c r="M31" s="28">
        <v>1531</v>
      </c>
      <c r="N31" s="28">
        <v>2070</v>
      </c>
      <c r="O31" s="28">
        <v>3074</v>
      </c>
      <c r="P31" s="28">
        <v>1764</v>
      </c>
      <c r="Q31" s="28">
        <v>4797</v>
      </c>
      <c r="R31" s="28">
        <v>5659</v>
      </c>
      <c r="S31" s="28">
        <v>984</v>
      </c>
      <c r="T31" s="28">
        <v>2303</v>
      </c>
      <c r="U31" s="28">
        <v>2337</v>
      </c>
      <c r="V31" s="28">
        <v>751</v>
      </c>
      <c r="W31" s="46">
        <v>515</v>
      </c>
      <c r="X31" s="46">
        <v>1866</v>
      </c>
      <c r="Y31" s="46">
        <v>7321</v>
      </c>
      <c r="Z31" s="46">
        <v>644</v>
      </c>
      <c r="AA31" s="22">
        <f t="shared" si="0"/>
        <v>54869</v>
      </c>
    </row>
    <row r="32" spans="2:27" s="6" customFormat="1" ht="12">
      <c r="B32" s="26" t="s">
        <v>26</v>
      </c>
      <c r="C32" s="24"/>
      <c r="D32" s="24"/>
      <c r="E32" s="27" t="s">
        <v>76</v>
      </c>
      <c r="F32" s="28">
        <v>5122</v>
      </c>
      <c r="G32" s="28">
        <v>1387</v>
      </c>
      <c r="H32" s="28">
        <v>504</v>
      </c>
      <c r="I32" s="28">
        <v>1633</v>
      </c>
      <c r="J32" s="28">
        <v>2094</v>
      </c>
      <c r="K32" s="28">
        <v>6838</v>
      </c>
      <c r="L32" s="28">
        <v>328</v>
      </c>
      <c r="M32" s="28">
        <v>1291</v>
      </c>
      <c r="N32" s="28">
        <v>1696</v>
      </c>
      <c r="O32" s="28">
        <v>2852</v>
      </c>
      <c r="P32" s="28">
        <v>1596</v>
      </c>
      <c r="Q32" s="28">
        <v>4082</v>
      </c>
      <c r="R32" s="28">
        <v>5183</v>
      </c>
      <c r="S32" s="28">
        <v>811</v>
      </c>
      <c r="T32" s="28">
        <v>2036</v>
      </c>
      <c r="U32" s="28">
        <v>1882</v>
      </c>
      <c r="V32" s="28">
        <v>482</v>
      </c>
      <c r="W32" s="46">
        <v>452</v>
      </c>
      <c r="X32" s="46">
        <v>1630</v>
      </c>
      <c r="Y32" s="46">
        <v>6230</v>
      </c>
      <c r="Z32" s="46">
        <v>676</v>
      </c>
      <c r="AA32" s="22">
        <f t="shared" si="0"/>
        <v>48805</v>
      </c>
    </row>
    <row r="33" spans="2:27" s="6" customFormat="1" ht="12">
      <c r="B33" s="26" t="s">
        <v>27</v>
      </c>
      <c r="C33" s="24"/>
      <c r="D33" s="24"/>
      <c r="E33" s="27" t="s">
        <v>77</v>
      </c>
      <c r="F33" s="28">
        <v>3915</v>
      </c>
      <c r="G33" s="28">
        <v>172</v>
      </c>
      <c r="H33" s="28">
        <v>159</v>
      </c>
      <c r="I33" s="28">
        <v>292</v>
      </c>
      <c r="J33" s="28">
        <v>368</v>
      </c>
      <c r="K33" s="28">
        <v>1339</v>
      </c>
      <c r="L33" s="28">
        <v>76</v>
      </c>
      <c r="M33" s="28">
        <v>93</v>
      </c>
      <c r="N33" s="28">
        <v>157</v>
      </c>
      <c r="O33" s="28">
        <v>258</v>
      </c>
      <c r="P33" s="28">
        <v>350</v>
      </c>
      <c r="Q33" s="28">
        <v>445</v>
      </c>
      <c r="R33" s="28">
        <v>1387</v>
      </c>
      <c r="S33" s="28">
        <v>201</v>
      </c>
      <c r="T33" s="28">
        <v>589</v>
      </c>
      <c r="U33" s="28">
        <v>327</v>
      </c>
      <c r="V33" s="28">
        <v>29</v>
      </c>
      <c r="W33" s="46">
        <v>120</v>
      </c>
      <c r="X33" s="46">
        <v>205</v>
      </c>
      <c r="Y33" s="46">
        <v>1351</v>
      </c>
      <c r="Z33" s="46">
        <v>167</v>
      </c>
      <c r="AA33" s="22">
        <f t="shared" si="0"/>
        <v>12000</v>
      </c>
    </row>
    <row r="34" spans="2:27" s="6" customFormat="1" ht="12">
      <c r="B34" s="26" t="s">
        <v>28</v>
      </c>
      <c r="C34" s="24"/>
      <c r="D34" s="24"/>
      <c r="E34" s="27" t="s">
        <v>78</v>
      </c>
      <c r="F34" s="28">
        <v>2520</v>
      </c>
      <c r="G34" s="28">
        <v>99</v>
      </c>
      <c r="H34" s="28">
        <v>84</v>
      </c>
      <c r="I34" s="28">
        <v>153</v>
      </c>
      <c r="J34" s="28">
        <v>248</v>
      </c>
      <c r="K34" s="28">
        <v>662</v>
      </c>
      <c r="L34" s="28">
        <v>34</v>
      </c>
      <c r="M34" s="28">
        <v>52</v>
      </c>
      <c r="N34" s="28">
        <v>92</v>
      </c>
      <c r="O34" s="28">
        <v>164</v>
      </c>
      <c r="P34" s="28">
        <v>224</v>
      </c>
      <c r="Q34" s="28">
        <v>242</v>
      </c>
      <c r="R34" s="28">
        <v>769</v>
      </c>
      <c r="S34" s="28">
        <v>112</v>
      </c>
      <c r="T34" s="28">
        <v>333</v>
      </c>
      <c r="U34" s="28">
        <v>149</v>
      </c>
      <c r="V34" s="28">
        <v>23</v>
      </c>
      <c r="W34" s="46">
        <v>62</v>
      </c>
      <c r="X34" s="46">
        <v>128</v>
      </c>
      <c r="Y34" s="46">
        <v>863</v>
      </c>
      <c r="Z34" s="46">
        <v>69</v>
      </c>
      <c r="AA34" s="22">
        <f t="shared" si="0"/>
        <v>7082</v>
      </c>
    </row>
    <row r="35" spans="2:27" s="6" customFormat="1" ht="12">
      <c r="B35" s="26" t="s">
        <v>29</v>
      </c>
      <c r="C35" s="24"/>
      <c r="D35" s="24"/>
      <c r="E35" s="27" t="s">
        <v>79</v>
      </c>
      <c r="F35" s="28">
        <v>1395</v>
      </c>
      <c r="G35" s="28">
        <v>73</v>
      </c>
      <c r="H35" s="28">
        <v>75</v>
      </c>
      <c r="I35" s="28">
        <v>139</v>
      </c>
      <c r="J35" s="28">
        <v>120</v>
      </c>
      <c r="K35" s="28">
        <v>677</v>
      </c>
      <c r="L35" s="28">
        <v>42</v>
      </c>
      <c r="M35" s="28">
        <v>41</v>
      </c>
      <c r="N35" s="28">
        <v>65</v>
      </c>
      <c r="O35" s="28">
        <v>94</v>
      </c>
      <c r="P35" s="28">
        <v>126</v>
      </c>
      <c r="Q35" s="28">
        <v>203</v>
      </c>
      <c r="R35" s="28">
        <v>618</v>
      </c>
      <c r="S35" s="28">
        <v>89</v>
      </c>
      <c r="T35" s="28">
        <v>256</v>
      </c>
      <c r="U35" s="28">
        <v>178</v>
      </c>
      <c r="V35" s="28">
        <v>6</v>
      </c>
      <c r="W35" s="46">
        <v>58</v>
      </c>
      <c r="X35" s="46">
        <v>77</v>
      </c>
      <c r="Y35" s="46">
        <v>488</v>
      </c>
      <c r="Z35" s="46">
        <v>98</v>
      </c>
      <c r="AA35" s="22">
        <f t="shared" si="0"/>
        <v>4918</v>
      </c>
    </row>
    <row r="36" spans="2:27" s="6" customFormat="1" ht="12">
      <c r="B36" s="26" t="s">
        <v>30</v>
      </c>
      <c r="C36" s="24"/>
      <c r="D36" s="24"/>
      <c r="E36" s="27" t="s">
        <v>80</v>
      </c>
      <c r="F36" s="28">
        <v>1686</v>
      </c>
      <c r="G36" s="28">
        <v>0</v>
      </c>
      <c r="H36" s="28">
        <v>0</v>
      </c>
      <c r="I36" s="28">
        <v>0</v>
      </c>
      <c r="J36" s="28">
        <v>36</v>
      </c>
      <c r="K36" s="28">
        <v>341</v>
      </c>
      <c r="L36" s="28">
        <v>0</v>
      </c>
      <c r="M36" s="28">
        <v>0</v>
      </c>
      <c r="N36" s="28">
        <v>0</v>
      </c>
      <c r="O36" s="28">
        <v>156</v>
      </c>
      <c r="P36" s="28">
        <v>60</v>
      </c>
      <c r="Q36" s="28">
        <v>133</v>
      </c>
      <c r="R36" s="28">
        <v>635</v>
      </c>
      <c r="S36" s="28">
        <v>95</v>
      </c>
      <c r="T36" s="28">
        <v>252</v>
      </c>
      <c r="U36" s="28">
        <v>218</v>
      </c>
      <c r="V36" s="28">
        <v>0</v>
      </c>
      <c r="W36" s="46">
        <v>43</v>
      </c>
      <c r="X36" s="46">
        <v>121</v>
      </c>
      <c r="Y36" s="46">
        <v>465</v>
      </c>
      <c r="Z36" s="46">
        <v>125</v>
      </c>
      <c r="AA36" s="22">
        <f t="shared" si="0"/>
        <v>4366</v>
      </c>
    </row>
    <row r="37" spans="2:27" s="6" customFormat="1" ht="12">
      <c r="B37" s="26" t="s">
        <v>31</v>
      </c>
      <c r="C37" s="24"/>
      <c r="D37" s="24"/>
      <c r="E37" s="27" t="s">
        <v>81</v>
      </c>
      <c r="F37" s="28">
        <v>783</v>
      </c>
      <c r="G37" s="28">
        <v>0</v>
      </c>
      <c r="H37" s="28">
        <v>0</v>
      </c>
      <c r="I37" s="28">
        <v>0</v>
      </c>
      <c r="J37" s="28">
        <v>25</v>
      </c>
      <c r="K37" s="28">
        <v>211</v>
      </c>
      <c r="L37" s="28">
        <v>0</v>
      </c>
      <c r="M37" s="28">
        <v>0</v>
      </c>
      <c r="N37" s="28">
        <v>0</v>
      </c>
      <c r="O37" s="28">
        <v>79</v>
      </c>
      <c r="P37" s="28">
        <v>35</v>
      </c>
      <c r="Q37" s="28">
        <v>55</v>
      </c>
      <c r="R37" s="28">
        <v>319</v>
      </c>
      <c r="S37" s="28">
        <v>44</v>
      </c>
      <c r="T37" s="28">
        <v>136</v>
      </c>
      <c r="U37" s="28">
        <v>92</v>
      </c>
      <c r="V37" s="28">
        <v>0</v>
      </c>
      <c r="W37" s="46">
        <v>21</v>
      </c>
      <c r="X37" s="46">
        <v>63</v>
      </c>
      <c r="Y37" s="46">
        <v>302</v>
      </c>
      <c r="Z37" s="46">
        <v>69</v>
      </c>
      <c r="AA37" s="22">
        <f t="shared" si="0"/>
        <v>2234</v>
      </c>
    </row>
    <row r="38" spans="2:27" s="6" customFormat="1" ht="12">
      <c r="B38" s="26" t="s">
        <v>32</v>
      </c>
      <c r="C38" s="24"/>
      <c r="D38" s="24"/>
      <c r="E38" s="27" t="s">
        <v>82</v>
      </c>
      <c r="F38" s="28">
        <v>903</v>
      </c>
      <c r="G38" s="28">
        <v>0</v>
      </c>
      <c r="H38" s="28">
        <v>0</v>
      </c>
      <c r="I38" s="28">
        <v>0</v>
      </c>
      <c r="J38" s="28">
        <v>11</v>
      </c>
      <c r="K38" s="28">
        <v>130</v>
      </c>
      <c r="L38" s="28">
        <v>0</v>
      </c>
      <c r="M38" s="28">
        <v>0</v>
      </c>
      <c r="N38" s="28">
        <v>0</v>
      </c>
      <c r="O38" s="28">
        <v>77</v>
      </c>
      <c r="P38" s="28">
        <v>25</v>
      </c>
      <c r="Q38" s="28">
        <v>78</v>
      </c>
      <c r="R38" s="28">
        <v>316</v>
      </c>
      <c r="S38" s="28">
        <v>51</v>
      </c>
      <c r="T38" s="28">
        <v>116</v>
      </c>
      <c r="U38" s="28">
        <v>126</v>
      </c>
      <c r="V38" s="28">
        <v>0</v>
      </c>
      <c r="W38" s="46">
        <v>22</v>
      </c>
      <c r="X38" s="46">
        <v>58</v>
      </c>
      <c r="Y38" s="46">
        <v>163</v>
      </c>
      <c r="Z38" s="46">
        <v>56</v>
      </c>
      <c r="AA38" s="22">
        <f t="shared" si="0"/>
        <v>2132</v>
      </c>
    </row>
    <row r="39" spans="2:27" s="6" customFormat="1" ht="12">
      <c r="B39" s="26" t="s">
        <v>33</v>
      </c>
      <c r="C39" s="24"/>
      <c r="D39" s="24"/>
      <c r="E39" s="27" t="s">
        <v>34</v>
      </c>
      <c r="F39" s="29">
        <f>SUM(F30/F21)*100</f>
        <v>83.63316542736068</v>
      </c>
      <c r="G39" s="29">
        <f>SUM(G30/G21)*100</f>
        <v>82.37569060773481</v>
      </c>
      <c r="H39" s="29">
        <f>SUM(H30/H21)*100</f>
        <v>83.45266507557677</v>
      </c>
      <c r="I39" s="29">
        <f>SUM(I30/I21)*100</f>
        <v>76.40570934256056</v>
      </c>
      <c r="J39" s="29">
        <f>SUM(J30/J21)*100</f>
        <v>78.21606254442075</v>
      </c>
      <c r="K39" s="29">
        <f>SUM(K30/K21)*100</f>
        <v>79.65419501133788</v>
      </c>
      <c r="L39" s="29">
        <f>SUM(L30/L21)*100</f>
        <v>73.80952380952381</v>
      </c>
      <c r="M39" s="29">
        <f>SUM(M30/M21)*100</f>
        <v>79.8754599490518</v>
      </c>
      <c r="N39" s="29">
        <f>SUM(N30/N21)*100</f>
        <v>76.29659643435981</v>
      </c>
      <c r="O39" s="29">
        <f>SUM(O30/O21)*100</f>
        <v>78.1484900435184</v>
      </c>
      <c r="P39" s="29">
        <f>SUM(P30/P21)*100</f>
        <v>77.8498609823911</v>
      </c>
      <c r="Q39" s="29">
        <f>SUM(Q30/Q21)*100</f>
        <v>76.80795847750865</v>
      </c>
      <c r="R39" s="29">
        <f>SUM(R30/R21)*100</f>
        <v>80.20417221482468</v>
      </c>
      <c r="S39" s="29">
        <f>SUM(S30/S21)*100</f>
        <v>80.34914950760967</v>
      </c>
      <c r="T39" s="29">
        <f>SUM(T30/T21)*100</f>
        <v>83.60308285163777</v>
      </c>
      <c r="U39" s="29">
        <f>SUM(U30/U21)*100</f>
        <v>78.88930441286462</v>
      </c>
      <c r="V39" s="29">
        <f>SUM(V30/V21)*100</f>
        <v>77.15894868585733</v>
      </c>
      <c r="W39" s="29">
        <f>SUM(W30/W21)*100</f>
        <v>79.58847736625513</v>
      </c>
      <c r="X39" s="29">
        <f>SUM(X30/X21)*100</f>
        <v>72.4709784411277</v>
      </c>
      <c r="Y39" s="29">
        <f>SUM(Y30/Y21)*100</f>
        <v>77.71405631702702</v>
      </c>
      <c r="Z39" s="29">
        <f>SUM(Z30/Z21)*100</f>
        <v>87.41721854304636</v>
      </c>
      <c r="AA39" s="29">
        <f>SUM(AA30/AA21)*100</f>
        <v>79.13924978244607</v>
      </c>
    </row>
    <row r="40" spans="2:27" s="6" customFormat="1" ht="12">
      <c r="B40" s="26" t="s">
        <v>35</v>
      </c>
      <c r="C40" s="24"/>
      <c r="D40" s="24"/>
      <c r="E40" s="27" t="s">
        <v>36</v>
      </c>
      <c r="F40" s="29">
        <f>SUM(F31/F22)*100</f>
        <v>82.36383274186082</v>
      </c>
      <c r="G40" s="29">
        <f>SUM(G31/G22)*100</f>
        <v>80.84135833755703</v>
      </c>
      <c r="H40" s="29">
        <f>SUM(H31/H22)*100</f>
        <v>82.95281582952816</v>
      </c>
      <c r="I40" s="29">
        <f>SUM(I31/I22)*100</f>
        <v>75.84830339321357</v>
      </c>
      <c r="J40" s="29">
        <f>SUM(J31/J22)*100</f>
        <v>78.5568413886998</v>
      </c>
      <c r="K40" s="29">
        <f>SUM(K31/K22)*100</f>
        <v>79.05523893029373</v>
      </c>
      <c r="L40" s="29">
        <f>SUM(L31/L22)*100</f>
        <v>78.31858407079646</v>
      </c>
      <c r="M40" s="29">
        <f>SUM(M31/M22)*100</f>
        <v>80.45191802417236</v>
      </c>
      <c r="N40" s="29">
        <f>SUM(N31/N22)*100</f>
        <v>77.15244129705553</v>
      </c>
      <c r="O40" s="29">
        <f>SUM(O31/O22)*100</f>
        <v>77.52837326607819</v>
      </c>
      <c r="P40" s="29">
        <f>SUM(P31/P22)*100</f>
        <v>78.22616407982261</v>
      </c>
      <c r="Q40" s="29">
        <f>SUM(Q31/Q22)*100</f>
        <v>76.59268721060195</v>
      </c>
      <c r="R40" s="29">
        <f>SUM(R31/R22)*100</f>
        <v>80.15580736543909</v>
      </c>
      <c r="S40" s="29">
        <f>SUM(S31/S22)*100</f>
        <v>82</v>
      </c>
      <c r="T40" s="29">
        <f>SUM(T31/T22)*100</f>
        <v>83.47227256252265</v>
      </c>
      <c r="U40" s="29">
        <f>SUM(U31/U22)*100</f>
        <v>79.30098405157787</v>
      </c>
      <c r="V40" s="29">
        <f>SUM(V31/V22)*100</f>
        <v>78.55648535564853</v>
      </c>
      <c r="W40" s="29">
        <f>SUM(W31/W22)*100</f>
        <v>79.96894409937887</v>
      </c>
      <c r="X40" s="29">
        <f>SUM(X31/X22)*100</f>
        <v>72.24157955865273</v>
      </c>
      <c r="Y40" s="29">
        <f>SUM(Y31/Y22)*100</f>
        <v>78.31621737270005</v>
      </c>
      <c r="Z40" s="29">
        <f>SUM(Z31/Z22)*100</f>
        <v>84.18300653594771</v>
      </c>
      <c r="AA40" s="29">
        <f>SUM(AA31/AA22)*100</f>
        <v>78.99252818128159</v>
      </c>
    </row>
    <row r="41" spans="2:27" s="6" customFormat="1" ht="12">
      <c r="B41" s="26" t="s">
        <v>37</v>
      </c>
      <c r="C41" s="24"/>
      <c r="D41" s="24"/>
      <c r="E41" s="27" t="s">
        <v>38</v>
      </c>
      <c r="F41" s="29">
        <f>SUM(F32/F23)*100</f>
        <v>84.9983405243943</v>
      </c>
      <c r="G41" s="29">
        <f>SUM(G32/G23)*100</f>
        <v>84.21372191863995</v>
      </c>
      <c r="H41" s="29">
        <f>SUM(H32/H23)*100</f>
        <v>84</v>
      </c>
      <c r="I41" s="29">
        <f>SUM(I32/I23)*100</f>
        <v>77.06465313827276</v>
      </c>
      <c r="J41" s="29">
        <f>SUM(J32/J23)*100</f>
        <v>77.84386617100371</v>
      </c>
      <c r="K41" s="29">
        <f>SUM(K32/K23)*100</f>
        <v>80.2959135744481</v>
      </c>
      <c r="L41" s="29">
        <f>SUM(L32/L23)*100</f>
        <v>69.49152542372882</v>
      </c>
      <c r="M41" s="29">
        <f>SUM(M32/M23)*100</f>
        <v>79.20245398773005</v>
      </c>
      <c r="N41" s="29">
        <f>SUM(N32/N23)*100</f>
        <v>75.277407900577</v>
      </c>
      <c r="O41" s="29">
        <f>SUM(O32/O23)*100</f>
        <v>78.82808181315643</v>
      </c>
      <c r="P41" s="29">
        <f>SUM(P32/P23)*100</f>
        <v>77.43813682678311</v>
      </c>
      <c r="Q41" s="29">
        <f>SUM(Q32/Q23)*100</f>
        <v>77.06248820086842</v>
      </c>
      <c r="R41" s="29">
        <f>SUM(R32/R23)*100</f>
        <v>80.25704552493032</v>
      </c>
      <c r="S41" s="29">
        <f>SUM(S32/S23)*100</f>
        <v>78.43326885880077</v>
      </c>
      <c r="T41" s="29">
        <f>SUM(T32/T23)*100</f>
        <v>83.751542575072</v>
      </c>
      <c r="U41" s="29">
        <f>SUM(U32/U23)*100</f>
        <v>78.38400666389005</v>
      </c>
      <c r="V41" s="29">
        <f>SUM(V32/V23)*100</f>
        <v>75.0778816199377</v>
      </c>
      <c r="W41" s="29">
        <f>SUM(W32/W23)*100</f>
        <v>79.15936952714536</v>
      </c>
      <c r="X41" s="29">
        <f>SUM(X32/X23)*100</f>
        <v>72.73538598839804</v>
      </c>
      <c r="Y41" s="29">
        <f>SUM(Y32/Y23)*100</f>
        <v>77.01817282729633</v>
      </c>
      <c r="Z41" s="29">
        <f>SUM(Z32/Z23)*100</f>
        <v>90.73825503355705</v>
      </c>
      <c r="AA41" s="29">
        <f>SUM(AA32/AA23)*100</f>
        <v>79.30485367478592</v>
      </c>
    </row>
    <row r="42" spans="2:27" s="6" customFormat="1" ht="12">
      <c r="B42" s="26" t="s">
        <v>39</v>
      </c>
      <c r="C42" s="24"/>
      <c r="D42" s="24"/>
      <c r="E42" s="27" t="s">
        <v>40</v>
      </c>
      <c r="F42" s="29">
        <f>SUM(F21-F30)/F21*100</f>
        <v>16.36683457263932</v>
      </c>
      <c r="G42" s="29">
        <f>SUM(G21-G30)/G21*100</f>
        <v>17.624309392265193</v>
      </c>
      <c r="H42" s="29">
        <f>SUM(H21-H30)/H21*100</f>
        <v>16.54733492442323</v>
      </c>
      <c r="I42" s="29">
        <f>SUM(I21-I30)/I21*100</f>
        <v>23.594290657439444</v>
      </c>
      <c r="J42" s="29">
        <f>SUM(J21-J30)/J21*100</f>
        <v>21.783937455579245</v>
      </c>
      <c r="K42" s="29">
        <f>SUM(K21-K30)/K21*100</f>
        <v>20.34580498866213</v>
      </c>
      <c r="L42" s="29">
        <f>SUM(L21-L30)/L21*100</f>
        <v>26.190476190476193</v>
      </c>
      <c r="M42" s="29">
        <f>SUM(M21-M30)/M21*100</f>
        <v>20.1245400509482</v>
      </c>
      <c r="N42" s="29">
        <f>SUM(N21-N30)/N21*100</f>
        <v>23.703403565640194</v>
      </c>
      <c r="O42" s="29">
        <f>SUM(O21-O30)/O21*100</f>
        <v>21.851509956481603</v>
      </c>
      <c r="P42" s="29">
        <f>SUM(P21-P30)/P21*100</f>
        <v>22.150139017608897</v>
      </c>
      <c r="Q42" s="29">
        <f>SUM(Q21-Q30)/Q21*100</f>
        <v>23.19204152249135</v>
      </c>
      <c r="R42" s="29">
        <f>SUM(R21-R30)/R21*100</f>
        <v>19.79582778517532</v>
      </c>
      <c r="S42" s="29">
        <f>SUM(S21-S30)/S21*100</f>
        <v>19.650850492390333</v>
      </c>
      <c r="T42" s="29">
        <f>SUM(T21-T30)/T21*100</f>
        <v>16.396917148362235</v>
      </c>
      <c r="U42" s="29">
        <f>SUM(U21-U30)/U21*100</f>
        <v>21.11069558713538</v>
      </c>
      <c r="V42" s="29">
        <f>SUM(V21-V30)/V21*100</f>
        <v>22.84105131414268</v>
      </c>
      <c r="W42" s="29">
        <f>SUM(W21-W30)/W21*100</f>
        <v>20.411522633744855</v>
      </c>
      <c r="X42" s="29">
        <f>SUM(X21-X30)/X21*100</f>
        <v>27.52902155887231</v>
      </c>
      <c r="Y42" s="29">
        <f>SUM(Y21-Y30)/Y21*100</f>
        <v>22.285943682972988</v>
      </c>
      <c r="Z42" s="29">
        <f>SUM(Z21-Z30)/Z21*100</f>
        <v>12.582781456953644</v>
      </c>
      <c r="AA42" s="29">
        <f>SUM(AA21-AA30)/AA21*100</f>
        <v>20.86075021755393</v>
      </c>
    </row>
    <row r="43" spans="2:27" s="6" customFormat="1" ht="12">
      <c r="B43" s="26" t="s">
        <v>41</v>
      </c>
      <c r="C43" s="24"/>
      <c r="D43" s="24"/>
      <c r="E43" s="27" t="s">
        <v>42</v>
      </c>
      <c r="F43" s="29">
        <f>SUM(F22-F31)/F22*100</f>
        <v>17.636167258139178</v>
      </c>
      <c r="G43" s="29">
        <f>SUM(G22-G31)/G22*100</f>
        <v>19.158641662442978</v>
      </c>
      <c r="H43" s="29">
        <f>SUM(H22-H31)/H22*100</f>
        <v>17.04718417047184</v>
      </c>
      <c r="I43" s="29">
        <f>SUM(I22-I31)/I22*100</f>
        <v>24.151696606786427</v>
      </c>
      <c r="J43" s="29">
        <f>SUM(J22-J31)/J22*100</f>
        <v>21.443158611300202</v>
      </c>
      <c r="K43" s="29">
        <f>SUM(K22-K31)/K22*100</f>
        <v>20.94476106970627</v>
      </c>
      <c r="L43" s="29">
        <f>SUM(L22-L31)/L22*100</f>
        <v>21.68141592920354</v>
      </c>
      <c r="M43" s="29">
        <f>SUM(M22-M31)/M22*100</f>
        <v>19.548081975827643</v>
      </c>
      <c r="N43" s="29">
        <f>SUM(N22-N31)/N22*100</f>
        <v>22.847558702944465</v>
      </c>
      <c r="O43" s="29">
        <f>SUM(O22-O31)/O22*100</f>
        <v>22.471626733921816</v>
      </c>
      <c r="P43" s="29">
        <f>SUM(P22-P31)/P22*100</f>
        <v>21.773835920177383</v>
      </c>
      <c r="Q43" s="29">
        <f>SUM(Q22-Q31)/Q22*100</f>
        <v>23.407312789398052</v>
      </c>
      <c r="R43" s="29">
        <f>SUM(R22-R31)/R22*100</f>
        <v>19.844192634560905</v>
      </c>
      <c r="S43" s="29">
        <f>SUM(S22-S31)/S22*100</f>
        <v>18</v>
      </c>
      <c r="T43" s="29">
        <f>SUM(T22-T31)/T22*100</f>
        <v>16.527727437477346</v>
      </c>
      <c r="U43" s="29">
        <f>SUM(U22-U31)/U22*100</f>
        <v>20.699015948422126</v>
      </c>
      <c r="V43" s="29">
        <f>SUM(V22-V31)/V22*100</f>
        <v>21.443514644351463</v>
      </c>
      <c r="W43" s="29">
        <f>SUM(W22-W31)/W22*100</f>
        <v>20.031055900621116</v>
      </c>
      <c r="X43" s="29">
        <f>SUM(X22-X31)/X22*100</f>
        <v>27.75842044134727</v>
      </c>
      <c r="Y43" s="29">
        <f>SUM(Y22-Y31)/Y22*100</f>
        <v>21.68378262729996</v>
      </c>
      <c r="Z43" s="29">
        <f>SUM(Z22-Z31)/Z22*100</f>
        <v>15.816993464052286</v>
      </c>
      <c r="AA43" s="29">
        <f>SUM(AA22-AA31)/AA22*100</f>
        <v>21.007471818718418</v>
      </c>
    </row>
    <row r="44" spans="2:27" s="6" customFormat="1" ht="12">
      <c r="B44" s="26" t="s">
        <v>43</v>
      </c>
      <c r="C44" s="24"/>
      <c r="D44" s="24"/>
      <c r="E44" s="27" t="s">
        <v>44</v>
      </c>
      <c r="F44" s="29">
        <f>SUM(F23-F32)/F23*100</f>
        <v>15.001659475605708</v>
      </c>
      <c r="G44" s="29">
        <f>SUM(G23-G32)/G23*100</f>
        <v>15.786278081360047</v>
      </c>
      <c r="H44" s="29">
        <f>SUM(H23-H32)/H23*100</f>
        <v>16</v>
      </c>
      <c r="I44" s="29">
        <f>SUM(I23-I32)/I23*100</f>
        <v>22.93534686172723</v>
      </c>
      <c r="J44" s="29">
        <f>SUM(J23-J32)/J23*100</f>
        <v>22.156133828996282</v>
      </c>
      <c r="K44" s="29">
        <f>SUM(K23-K32)/K23*100</f>
        <v>19.704086425551903</v>
      </c>
      <c r="L44" s="29">
        <f>SUM(L23-L32)/L23*100</f>
        <v>30.508474576271187</v>
      </c>
      <c r="M44" s="29">
        <f>SUM(M23-M32)/M23*100</f>
        <v>20.797546012269937</v>
      </c>
      <c r="N44" s="29">
        <f>SUM(N23-N32)/N23*100</f>
        <v>24.72259209942299</v>
      </c>
      <c r="O44" s="29">
        <f>SUM(O23-O32)/O23*100</f>
        <v>21.17191818684356</v>
      </c>
      <c r="P44" s="29">
        <f>SUM(P23-P32)/P23*100</f>
        <v>22.561863173216885</v>
      </c>
      <c r="Q44" s="29">
        <f>SUM(Q23-Q32)/Q23*100</f>
        <v>22.937511799131585</v>
      </c>
      <c r="R44" s="29">
        <f>SUM(R23-R32)/R23*100</f>
        <v>19.74295447506968</v>
      </c>
      <c r="S44" s="29">
        <f>SUM(S23-S32)/S23*100</f>
        <v>21.566731141199227</v>
      </c>
      <c r="T44" s="29">
        <f>SUM(T23-T32)/T23*100</f>
        <v>16.248457424928013</v>
      </c>
      <c r="U44" s="29">
        <f>SUM(U23-U32)/U23*100</f>
        <v>21.615993336109955</v>
      </c>
      <c r="V44" s="29">
        <f>SUM(V23-V32)/V23*100</f>
        <v>24.922118380062305</v>
      </c>
      <c r="W44" s="29">
        <f>SUM(W23-W32)/W23*100</f>
        <v>20.84063047285464</v>
      </c>
      <c r="X44" s="29">
        <f>SUM(X23-X32)/X23*100</f>
        <v>27.264614011601964</v>
      </c>
      <c r="Y44" s="29">
        <f>SUM(Y23-Y32)/Y23*100</f>
        <v>22.981827172703674</v>
      </c>
      <c r="Z44" s="29">
        <f>SUM(Z23-Z32)/Z23*100</f>
        <v>9.261744966442953</v>
      </c>
      <c r="AA44" s="29">
        <f>SUM(AA23-AA32)/AA23*100</f>
        <v>20.695146325214083</v>
      </c>
    </row>
    <row r="45" spans="2:27" s="6" customFormat="1" ht="12">
      <c r="B45" s="26" t="s">
        <v>45</v>
      </c>
      <c r="C45" s="24"/>
      <c r="D45" s="24"/>
      <c r="E45" s="27" t="s">
        <v>46</v>
      </c>
      <c r="F45" s="29">
        <f>SUM(F33/F24)*100</f>
        <v>65.61085972850678</v>
      </c>
      <c r="G45" s="29">
        <f>SUM(G33/G24)*100</f>
        <v>73.50427350427351</v>
      </c>
      <c r="H45" s="29">
        <f>SUM(H33/H24)*100</f>
        <v>60</v>
      </c>
      <c r="I45" s="29">
        <f>SUM(I33/I24)*100</f>
        <v>52.707581227436826</v>
      </c>
      <c r="J45" s="29">
        <f>SUM(J33/J24)*100</f>
        <v>71.73489278752436</v>
      </c>
      <c r="K45" s="29">
        <f>SUM(K33/K24)*100</f>
        <v>60.53345388788427</v>
      </c>
      <c r="L45" s="29">
        <f>SUM(L33/L24)*100</f>
        <v>70.37037037037037</v>
      </c>
      <c r="M45" s="29">
        <f>SUM(M33/M24)*100</f>
        <v>58.12500000000001</v>
      </c>
      <c r="N45" s="29">
        <f>SUM(N33/N24)*100</f>
        <v>67.67241379310344</v>
      </c>
      <c r="O45" s="29">
        <f>SUM(O33/O24)*100</f>
        <v>58.9041095890411</v>
      </c>
      <c r="P45" s="29">
        <f>SUM(P33/P24)*100</f>
        <v>60.24096385542169</v>
      </c>
      <c r="Q45" s="29">
        <f>SUM(Q33/Q24)*100</f>
        <v>69.42277691107644</v>
      </c>
      <c r="R45" s="29">
        <f>SUM(R33/R24)*100</f>
        <v>65.14795678722405</v>
      </c>
      <c r="S45" s="29">
        <f>SUM(S33/S24)*100</f>
        <v>71.53024911032028</v>
      </c>
      <c r="T45" s="29">
        <f>SUM(T33/T24)*100</f>
        <v>63.40150699677072</v>
      </c>
      <c r="U45" s="29">
        <f>SUM(U33/U24)*100</f>
        <v>59.78062157221207</v>
      </c>
      <c r="V45" s="29">
        <f>SUM(V33/V24)*100</f>
        <v>100</v>
      </c>
      <c r="W45" s="29">
        <f>SUM(W33/W24)*100</f>
        <v>54.794520547945204</v>
      </c>
      <c r="X45" s="29">
        <f>SUM(X33/X24)*100</f>
        <v>64.0625</v>
      </c>
      <c r="Y45" s="29">
        <f>SUM(Y33/Y24)*100</f>
        <v>71.86170212765958</v>
      </c>
      <c r="Z45" s="29">
        <f>SUM(Z33/Z24)*100</f>
        <v>69.8744769874477</v>
      </c>
      <c r="AA45" s="29">
        <f>SUM(AA33/AA24)*100</f>
        <v>64.94209330014071</v>
      </c>
    </row>
    <row r="46" spans="2:27" s="6" customFormat="1" ht="12">
      <c r="B46" s="26" t="s">
        <v>47</v>
      </c>
      <c r="C46" s="24"/>
      <c r="D46" s="24"/>
      <c r="E46" s="27" t="s">
        <v>48</v>
      </c>
      <c r="F46" s="29">
        <f>SUM(F34/F25)*100</f>
        <v>69.5364238410596</v>
      </c>
      <c r="G46" s="29">
        <f>SUM(G34/G25)*100</f>
        <v>73.88059701492537</v>
      </c>
      <c r="H46" s="29">
        <f>SUM(H34/H25)*100</f>
        <v>58.74125874125874</v>
      </c>
      <c r="I46" s="29">
        <f>SUM(I34/I25)*100</f>
        <v>47.66355140186916</v>
      </c>
      <c r="J46" s="29">
        <f>SUM(J34/J25)*100</f>
        <v>70.85714285714285</v>
      </c>
      <c r="K46" s="29">
        <f>SUM(K34/K25)*100</f>
        <v>59.80126467931346</v>
      </c>
      <c r="L46" s="29">
        <f>SUM(L34/L25)*100</f>
        <v>70.83333333333334</v>
      </c>
      <c r="M46" s="29">
        <f>SUM(M34/M25)*100</f>
        <v>59.09090909090909</v>
      </c>
      <c r="N46" s="29">
        <f>SUM(N34/N25)*100</f>
        <v>64.33566433566433</v>
      </c>
      <c r="O46" s="29">
        <f>SUM(O34/O25)*100</f>
        <v>62.59541984732825</v>
      </c>
      <c r="P46" s="29">
        <f>SUM(P34/P25)*100</f>
        <v>61.369863013698634</v>
      </c>
      <c r="Q46" s="29">
        <f>SUM(Q34/Q25)*100</f>
        <v>68.16901408450704</v>
      </c>
      <c r="R46" s="29">
        <f>SUM(R34/R25)*100</f>
        <v>64.51342281879194</v>
      </c>
      <c r="S46" s="29">
        <f>SUM(S34/S25)*100</f>
        <v>70.88607594936708</v>
      </c>
      <c r="T46" s="29">
        <f>SUM(T34/T25)*100</f>
        <v>63.06818181818182</v>
      </c>
      <c r="U46" s="29">
        <f>SUM(U34/U25)*100</f>
        <v>53.40501792114696</v>
      </c>
      <c r="V46" s="29">
        <f>SUM(V34/V25)*100</f>
        <v>100</v>
      </c>
      <c r="W46" s="29">
        <f>SUM(W34/W25)*100</f>
        <v>46.616541353383454</v>
      </c>
      <c r="X46" s="29">
        <f>SUM(X34/X25)*100</f>
        <v>67.72486772486772</v>
      </c>
      <c r="Y46" s="29">
        <f>SUM(Y34/Y25)*100</f>
        <v>73.50936967632026</v>
      </c>
      <c r="Z46" s="29">
        <f>SUM(Z34/Z25)*100</f>
        <v>60</v>
      </c>
      <c r="AA46" s="29">
        <f>SUM(AA34/AA25)*100</f>
        <v>65.99571335383469</v>
      </c>
    </row>
    <row r="47" spans="2:27" s="6" customFormat="1" ht="12">
      <c r="B47" s="26" t="s">
        <v>49</v>
      </c>
      <c r="C47" s="24"/>
      <c r="D47" s="24"/>
      <c r="E47" s="27" t="s">
        <v>50</v>
      </c>
      <c r="F47" s="29">
        <f>SUM(F35/F26)*100</f>
        <v>59.53905249679897</v>
      </c>
      <c r="G47" s="29">
        <f>SUM(G35/G26)*100</f>
        <v>73</v>
      </c>
      <c r="H47" s="29">
        <f>SUM(H35/H26)*100</f>
        <v>61.47540983606557</v>
      </c>
      <c r="I47" s="29">
        <f>SUM(I35/I26)*100</f>
        <v>59.65665236051502</v>
      </c>
      <c r="J47" s="29">
        <f>SUM(J35/J26)*100</f>
        <v>73.61963190184049</v>
      </c>
      <c r="K47" s="29">
        <f>SUM(K35/K26)*100</f>
        <v>61.26696832579186</v>
      </c>
      <c r="L47" s="29">
        <f>SUM(L35/L26)*100</f>
        <v>70</v>
      </c>
      <c r="M47" s="29">
        <f>SUM(M35/M26)*100</f>
        <v>56.94444444444444</v>
      </c>
      <c r="N47" s="29">
        <f>SUM(N35/N26)*100</f>
        <v>73.03370786516854</v>
      </c>
      <c r="O47" s="29">
        <f>SUM(O35/O26)*100</f>
        <v>53.40909090909091</v>
      </c>
      <c r="P47" s="29">
        <f>SUM(P35/P26)*100</f>
        <v>58.333333333333336</v>
      </c>
      <c r="Q47" s="29">
        <f>SUM(Q35/Q26)*100</f>
        <v>70.97902097902097</v>
      </c>
      <c r="R47" s="29">
        <f>SUM(R35/R26)*100</f>
        <v>65.95517609391676</v>
      </c>
      <c r="S47" s="29">
        <f>SUM(S35/S26)*100</f>
        <v>72.35772357723577</v>
      </c>
      <c r="T47" s="29">
        <f>SUM(T35/T26)*100</f>
        <v>63.84039900249376</v>
      </c>
      <c r="U47" s="29">
        <f>SUM(U35/U26)*100</f>
        <v>66.4179104477612</v>
      </c>
      <c r="V47" s="29">
        <f>SUM(V35/V26)*100</f>
        <v>100</v>
      </c>
      <c r="W47" s="29">
        <f>SUM(W35/W26)*100</f>
        <v>67.44186046511628</v>
      </c>
      <c r="X47" s="29">
        <f>SUM(X35/X26)*100</f>
        <v>58.778625954198475</v>
      </c>
      <c r="Y47" s="29">
        <f>SUM(Y35/Y26)*100</f>
        <v>69.12181303116147</v>
      </c>
      <c r="Z47" s="29">
        <f>SUM(Z35/Z26)*100</f>
        <v>79.03225806451613</v>
      </c>
      <c r="AA47" s="29">
        <f>SUM(AA35/AA26)*100</f>
        <v>63.48263844068672</v>
      </c>
    </row>
    <row r="48" spans="2:27" s="6" customFormat="1" ht="12">
      <c r="B48" s="26" t="s">
        <v>51</v>
      </c>
      <c r="C48" s="24"/>
      <c r="D48" s="24"/>
      <c r="E48" s="27" t="s">
        <v>52</v>
      </c>
      <c r="F48" s="29">
        <f>SUM((F24-F33)/F24)*100</f>
        <v>34.38914027149321</v>
      </c>
      <c r="G48" s="29">
        <f>SUM((G24-G33)/G24)*100</f>
        <v>26.495726495726498</v>
      </c>
      <c r="H48" s="29">
        <f>SUM((H24-H33)/H24)*100</f>
        <v>40</v>
      </c>
      <c r="I48" s="29">
        <f>SUM((I24-I33)/I24)*100</f>
        <v>47.292418772563174</v>
      </c>
      <c r="J48" s="29">
        <f>SUM((J24-J33)/J24)*100</f>
        <v>28.26510721247563</v>
      </c>
      <c r="K48" s="29">
        <f>SUM((K24-K33)/K24)*100</f>
        <v>39.46654611211573</v>
      </c>
      <c r="L48" s="29">
        <f>SUM((L24-L33)/L24)*100</f>
        <v>29.629629629629626</v>
      </c>
      <c r="M48" s="29">
        <f>SUM((M24-M33)/M24)*100</f>
        <v>41.875</v>
      </c>
      <c r="N48" s="29">
        <f>SUM((N24-N33)/N24)*100</f>
        <v>32.327586206896555</v>
      </c>
      <c r="O48" s="29">
        <f>SUM((O24-O33)/O24)*100</f>
        <v>41.0958904109589</v>
      </c>
      <c r="P48" s="29">
        <f>SUM((P24-P33)/P24)*100</f>
        <v>39.75903614457831</v>
      </c>
      <c r="Q48" s="29">
        <f>SUM((Q24-Q33)/Q24)*100</f>
        <v>30.577223088923557</v>
      </c>
      <c r="R48" s="29">
        <f>SUM((R24-R33)/R24)*100</f>
        <v>34.85204321277595</v>
      </c>
      <c r="S48" s="29">
        <f>SUM((S24-S33)/S24)*100</f>
        <v>28.46975088967972</v>
      </c>
      <c r="T48" s="29">
        <f>SUM((T24-T33)/T24)*100</f>
        <v>36.59849300322928</v>
      </c>
      <c r="U48" s="29">
        <f>SUM((U24-U33)/U24)*100</f>
        <v>40.21937842778793</v>
      </c>
      <c r="V48" s="29">
        <f>SUM((V24-V33)/V24)*100</f>
        <v>0</v>
      </c>
      <c r="W48" s="29">
        <f>SUM((W24-W33)/W24)*100</f>
        <v>45.20547945205479</v>
      </c>
      <c r="X48" s="29">
        <f>SUM((X24-X33)/X24)*100</f>
        <v>35.9375</v>
      </c>
      <c r="Y48" s="29">
        <f>SUM((Y24-Y33)/Y24)*100</f>
        <v>28.138297872340424</v>
      </c>
      <c r="Z48" s="29">
        <f>SUM((Z24-Z33)/Z24)*100</f>
        <v>30.125523012552303</v>
      </c>
      <c r="AA48" s="29">
        <f>SUM((AA24-AA33)/AA24)*100</f>
        <v>35.057906699859295</v>
      </c>
    </row>
    <row r="49" spans="2:27" s="6" customFormat="1" ht="12">
      <c r="B49" s="26" t="s">
        <v>53</v>
      </c>
      <c r="C49" s="24"/>
      <c r="D49" s="24"/>
      <c r="E49" s="27" t="s">
        <v>54</v>
      </c>
      <c r="F49" s="29">
        <f>SUM((F25-F34)/F25)*100</f>
        <v>30.4635761589404</v>
      </c>
      <c r="G49" s="29">
        <f>SUM((G25-G34)/G25)*100</f>
        <v>26.119402985074625</v>
      </c>
      <c r="H49" s="29">
        <f>SUM((H25-H34)/H25)*100</f>
        <v>41.25874125874126</v>
      </c>
      <c r="I49" s="29">
        <f>SUM((I25-I34)/I25)*100</f>
        <v>52.336448598130836</v>
      </c>
      <c r="J49" s="29">
        <f>SUM((J25-J34)/J25)*100</f>
        <v>29.142857142857142</v>
      </c>
      <c r="K49" s="29">
        <f>SUM((K25-K34)/K25)*100</f>
        <v>40.19873532068654</v>
      </c>
      <c r="L49" s="29">
        <f>SUM((L25-L34)/L25)*100</f>
        <v>29.166666666666668</v>
      </c>
      <c r="M49" s="29">
        <f>SUM((M25-M34)/M25)*100</f>
        <v>40.909090909090914</v>
      </c>
      <c r="N49" s="29">
        <f>SUM((N25-N34)/N25)*100</f>
        <v>35.66433566433567</v>
      </c>
      <c r="O49" s="29">
        <f>SUM((O25-O34)/O25)*100</f>
        <v>37.404580152671755</v>
      </c>
      <c r="P49" s="29">
        <f>SUM((P25-P34)/P25)*100</f>
        <v>38.63013698630137</v>
      </c>
      <c r="Q49" s="29">
        <f>SUM((Q25-Q34)/Q25)*100</f>
        <v>31.83098591549296</v>
      </c>
      <c r="R49" s="29">
        <f>SUM((R25-R34)/R25)*100</f>
        <v>35.48657718120805</v>
      </c>
      <c r="S49" s="29">
        <f>SUM((S25-S34)/S25)*100</f>
        <v>29.11392405063291</v>
      </c>
      <c r="T49" s="29">
        <f>SUM((T25-T34)/T25)*100</f>
        <v>36.93181818181818</v>
      </c>
      <c r="U49" s="29">
        <f>SUM((U25-U34)/U25)*100</f>
        <v>46.59498207885305</v>
      </c>
      <c r="V49" s="29">
        <f>SUM((V25-V34)/V25)*100</f>
        <v>0</v>
      </c>
      <c r="W49" s="29">
        <f>SUM((W25-W34)/W25)*100</f>
        <v>53.383458646616546</v>
      </c>
      <c r="X49" s="29">
        <f>SUM((X25-X34)/X25)*100</f>
        <v>32.27513227513227</v>
      </c>
      <c r="Y49" s="29">
        <f>SUM((Y25-Y34)/Y25)*100</f>
        <v>26.490630323679724</v>
      </c>
      <c r="Z49" s="29">
        <f>SUM((Z25-Z34)/Z25)*100</f>
        <v>40</v>
      </c>
      <c r="AA49" s="29">
        <f>SUM((AA25-AA34)/AA25)*100</f>
        <v>34.00428664616532</v>
      </c>
    </row>
    <row r="50" spans="2:27" s="6" customFormat="1" ht="12">
      <c r="B50" s="26" t="s">
        <v>55</v>
      </c>
      <c r="C50" s="24"/>
      <c r="D50" s="24"/>
      <c r="E50" s="27" t="s">
        <v>70</v>
      </c>
      <c r="F50" s="29">
        <f>SUM((F26-F35)/F26)*100</f>
        <v>40.46094750320102</v>
      </c>
      <c r="G50" s="29">
        <f>SUM((G26-G35)/G26)*100</f>
        <v>27</v>
      </c>
      <c r="H50" s="29">
        <f>SUM((H26-H35)/H26)*100</f>
        <v>38.52459016393443</v>
      </c>
      <c r="I50" s="29">
        <f>SUM((I26-I35)/I26)*100</f>
        <v>40.343347639484975</v>
      </c>
      <c r="J50" s="29">
        <f>SUM((J26-J35)/J26)*100</f>
        <v>26.380368098159508</v>
      </c>
      <c r="K50" s="29">
        <f>SUM((K26-K35)/K26)*100</f>
        <v>38.73303167420815</v>
      </c>
      <c r="L50" s="29">
        <f>SUM((L26-L35)/L26)*100</f>
        <v>30</v>
      </c>
      <c r="M50" s="29">
        <f>SUM((M26-M35)/M26)*100</f>
        <v>43.05555555555556</v>
      </c>
      <c r="N50" s="29">
        <f>SUM((N26-N35)/N26)*100</f>
        <v>26.96629213483146</v>
      </c>
      <c r="O50" s="29">
        <f>SUM((O26-O35)/O26)*100</f>
        <v>46.590909090909086</v>
      </c>
      <c r="P50" s="29">
        <f>SUM((P26-P35)/P26)*100</f>
        <v>41.66666666666667</v>
      </c>
      <c r="Q50" s="29">
        <f>SUM((Q26-Q35)/Q26)*100</f>
        <v>29.02097902097902</v>
      </c>
      <c r="R50" s="29">
        <f>SUM((R26-R35)/R26)*100</f>
        <v>34.044823906083245</v>
      </c>
      <c r="S50" s="29">
        <f>SUM((S26-S35)/S26)*100</f>
        <v>27.64227642276423</v>
      </c>
      <c r="T50" s="29">
        <f>SUM((T26-T35)/T26)*100</f>
        <v>36.15960099750624</v>
      </c>
      <c r="U50" s="29">
        <f>SUM((U26-U35)/U26)*100</f>
        <v>33.582089552238806</v>
      </c>
      <c r="V50" s="29">
        <f>SUM((V26-V35)/V26)*100</f>
        <v>0</v>
      </c>
      <c r="W50" s="29">
        <f>SUM((W26-W35)/W26)*100</f>
        <v>32.55813953488372</v>
      </c>
      <c r="X50" s="29">
        <f>SUM((X26-X35)/X26)*100</f>
        <v>41.221374045801525</v>
      </c>
      <c r="Y50" s="29">
        <f>SUM((Y26-Y35)/Y26)*100</f>
        <v>30.878186968838527</v>
      </c>
      <c r="Z50" s="29">
        <f>SUM((Z26-Z35)/Z26)*100</f>
        <v>20.967741935483872</v>
      </c>
      <c r="AA50" s="29">
        <f>SUM((AA26-AA35)/AA26)*100</f>
        <v>36.51736155931328</v>
      </c>
    </row>
    <row r="51" spans="2:27" s="6" customFormat="1" ht="12">
      <c r="B51" s="26" t="s">
        <v>56</v>
      </c>
      <c r="C51" s="24"/>
      <c r="D51" s="24"/>
      <c r="E51" s="27" t="s">
        <v>57</v>
      </c>
      <c r="F51" s="29">
        <f>SUM(F36/F27)*100</f>
        <v>55.04407443682664</v>
      </c>
      <c r="G51" s="29">
        <v>0</v>
      </c>
      <c r="H51" s="29">
        <v>0</v>
      </c>
      <c r="I51" s="29">
        <v>0</v>
      </c>
      <c r="J51" s="29">
        <f>SUM(J36/J27)*100</f>
        <v>66.66666666666666</v>
      </c>
      <c r="K51" s="29">
        <f>SUM(K36/K27)*100</f>
        <v>67.25838264299803</v>
      </c>
      <c r="L51" s="29">
        <v>0</v>
      </c>
      <c r="M51" s="29">
        <v>0</v>
      </c>
      <c r="N51" s="29">
        <v>0</v>
      </c>
      <c r="O51" s="29">
        <f>SUM(O36/O27)*100</f>
        <v>79.18781725888326</v>
      </c>
      <c r="P51" s="29">
        <f>SUM(P36/P27)*100</f>
        <v>66.66666666666666</v>
      </c>
      <c r="Q51" s="29">
        <f>SUM(Q36/Q27)*100</f>
        <v>51.55038759689923</v>
      </c>
      <c r="R51" s="29">
        <f>SUM(R36/R27)*100</f>
        <v>66.77181913774973</v>
      </c>
      <c r="S51" s="29">
        <f>SUM(S36/S27)*100</f>
        <v>67.37588652482269</v>
      </c>
      <c r="T51" s="29">
        <f>SUM(T36/T27)*100</f>
        <v>70</v>
      </c>
      <c r="U51" s="29">
        <f>SUM(U36/U27)*100</f>
        <v>63.005780346820806</v>
      </c>
      <c r="V51" s="29">
        <v>0</v>
      </c>
      <c r="W51" s="29">
        <f>SUM(W36/W27)*100</f>
        <v>66.15384615384615</v>
      </c>
      <c r="X51" s="29">
        <f>SUM(X36/X27)*100</f>
        <v>72.89156626506023</v>
      </c>
      <c r="Y51" s="29">
        <f>SUM(Y36/Y27)*100</f>
        <v>77.88944723618091</v>
      </c>
      <c r="Z51" s="29">
        <f>SUM(Z36/Z27)*100</f>
        <v>72.67441860465115</v>
      </c>
      <c r="AA51" s="29">
        <f>SUM(AA36/AA27)*100</f>
        <v>62.66685804506962</v>
      </c>
    </row>
    <row r="52" spans="2:27" s="6" customFormat="1" ht="12">
      <c r="B52" s="26" t="s">
        <v>58</v>
      </c>
      <c r="C52" s="24"/>
      <c r="D52" s="24"/>
      <c r="E52" s="27" t="s">
        <v>59</v>
      </c>
      <c r="F52" s="29">
        <f>SUM(F37/F28)*100</f>
        <v>52.69179004037685</v>
      </c>
      <c r="G52" s="29">
        <v>0</v>
      </c>
      <c r="H52" s="29">
        <v>0</v>
      </c>
      <c r="I52" s="29">
        <v>0</v>
      </c>
      <c r="J52" s="29">
        <f>SUM(J37/J28)*100</f>
        <v>65.78947368421053</v>
      </c>
      <c r="K52" s="29">
        <f>SUM(K37/K28)*100</f>
        <v>68.5064935064935</v>
      </c>
      <c r="L52" s="29">
        <v>0</v>
      </c>
      <c r="M52" s="29">
        <v>0</v>
      </c>
      <c r="N52" s="29">
        <v>0</v>
      </c>
      <c r="O52" s="29">
        <f>SUM(O37/O28)*100</f>
        <v>75.96153846153845</v>
      </c>
      <c r="P52" s="29">
        <f>SUM(P37/P28)*100</f>
        <v>79.54545454545455</v>
      </c>
      <c r="Q52" s="29">
        <f>SUM(Q37/Q28)*100</f>
        <v>49.549549549549546</v>
      </c>
      <c r="R52" s="29">
        <f>SUM(R37/R28)*100</f>
        <v>68.16239316239316</v>
      </c>
      <c r="S52" s="29">
        <f>SUM(S37/S28)*100</f>
        <v>58.666666666666664</v>
      </c>
      <c r="T52" s="29">
        <f>SUM(T37/T28)*100</f>
        <v>64.45497630331754</v>
      </c>
      <c r="U52" s="29">
        <f>SUM(U37/U28)*100</f>
        <v>56.44171779141104</v>
      </c>
      <c r="V52" s="29">
        <v>0</v>
      </c>
      <c r="W52" s="29">
        <f>SUM(W37/W28)*100</f>
        <v>60</v>
      </c>
      <c r="X52" s="29">
        <f>SUM(X37/X28)*100</f>
        <v>73.25581395348837</v>
      </c>
      <c r="Y52" s="29">
        <f>SUM(Y37/Y28)*100</f>
        <v>80.10610079575596</v>
      </c>
      <c r="Z52" s="29">
        <f>SUM(Z37/Z28)*100</f>
        <v>77.52808988764045</v>
      </c>
      <c r="AA52" s="29">
        <f>SUM(AA37/AA28)*100</f>
        <v>62.14186369958276</v>
      </c>
    </row>
    <row r="53" spans="2:27" s="6" customFormat="1" ht="12">
      <c r="B53" s="26" t="s">
        <v>60</v>
      </c>
      <c r="C53" s="24"/>
      <c r="D53" s="24"/>
      <c r="E53" s="27" t="s">
        <v>61</v>
      </c>
      <c r="F53" s="29">
        <f>SUM(F38/F29)*100</f>
        <v>57.26062143310082</v>
      </c>
      <c r="G53" s="29">
        <v>0</v>
      </c>
      <c r="H53" s="29">
        <v>0</v>
      </c>
      <c r="I53" s="29">
        <v>0</v>
      </c>
      <c r="J53" s="29">
        <f>SUM(J38/J29)*100</f>
        <v>68.75</v>
      </c>
      <c r="K53" s="29">
        <f>SUM(K38/K29)*100</f>
        <v>65.32663316582915</v>
      </c>
      <c r="L53" s="29">
        <v>0</v>
      </c>
      <c r="M53" s="29">
        <v>0</v>
      </c>
      <c r="N53" s="29">
        <v>0</v>
      </c>
      <c r="O53" s="29">
        <f>SUM(O38/O29)*100</f>
        <v>82.79569892473118</v>
      </c>
      <c r="P53" s="29">
        <f>SUM(P38/P29)*100</f>
        <v>54.347826086956516</v>
      </c>
      <c r="Q53" s="29">
        <f>SUM(Q38/Q29)*100</f>
        <v>53.06122448979592</v>
      </c>
      <c r="R53" s="29">
        <f>SUM(R38/R29)*100</f>
        <v>65.42443064182196</v>
      </c>
      <c r="S53" s="29">
        <f>SUM(S38/S29)*100</f>
        <v>77.27272727272727</v>
      </c>
      <c r="T53" s="29">
        <f>SUM(T38/T29)*100</f>
        <v>77.85234899328859</v>
      </c>
      <c r="U53" s="29">
        <f>SUM(U38/U29)*100</f>
        <v>68.85245901639344</v>
      </c>
      <c r="V53" s="29">
        <v>0</v>
      </c>
      <c r="W53" s="29">
        <f>SUM(W38/W29)*100</f>
        <v>73.33333333333333</v>
      </c>
      <c r="X53" s="29">
        <f>SUM(X38/X29)*100</f>
        <v>72.5</v>
      </c>
      <c r="Y53" s="29">
        <f>SUM(Y38/Y29)*100</f>
        <v>74.0909090909091</v>
      </c>
      <c r="Z53" s="29">
        <f>SUM(Z38/Z29)*100</f>
        <v>67.46987951807229</v>
      </c>
      <c r="AA53" s="29">
        <f>SUM(AA38/AA29)*100</f>
        <v>63.22657176749703</v>
      </c>
    </row>
    <row r="54" spans="2:27" ht="12">
      <c r="B54" s="26" t="s">
        <v>62</v>
      </c>
      <c r="C54" s="24"/>
      <c r="D54" s="24"/>
      <c r="E54" s="27" t="s">
        <v>63</v>
      </c>
      <c r="F54" s="29">
        <f>SUM((F27-F36)/F27)*100</f>
        <v>44.95592556317336</v>
      </c>
      <c r="G54" s="29">
        <v>0</v>
      </c>
      <c r="H54" s="29">
        <v>0</v>
      </c>
      <c r="I54" s="29">
        <v>0</v>
      </c>
      <c r="J54" s="29">
        <f>SUM((J27-J36)/J27)*100</f>
        <v>33.33333333333333</v>
      </c>
      <c r="K54" s="29">
        <f>SUM((K27-K36)/K27)*100</f>
        <v>32.74161735700197</v>
      </c>
      <c r="L54" s="29">
        <v>0</v>
      </c>
      <c r="M54" s="29">
        <v>0</v>
      </c>
      <c r="N54" s="29">
        <v>0</v>
      </c>
      <c r="O54" s="29">
        <f>SUM((O27-O36)/O27)*100</f>
        <v>20.812182741116754</v>
      </c>
      <c r="P54" s="29">
        <f>SUM((P27-P36)/P27)*100</f>
        <v>33.33333333333333</v>
      </c>
      <c r="Q54" s="29">
        <f>SUM((Q27-Q36)/Q27)*100</f>
        <v>48.44961240310077</v>
      </c>
      <c r="R54" s="29">
        <f>SUM((R27-R36)/R27)*100</f>
        <v>33.22818086225026</v>
      </c>
      <c r="S54" s="29">
        <f>SUM((S27-S36)/S27)*100</f>
        <v>32.62411347517731</v>
      </c>
      <c r="T54" s="29">
        <f>SUM((T27-T36)/T27)*100</f>
        <v>30</v>
      </c>
      <c r="U54" s="29">
        <f>SUM((U27-U36)/U27)*100</f>
        <v>36.99421965317919</v>
      </c>
      <c r="V54" s="29">
        <v>0</v>
      </c>
      <c r="W54" s="29">
        <f>SUM((W27-W36)/W27)*100</f>
        <v>33.84615384615385</v>
      </c>
      <c r="X54" s="29">
        <f>SUM((X27-X36)/X27)*100</f>
        <v>27.10843373493976</v>
      </c>
      <c r="Y54" s="29">
        <f>SUM((Y27-Y36)/Y27)*100</f>
        <v>22.110552763819097</v>
      </c>
      <c r="Z54" s="29">
        <f>SUM((Z27-Z36)/Z27)*100</f>
        <v>27.325581395348834</v>
      </c>
      <c r="AA54" s="29">
        <f>SUM((AA27-AA36)/AA27)*100</f>
        <v>37.33314195493039</v>
      </c>
    </row>
    <row r="55" spans="2:27" ht="12">
      <c r="B55" s="26" t="s">
        <v>64</v>
      </c>
      <c r="C55" s="24"/>
      <c r="D55" s="24"/>
      <c r="E55" s="27" t="s">
        <v>65</v>
      </c>
      <c r="F55" s="29">
        <f>SUM((F28-F37)/F28)*100</f>
        <v>47.30820995962315</v>
      </c>
      <c r="G55" s="29">
        <v>0</v>
      </c>
      <c r="H55" s="29">
        <v>0</v>
      </c>
      <c r="I55" s="29">
        <v>0</v>
      </c>
      <c r="J55" s="29">
        <f>SUM((J28-J37)/J28)*100</f>
        <v>34.21052631578947</v>
      </c>
      <c r="K55" s="29">
        <f>SUM((K28-K37)/K28)*100</f>
        <v>31.493506493506494</v>
      </c>
      <c r="L55" s="29">
        <v>0</v>
      </c>
      <c r="M55" s="29">
        <v>0</v>
      </c>
      <c r="N55" s="29">
        <v>0</v>
      </c>
      <c r="O55" s="29">
        <f>SUM((O28-O37)/O28)*100</f>
        <v>24.03846153846154</v>
      </c>
      <c r="P55" s="29">
        <f>SUM((P28-P37)/P28)*100</f>
        <v>20.454545454545457</v>
      </c>
      <c r="Q55" s="29">
        <f>SUM((Q28-Q37)/Q28)*100</f>
        <v>50.45045045045045</v>
      </c>
      <c r="R55" s="29">
        <f>SUM((R28-R37)/R28)*100</f>
        <v>31.837606837606835</v>
      </c>
      <c r="S55" s="29">
        <f>SUM((S28-S37)/S28)*100</f>
        <v>41.333333333333336</v>
      </c>
      <c r="T55" s="29">
        <f>SUM((T28-T37)/T28)*100</f>
        <v>35.54502369668246</v>
      </c>
      <c r="U55" s="29">
        <f>SUM((U28-U37)/U28)*100</f>
        <v>43.558282208588956</v>
      </c>
      <c r="V55" s="29">
        <v>0</v>
      </c>
      <c r="W55" s="29">
        <f>SUM((W28-W37)/W28)*100</f>
        <v>40</v>
      </c>
      <c r="X55" s="29">
        <f>SUM((X28-X37)/X28)*100</f>
        <v>26.744186046511626</v>
      </c>
      <c r="Y55" s="29">
        <f>SUM((Y28-Y37)/Y28)*100</f>
        <v>19.893899204244033</v>
      </c>
      <c r="Z55" s="29">
        <f>SUM((Z28-Z37)/Z28)*100</f>
        <v>22.47191011235955</v>
      </c>
      <c r="AA55" s="29">
        <f>SUM((AA28-AA37)/AA28)*100</f>
        <v>37.85813630041724</v>
      </c>
    </row>
    <row r="56" spans="2:27" ht="12">
      <c r="B56" s="26" t="s">
        <v>66</v>
      </c>
      <c r="C56" s="24"/>
      <c r="D56" s="24"/>
      <c r="E56" s="27" t="s">
        <v>67</v>
      </c>
      <c r="F56" s="29">
        <f>SUM((F29-F38)/F29)*100</f>
        <v>42.73937856689918</v>
      </c>
      <c r="G56" s="29">
        <v>0</v>
      </c>
      <c r="H56" s="29">
        <v>0</v>
      </c>
      <c r="I56" s="29">
        <v>0</v>
      </c>
      <c r="J56" s="29">
        <f>SUM((J29-J38)/J29)*100</f>
        <v>31.25</v>
      </c>
      <c r="K56" s="29">
        <f>SUM((K29-K38)/K29)*100</f>
        <v>34.67336683417086</v>
      </c>
      <c r="L56" s="29">
        <v>0</v>
      </c>
      <c r="M56" s="29">
        <v>0</v>
      </c>
      <c r="N56" s="29">
        <v>0</v>
      </c>
      <c r="O56" s="29">
        <f>SUM((O29-O38)/O29)*100</f>
        <v>17.20430107526882</v>
      </c>
      <c r="P56" s="29">
        <f>SUM((P29-P38)/P29)*100</f>
        <v>45.65217391304348</v>
      </c>
      <c r="Q56" s="29">
        <f>SUM((Q29-Q38)/Q29)*100</f>
        <v>46.93877551020408</v>
      </c>
      <c r="R56" s="29">
        <f>SUM((R29-R38)/R29)*100</f>
        <v>34.57556935817806</v>
      </c>
      <c r="S56" s="29">
        <f>SUM((S29-S38)/S29)*100</f>
        <v>22.727272727272727</v>
      </c>
      <c r="T56" s="29">
        <f>SUM((T29-T38)/T29)*100</f>
        <v>22.14765100671141</v>
      </c>
      <c r="U56" s="29">
        <f>SUM((U29-U38)/U29)*100</f>
        <v>31.147540983606557</v>
      </c>
      <c r="V56" s="29">
        <v>0</v>
      </c>
      <c r="W56" s="29">
        <f>SUM((W29-W38)/W29)*100</f>
        <v>26.666666666666668</v>
      </c>
      <c r="X56" s="29">
        <f>SUM((X29-X38)/X29)*100</f>
        <v>27.500000000000004</v>
      </c>
      <c r="Y56" s="29">
        <f>SUM((Y29-Y38)/Y29)*100</f>
        <v>25.90909090909091</v>
      </c>
      <c r="Z56" s="29">
        <f>SUM((Z29-Z38)/Z29)*100</f>
        <v>32.53012048192771</v>
      </c>
      <c r="AA56" s="29">
        <f>SUM((AA29-AA38)/AA29)*100</f>
        <v>36.773428232502965</v>
      </c>
    </row>
    <row r="57" ht="12">
      <c r="B57" s="18" t="s">
        <v>68</v>
      </c>
    </row>
    <row r="58" ht="12">
      <c r="B58" s="18" t="s">
        <v>69</v>
      </c>
    </row>
    <row r="63" spans="6:27" ht="12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6:27" ht="12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6:27" ht="12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6:27" ht="12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6:27" ht="12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6:27" ht="1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6:27" ht="12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6:27" ht="12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6:27" ht="12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6:27" ht="12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</sheetData>
  <mergeCells count="52">
    <mergeCell ref="AV7:AV8"/>
    <mergeCell ref="AW7:AW8"/>
    <mergeCell ref="F17:F18"/>
    <mergeCell ref="Q17:Q18"/>
    <mergeCell ref="R17:R18"/>
    <mergeCell ref="S17:S18"/>
    <mergeCell ref="T17:T18"/>
    <mergeCell ref="U17:U18"/>
    <mergeCell ref="V17:V18"/>
    <mergeCell ref="W17:W18"/>
    <mergeCell ref="AR7:AR8"/>
    <mergeCell ref="AS7:AS8"/>
    <mergeCell ref="AT7:AT8"/>
    <mergeCell ref="AU7:AU8"/>
    <mergeCell ref="AN7:AN8"/>
    <mergeCell ref="AO7:AO8"/>
    <mergeCell ref="AP7:AP8"/>
    <mergeCell ref="AQ7:AQ8"/>
    <mergeCell ref="AJ7:AJ8"/>
    <mergeCell ref="AK7:AK8"/>
    <mergeCell ref="AL7:AL8"/>
    <mergeCell ref="AM7:AM8"/>
    <mergeCell ref="AB7:AB8"/>
    <mergeCell ref="AC7:AC8"/>
    <mergeCell ref="AD7:AD8"/>
    <mergeCell ref="AE7:AE8"/>
    <mergeCell ref="AF7:AF8"/>
    <mergeCell ref="AG7:AG8"/>
    <mergeCell ref="AH7:AH8"/>
    <mergeCell ref="AI7:AI8"/>
    <mergeCell ref="O17:O18"/>
    <mergeCell ref="P17:P18"/>
    <mergeCell ref="AA17:AA18"/>
    <mergeCell ref="K17:K18"/>
    <mergeCell ref="L17:L18"/>
    <mergeCell ref="M17:M18"/>
    <mergeCell ref="N17:N18"/>
    <mergeCell ref="X17:X18"/>
    <mergeCell ref="Y17:Y18"/>
    <mergeCell ref="Z17:Z18"/>
    <mergeCell ref="D8:J8"/>
    <mergeCell ref="D9:J9"/>
    <mergeCell ref="D10:J10"/>
    <mergeCell ref="D11:J11"/>
    <mergeCell ref="D12:J12"/>
    <mergeCell ref="D13:J13"/>
    <mergeCell ref="B19:D19"/>
    <mergeCell ref="B18:D18"/>
    <mergeCell ref="G17:G18"/>
    <mergeCell ref="H17:H18"/>
    <mergeCell ref="I17:I18"/>
    <mergeCell ref="J17:J18"/>
  </mergeCells>
  <printOptions/>
  <pageMargins left="0.75" right="0.75" top="1" bottom="1" header="0" footer="0"/>
  <pageSetup fitToHeight="1" fitToWidth="1" horizontalDpi="300" verticalDpi="300" orientation="landscape" paperSize="11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gjuarez</cp:lastModifiedBy>
  <cp:lastPrinted>2007-05-15T21:33:11Z</cp:lastPrinted>
  <dcterms:created xsi:type="dcterms:W3CDTF">2006-08-04T15:03:32Z</dcterms:created>
  <dcterms:modified xsi:type="dcterms:W3CDTF">2007-11-06T22:31:41Z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4106</vt:i4>
  </property>
</Properties>
</file>