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1-14" sheetId="1" r:id="rId1"/>
  </sheets>
  <definedNames>
    <definedName name="_xlnm.Print_Area" localSheetId="0">'Tabla 01-14'!$A$1:$AH$45</definedName>
  </definedNames>
  <calcPr fullCalcOnLoad="1"/>
</workbook>
</file>

<file path=xl/sharedStrings.xml><?xml version="1.0" encoding="utf-8"?>
<sst xmlns="http://schemas.openxmlformats.org/spreadsheetml/2006/main" count="90" uniqueCount="90">
  <si>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</si>
  <si>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</si>
  <si>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</si>
  <si>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</si>
  <si>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</si>
  <si>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</si>
  <si>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</si>
  <si>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</si>
  <si>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</si>
  <si>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</si>
  <si>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</si>
  <si>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</si>
  <si>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</si>
  <si>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</si>
  <si>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25 - 29 años</t>
  </si>
  <si>
    <t>20 - 34 años</t>
  </si>
  <si>
    <t>35 - 39 años</t>
  </si>
  <si>
    <t>40 - 44 años</t>
  </si>
  <si>
    <t>45 - 49 años</t>
  </si>
  <si>
    <t>50 - 54 años</t>
  </si>
  <si>
    <t>15 - 19 años</t>
  </si>
  <si>
    <t>Porcentaje Población Hombres</t>
  </si>
  <si>
    <t>Porcentaje Población Mujeres</t>
  </si>
  <si>
    <t>Porcentaje Población Urbana</t>
  </si>
  <si>
    <t>Porcentaje Población Rural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</si>
  <si>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</si>
  <si>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</si>
  <si>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</si>
  <si>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Porcentaje población Hombres / Mujeres, Urbana / Rural</t>
  </si>
  <si>
    <t>Razón de Dependencia</t>
  </si>
  <si>
    <t>Indicador</t>
  </si>
  <si>
    <t>55 - 59 años</t>
  </si>
  <si>
    <t>65 años y más</t>
  </si>
  <si>
    <t>60 - 64 años</t>
  </si>
  <si>
    <t>Fecha de Publicación</t>
  </si>
  <si>
    <t xml:space="preserve">Número de personas </t>
  </si>
  <si>
    <t>Instituto Nacional de Estadística, XI Censo de Población y VI Habitación</t>
  </si>
  <si>
    <t>30 - 24 años</t>
  </si>
  <si>
    <t>Area urbana</t>
  </si>
  <si>
    <t>Area rural</t>
  </si>
  <si>
    <t>Población desglosada por rangos de edad, por sexo y área rural/urbana por Municipio</t>
  </si>
  <si>
    <t>Ref. Código Campo</t>
  </si>
  <si>
    <t>T_POB</t>
  </si>
  <si>
    <t>T_POB_H</t>
  </si>
  <si>
    <t>T_POB_M</t>
  </si>
  <si>
    <t>POB_0A4</t>
  </si>
  <si>
    <t>POB_5A9</t>
  </si>
  <si>
    <t>POB_10A14</t>
  </si>
  <si>
    <t>POB_15A19</t>
  </si>
  <si>
    <t>POB_20A24</t>
  </si>
  <si>
    <t>POB_25A29</t>
  </si>
  <si>
    <t>POB_30A34</t>
  </si>
  <si>
    <t>POB_35A39</t>
  </si>
  <si>
    <t>POB_40A44</t>
  </si>
  <si>
    <t>POB_45A49</t>
  </si>
  <si>
    <t>POB_50A54</t>
  </si>
  <si>
    <t>POB_55A59</t>
  </si>
  <si>
    <t>POB_60A64</t>
  </si>
  <si>
    <t>POB_65MAS</t>
  </si>
  <si>
    <t>T_POB_UR</t>
  </si>
  <si>
    <t>T_POB_RU</t>
  </si>
  <si>
    <t>P_POB_H</t>
  </si>
  <si>
    <t>P_POB_M</t>
  </si>
  <si>
    <t>P_POB_UR</t>
  </si>
  <si>
    <t>P_POB_RU</t>
  </si>
  <si>
    <t>R_DEPEND</t>
  </si>
  <si>
    <t xml:space="preserve">  01 - 14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</si>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</sst>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wrapText="1"/>
    </xf>
    <xf numFmtId="2" fontId="2" fillId="3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" fontId="5" fillId="2" borderId="11" xfId="0" applyNumberFormat="1" applyFont="1" applyFill="1" applyBorder="1" applyAlignment="1">
      <alignment wrapText="1"/>
    </xf>
    <xf numFmtId="16" fontId="5" fillId="2" borderId="1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466725</xdr:colOff>
      <xdr:row>4</xdr:row>
      <xdr:rowOff>0</xdr:rowOff>
    </xdr:from>
    <xdr:to>
      <xdr:col>21</xdr:col>
      <xdr:colOff>266700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6477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115" zoomScaleNormal="115" zoomScaleSheetLayoutView="55" workbookViewId="0" topLeftCell="A1">
      <selection activeCell="Z92" sqref="Z92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9.42187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3" width="10.7109375" style="0" customWidth="1"/>
    <col min="34" max="16384" width="2.7109375" style="0" customWidth="1"/>
  </cols>
  <sheetData>
    <row r="1" spans="1:16" s="12" customFormat="1" ht="12.7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2" customFormat="1" ht="12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2" customFormat="1" ht="12.7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2" customFormat="1" ht="12.75" customHeight="1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="12" customFormat="1" ht="12"/>
    <row r="6" spans="1:33" s="14" customFormat="1" ht="12.75" customHeight="1">
      <c r="A6" s="46" t="s">
        <v>1</v>
      </c>
      <c r="B6" s="47"/>
      <c r="C6" s="47"/>
      <c r="D6" s="47"/>
      <c r="E6" s="48"/>
      <c r="F6" s="13"/>
      <c r="I6" s="12"/>
      <c r="J6" s="49" t="s">
        <v>66</v>
      </c>
      <c r="K6" s="50"/>
      <c r="L6" s="5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="12" customFormat="1" ht="12"/>
    <row r="8" spans="1:17" s="12" customFormat="1" ht="12.75" customHeight="1">
      <c r="A8" s="12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20" t="s">
        <v>40</v>
      </c>
      <c r="K8" s="20"/>
      <c r="L8" s="20"/>
      <c r="M8" s="20"/>
      <c r="N8" s="20"/>
      <c r="O8" s="20"/>
      <c r="P8" s="20"/>
      <c r="Q8" s="21"/>
    </row>
    <row r="9" spans="2:17" s="15" customFormat="1" ht="12.75" customHeight="1">
      <c r="B9" s="22" t="s">
        <v>30</v>
      </c>
      <c r="C9" s="23"/>
      <c r="D9" s="23"/>
      <c r="E9" s="23"/>
      <c r="F9" s="23"/>
      <c r="G9" s="23"/>
      <c r="H9" s="23"/>
      <c r="I9" s="23"/>
      <c r="J9" s="23" t="s">
        <v>28</v>
      </c>
      <c r="K9" s="23"/>
      <c r="L9" s="23"/>
      <c r="M9" s="23"/>
      <c r="N9" s="23"/>
      <c r="O9" s="23"/>
      <c r="P9" s="23"/>
      <c r="Q9" s="24"/>
    </row>
    <row r="10" spans="2:17" s="12" customFormat="1" ht="12">
      <c r="B10" s="25" t="s">
        <v>4</v>
      </c>
      <c r="C10" s="26"/>
      <c r="D10" s="26"/>
      <c r="E10" s="26"/>
      <c r="F10" s="26"/>
      <c r="G10" s="26"/>
      <c r="H10" s="26"/>
      <c r="I10" s="26"/>
      <c r="J10" s="26" t="s">
        <v>67</v>
      </c>
      <c r="K10" s="26"/>
      <c r="L10" s="26"/>
      <c r="M10" s="26"/>
      <c r="N10" s="26"/>
      <c r="O10" s="26"/>
      <c r="P10" s="26"/>
      <c r="Q10" s="27"/>
    </row>
    <row r="11" spans="2:17" s="12" customFormat="1" ht="12">
      <c r="B11" s="25" t="s">
        <v>34</v>
      </c>
      <c r="C11" s="26"/>
      <c r="D11" s="26"/>
      <c r="E11" s="26"/>
      <c r="F11" s="26"/>
      <c r="G11" s="26"/>
      <c r="H11" s="26"/>
      <c r="I11" s="26"/>
      <c r="J11" s="36">
        <v>2002</v>
      </c>
      <c r="K11" s="36"/>
      <c r="L11" s="36"/>
      <c r="M11" s="26"/>
      <c r="N11" s="26"/>
      <c r="O11" s="26"/>
      <c r="P11" s="26"/>
      <c r="Q11" s="27"/>
    </row>
    <row r="12" spans="2:17" s="12" customFormat="1" ht="12">
      <c r="B12" s="25" t="s">
        <v>5</v>
      </c>
      <c r="C12" s="26"/>
      <c r="D12" s="26"/>
      <c r="E12" s="26"/>
      <c r="F12" s="26"/>
      <c r="G12" s="26"/>
      <c r="H12" s="26"/>
      <c r="I12" s="26"/>
      <c r="J12" s="26" t="s">
        <v>35</v>
      </c>
      <c r="K12" s="26"/>
      <c r="L12" s="26"/>
      <c r="M12" s="26"/>
      <c r="N12" s="26"/>
      <c r="O12" s="26"/>
      <c r="P12" s="26"/>
      <c r="Q12" s="27"/>
    </row>
    <row r="13" spans="2:17" s="12" customFormat="1" ht="12">
      <c r="B13" s="28" t="s">
        <v>6</v>
      </c>
      <c r="C13" s="29"/>
      <c r="D13" s="29"/>
      <c r="E13" s="29"/>
      <c r="F13" s="29"/>
      <c r="G13" s="29"/>
      <c r="H13" s="29"/>
      <c r="I13" s="29"/>
      <c r="J13" s="29" t="s">
        <v>36</v>
      </c>
      <c r="K13" s="29"/>
      <c r="L13" s="29"/>
      <c r="M13" s="29"/>
      <c r="N13" s="29"/>
      <c r="O13" s="29"/>
      <c r="P13" s="29"/>
      <c r="Q13" s="30"/>
    </row>
    <row r="14" spans="22:24" ht="12.75">
      <c r="V14" s="1"/>
      <c r="W14" s="1"/>
      <c r="X14" s="1"/>
    </row>
    <row r="15" ht="12.75">
      <c r="V15" s="1"/>
    </row>
    <row r="17" spans="12:33" s="6" customFormat="1" ht="12.75" customHeight="1">
      <c r="L17" s="35" t="s">
        <v>68</v>
      </c>
      <c r="M17" s="35" t="s">
        <v>69</v>
      </c>
      <c r="N17" s="35" t="s">
        <v>70</v>
      </c>
      <c r="O17" s="35" t="s">
        <v>71</v>
      </c>
      <c r="P17" s="35" t="s">
        <v>72</v>
      </c>
      <c r="Q17" s="35" t="s">
        <v>73</v>
      </c>
      <c r="R17" s="35" t="s">
        <v>74</v>
      </c>
      <c r="S17" s="35" t="s">
        <v>75</v>
      </c>
      <c r="T17" s="35" t="s">
        <v>76</v>
      </c>
      <c r="U17" s="35" t="s">
        <v>77</v>
      </c>
      <c r="V17" s="35" t="s">
        <v>78</v>
      </c>
      <c r="W17" s="35" t="s">
        <v>79</v>
      </c>
      <c r="X17" s="35" t="s">
        <v>80</v>
      </c>
      <c r="Y17" s="35" t="s">
        <v>81</v>
      </c>
      <c r="Z17" s="35" t="s">
        <v>82</v>
      </c>
      <c r="AA17" s="35" t="s">
        <v>83</v>
      </c>
      <c r="AB17" s="35" t="s">
        <v>84</v>
      </c>
      <c r="AC17" s="35" t="s">
        <v>85</v>
      </c>
      <c r="AD17" s="35" t="s">
        <v>86</v>
      </c>
      <c r="AE17" s="35" t="s">
        <v>87</v>
      </c>
      <c r="AF17" s="35" t="s">
        <v>88</v>
      </c>
      <c r="AG17" s="35" t="s">
        <v>89</v>
      </c>
    </row>
    <row r="18" spans="12:33" s="6" customFormat="1" ht="11.25"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2:33" s="6" customFormat="1" ht="12.75">
      <c r="B19" s="37" t="s">
        <v>7</v>
      </c>
      <c r="C19" s="38"/>
      <c r="D19" s="38"/>
      <c r="E19" s="38"/>
      <c r="F19" s="38"/>
      <c r="G19" s="38"/>
      <c r="H19" s="38"/>
      <c r="I19" s="38"/>
      <c r="J19" s="38"/>
      <c r="K19" s="17" t="s">
        <v>41</v>
      </c>
      <c r="L19" s="18">
        <v>1401</v>
      </c>
      <c r="M19" s="18">
        <v>1402</v>
      </c>
      <c r="N19" s="18">
        <v>1403</v>
      </c>
      <c r="O19" s="18">
        <v>1404</v>
      </c>
      <c r="P19" s="18">
        <v>1405</v>
      </c>
      <c r="Q19" s="18">
        <v>1406</v>
      </c>
      <c r="R19" s="18">
        <v>1407</v>
      </c>
      <c r="S19" s="18">
        <v>1408</v>
      </c>
      <c r="T19" s="18">
        <v>1409</v>
      </c>
      <c r="U19" s="18">
        <v>1410</v>
      </c>
      <c r="V19" s="18">
        <v>1411</v>
      </c>
      <c r="W19" s="18">
        <v>1412</v>
      </c>
      <c r="X19" s="18">
        <v>1413</v>
      </c>
      <c r="Y19" s="18">
        <v>1414</v>
      </c>
      <c r="Z19" s="18">
        <v>1415</v>
      </c>
      <c r="AA19" s="18">
        <v>1416</v>
      </c>
      <c r="AB19" s="18">
        <v>1417</v>
      </c>
      <c r="AC19" s="18">
        <v>1418</v>
      </c>
      <c r="AD19" s="18">
        <v>1419</v>
      </c>
      <c r="AE19" s="18">
        <v>1420</v>
      </c>
      <c r="AF19" s="18">
        <v>1421</v>
      </c>
      <c r="AG19" s="18">
        <v>14</v>
      </c>
    </row>
    <row r="20" spans="2:33" ht="12.75">
      <c r="B20" s="7"/>
      <c r="C20" s="8"/>
      <c r="D20" s="8"/>
      <c r="E20" s="8"/>
      <c r="F20" s="8"/>
      <c r="G20" s="8"/>
      <c r="H20" s="8"/>
      <c r="I20" s="8"/>
      <c r="J20" s="9"/>
      <c r="K20" s="16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G20" s="10"/>
    </row>
    <row r="21" spans="2:33" s="11" customFormat="1" ht="12">
      <c r="B21" s="39" t="s">
        <v>8</v>
      </c>
      <c r="C21" s="40"/>
      <c r="D21" s="40"/>
      <c r="E21" s="40"/>
      <c r="F21" s="40"/>
      <c r="G21" s="40"/>
      <c r="H21" s="40"/>
      <c r="I21" s="40"/>
      <c r="J21" s="41"/>
      <c r="K21" s="31" t="s">
        <v>42</v>
      </c>
      <c r="L21" s="31">
        <v>62369</v>
      </c>
      <c r="M21" s="31">
        <v>19762</v>
      </c>
      <c r="N21" s="31">
        <v>8009</v>
      </c>
      <c r="O21" s="31">
        <v>22846</v>
      </c>
      <c r="P21" s="31">
        <v>31780</v>
      </c>
      <c r="Q21" s="31">
        <v>107193</v>
      </c>
      <c r="R21" s="31">
        <v>4695</v>
      </c>
      <c r="S21" s="31">
        <v>17204</v>
      </c>
      <c r="T21" s="31">
        <v>21782</v>
      </c>
      <c r="U21" s="31">
        <v>25595</v>
      </c>
      <c r="V21" s="31">
        <v>20050</v>
      </c>
      <c r="W21" s="31">
        <v>52498</v>
      </c>
      <c r="X21" s="31">
        <v>53617</v>
      </c>
      <c r="Y21" s="31">
        <v>19035</v>
      </c>
      <c r="Z21" s="31">
        <v>41892</v>
      </c>
      <c r="AA21" s="31">
        <v>35706</v>
      </c>
      <c r="AB21" s="31">
        <v>8639</v>
      </c>
      <c r="AC21" s="31">
        <v>9073</v>
      </c>
      <c r="AD21" s="31">
        <v>25280</v>
      </c>
      <c r="AE21" s="31">
        <v>61448</v>
      </c>
      <c r="AF21" s="31">
        <v>7037</v>
      </c>
      <c r="AG21" s="31">
        <f aca="true" t="shared" si="0" ref="AG21:AG39">SUM(L21:AF21)</f>
        <v>655510</v>
      </c>
    </row>
    <row r="22" spans="2:33" s="11" customFormat="1" ht="12.75" customHeight="1">
      <c r="B22" s="39" t="s">
        <v>9</v>
      </c>
      <c r="C22" s="40"/>
      <c r="D22" s="40"/>
      <c r="E22" s="40"/>
      <c r="F22" s="40"/>
      <c r="G22" s="40"/>
      <c r="H22" s="40"/>
      <c r="I22" s="40"/>
      <c r="J22" s="41"/>
      <c r="K22" s="31" t="s">
        <v>43</v>
      </c>
      <c r="L22" s="31">
        <v>29881</v>
      </c>
      <c r="M22" s="31">
        <v>9158</v>
      </c>
      <c r="N22" s="31">
        <v>3744</v>
      </c>
      <c r="O22" s="31">
        <v>10791</v>
      </c>
      <c r="P22" s="31">
        <v>15373</v>
      </c>
      <c r="Q22" s="31">
        <v>51108</v>
      </c>
      <c r="R22" s="31">
        <v>2190</v>
      </c>
      <c r="S22" s="31">
        <v>7825</v>
      </c>
      <c r="T22" s="31">
        <v>10461</v>
      </c>
      <c r="U22" s="31">
        <v>12068</v>
      </c>
      <c r="V22" s="31">
        <v>9611</v>
      </c>
      <c r="W22" s="31">
        <v>24985</v>
      </c>
      <c r="X22" s="31">
        <v>26059</v>
      </c>
      <c r="Y22" s="31">
        <v>9356</v>
      </c>
      <c r="Z22" s="31">
        <v>21236</v>
      </c>
      <c r="AA22" s="31">
        <v>17278</v>
      </c>
      <c r="AB22" s="31">
        <v>4124</v>
      </c>
      <c r="AC22" s="31">
        <v>4352</v>
      </c>
      <c r="AD22" s="31">
        <v>12443</v>
      </c>
      <c r="AE22" s="31">
        <v>31318</v>
      </c>
      <c r="AF22" s="31">
        <v>3371</v>
      </c>
      <c r="AG22" s="31">
        <f t="shared" si="0"/>
        <v>316732</v>
      </c>
    </row>
    <row r="23" spans="2:33" s="11" customFormat="1" ht="12.75" customHeight="1">
      <c r="B23" s="39" t="s">
        <v>10</v>
      </c>
      <c r="C23" s="40"/>
      <c r="D23" s="40"/>
      <c r="E23" s="40"/>
      <c r="F23" s="40"/>
      <c r="G23" s="40"/>
      <c r="H23" s="40"/>
      <c r="I23" s="40"/>
      <c r="J23" s="41"/>
      <c r="K23" s="31" t="s">
        <v>44</v>
      </c>
      <c r="L23" s="31">
        <v>32488</v>
      </c>
      <c r="M23" s="31">
        <v>10604</v>
      </c>
      <c r="N23" s="31">
        <v>4265</v>
      </c>
      <c r="O23" s="31">
        <v>12055</v>
      </c>
      <c r="P23" s="31">
        <v>16043</v>
      </c>
      <c r="Q23" s="31">
        <v>56085</v>
      </c>
      <c r="R23" s="31">
        <v>2505</v>
      </c>
      <c r="S23" s="31">
        <v>9379</v>
      </c>
      <c r="T23" s="31">
        <v>11321</v>
      </c>
      <c r="U23" s="31">
        <v>13527</v>
      </c>
      <c r="V23" s="31">
        <v>10439</v>
      </c>
      <c r="W23" s="31">
        <v>27513</v>
      </c>
      <c r="X23" s="31">
        <v>27558</v>
      </c>
      <c r="Y23" s="31">
        <v>9679</v>
      </c>
      <c r="Z23" s="31">
        <v>20656</v>
      </c>
      <c r="AA23" s="31">
        <v>18428</v>
      </c>
      <c r="AB23" s="31">
        <v>4515</v>
      </c>
      <c r="AC23" s="31">
        <v>4721</v>
      </c>
      <c r="AD23" s="31">
        <v>12837</v>
      </c>
      <c r="AE23" s="31">
        <v>30130</v>
      </c>
      <c r="AF23" s="31">
        <v>3666</v>
      </c>
      <c r="AG23" s="31">
        <f t="shared" si="0"/>
        <v>338414</v>
      </c>
    </row>
    <row r="24" spans="2:33" s="11" customFormat="1" ht="12.75" customHeight="1">
      <c r="B24" s="39" t="s">
        <v>11</v>
      </c>
      <c r="C24" s="40"/>
      <c r="D24" s="40"/>
      <c r="E24" s="40"/>
      <c r="F24" s="40"/>
      <c r="G24" s="40"/>
      <c r="H24" s="40"/>
      <c r="I24" s="40"/>
      <c r="J24" s="41"/>
      <c r="K24" s="31" t="s">
        <v>45</v>
      </c>
      <c r="L24" s="31">
        <v>9024</v>
      </c>
      <c r="M24" s="31">
        <v>3501</v>
      </c>
      <c r="N24" s="31">
        <v>1307</v>
      </c>
      <c r="O24" s="31">
        <v>3833</v>
      </c>
      <c r="P24" s="31">
        <v>6213</v>
      </c>
      <c r="Q24" s="31">
        <v>18188</v>
      </c>
      <c r="R24" s="31">
        <v>698</v>
      </c>
      <c r="S24" s="31">
        <v>3230</v>
      </c>
      <c r="T24" s="31">
        <v>3775</v>
      </c>
      <c r="U24" s="31">
        <v>5034</v>
      </c>
      <c r="V24" s="31">
        <v>3704</v>
      </c>
      <c r="W24" s="31">
        <v>8766</v>
      </c>
      <c r="X24" s="31">
        <v>10261</v>
      </c>
      <c r="Y24" s="31">
        <v>2998</v>
      </c>
      <c r="Z24" s="31">
        <v>7486</v>
      </c>
      <c r="AA24" s="31">
        <v>6047</v>
      </c>
      <c r="AB24" s="31">
        <v>1656</v>
      </c>
      <c r="AC24" s="31">
        <v>1397</v>
      </c>
      <c r="AD24" s="31">
        <v>4744</v>
      </c>
      <c r="AE24" s="31">
        <v>11625</v>
      </c>
      <c r="AF24" s="31">
        <v>986</v>
      </c>
      <c r="AG24" s="31">
        <f t="shared" si="0"/>
        <v>114473</v>
      </c>
    </row>
    <row r="25" spans="2:33" s="11" customFormat="1" ht="12.75" customHeight="1">
      <c r="B25" s="39" t="s">
        <v>12</v>
      </c>
      <c r="C25" s="40"/>
      <c r="D25" s="40"/>
      <c r="E25" s="40"/>
      <c r="F25" s="40"/>
      <c r="G25" s="40"/>
      <c r="H25" s="40"/>
      <c r="I25" s="40"/>
      <c r="J25" s="41"/>
      <c r="K25" s="31" t="s">
        <v>46</v>
      </c>
      <c r="L25" s="31">
        <v>9381</v>
      </c>
      <c r="M25" s="31">
        <v>3520</v>
      </c>
      <c r="N25" s="31">
        <v>1295</v>
      </c>
      <c r="O25" s="31">
        <v>4108</v>
      </c>
      <c r="P25" s="31">
        <v>5703</v>
      </c>
      <c r="Q25" s="31">
        <v>17356</v>
      </c>
      <c r="R25" s="31">
        <v>805</v>
      </c>
      <c r="S25" s="31">
        <v>3052</v>
      </c>
      <c r="T25" s="31">
        <v>3792</v>
      </c>
      <c r="U25" s="31">
        <v>4768</v>
      </c>
      <c r="V25" s="31">
        <v>3283</v>
      </c>
      <c r="W25" s="31">
        <v>9368</v>
      </c>
      <c r="X25" s="31">
        <v>9598</v>
      </c>
      <c r="Y25" s="31">
        <v>3066</v>
      </c>
      <c r="Z25" s="31">
        <v>7069</v>
      </c>
      <c r="AA25" s="31">
        <v>6148</v>
      </c>
      <c r="AB25" s="31">
        <v>1534</v>
      </c>
      <c r="AC25" s="31">
        <v>1492</v>
      </c>
      <c r="AD25" s="31">
        <v>4120</v>
      </c>
      <c r="AE25" s="31">
        <v>10872</v>
      </c>
      <c r="AF25" s="31">
        <v>1035</v>
      </c>
      <c r="AG25" s="31">
        <f t="shared" si="0"/>
        <v>111365</v>
      </c>
    </row>
    <row r="26" spans="2:33" s="11" customFormat="1" ht="12.75" customHeight="1">
      <c r="B26" s="39" t="s">
        <v>13</v>
      </c>
      <c r="C26" s="40"/>
      <c r="D26" s="40"/>
      <c r="E26" s="40"/>
      <c r="F26" s="40"/>
      <c r="G26" s="40"/>
      <c r="H26" s="40"/>
      <c r="I26" s="40"/>
      <c r="J26" s="41"/>
      <c r="K26" s="31" t="s">
        <v>47</v>
      </c>
      <c r="L26" s="31">
        <v>8189</v>
      </c>
      <c r="M26" s="31">
        <v>2815</v>
      </c>
      <c r="N26" s="31">
        <v>1182</v>
      </c>
      <c r="O26" s="31">
        <v>3443</v>
      </c>
      <c r="P26" s="31">
        <v>4442</v>
      </c>
      <c r="Q26" s="31">
        <v>14722</v>
      </c>
      <c r="R26" s="31">
        <v>659</v>
      </c>
      <c r="S26" s="31">
        <v>2507</v>
      </c>
      <c r="T26" s="31">
        <v>3178</v>
      </c>
      <c r="U26" s="31">
        <v>3765</v>
      </c>
      <c r="V26" s="31">
        <v>2674</v>
      </c>
      <c r="W26" s="31">
        <v>7771</v>
      </c>
      <c r="X26" s="31">
        <v>7626</v>
      </c>
      <c r="Y26" s="31">
        <v>2817</v>
      </c>
      <c r="Z26" s="31">
        <v>5897</v>
      </c>
      <c r="AA26" s="31">
        <v>5297</v>
      </c>
      <c r="AB26" s="31">
        <v>1188</v>
      </c>
      <c r="AC26" s="31">
        <v>1336</v>
      </c>
      <c r="AD26" s="31">
        <v>3463</v>
      </c>
      <c r="AE26" s="31">
        <v>9082</v>
      </c>
      <c r="AF26" s="31">
        <v>1073</v>
      </c>
      <c r="AG26" s="31">
        <f t="shared" si="0"/>
        <v>93126</v>
      </c>
    </row>
    <row r="27" spans="2:33" s="11" customFormat="1" ht="12.75" customHeight="1">
      <c r="B27" s="39" t="s">
        <v>20</v>
      </c>
      <c r="C27" s="40"/>
      <c r="D27" s="40"/>
      <c r="E27" s="40"/>
      <c r="F27" s="40"/>
      <c r="G27" s="40"/>
      <c r="H27" s="40"/>
      <c r="I27" s="40"/>
      <c r="J27" s="41"/>
      <c r="K27" s="31" t="s">
        <v>48</v>
      </c>
      <c r="L27" s="31">
        <v>6541</v>
      </c>
      <c r="M27" s="31">
        <v>1858</v>
      </c>
      <c r="N27" s="31">
        <v>829</v>
      </c>
      <c r="O27" s="31">
        <v>2330</v>
      </c>
      <c r="P27" s="31">
        <v>3169</v>
      </c>
      <c r="Q27" s="31">
        <v>11360</v>
      </c>
      <c r="R27" s="31">
        <v>543</v>
      </c>
      <c r="S27" s="31">
        <v>1663</v>
      </c>
      <c r="T27" s="31">
        <v>2179</v>
      </c>
      <c r="U27" s="31">
        <v>2563</v>
      </c>
      <c r="V27" s="31">
        <v>2100</v>
      </c>
      <c r="W27" s="31">
        <v>5475</v>
      </c>
      <c r="X27" s="31">
        <v>5012</v>
      </c>
      <c r="Y27" s="31">
        <v>1963</v>
      </c>
      <c r="Z27" s="31">
        <v>4469</v>
      </c>
      <c r="AA27" s="31">
        <v>3823</v>
      </c>
      <c r="AB27" s="31">
        <v>843</v>
      </c>
      <c r="AC27" s="31">
        <v>914</v>
      </c>
      <c r="AD27" s="31">
        <v>2654</v>
      </c>
      <c r="AE27" s="31">
        <v>6829</v>
      </c>
      <c r="AF27" s="31">
        <v>813</v>
      </c>
      <c r="AG27" s="31">
        <f t="shared" si="0"/>
        <v>67930</v>
      </c>
    </row>
    <row r="28" spans="2:33" s="11" customFormat="1" ht="12.75" customHeight="1">
      <c r="B28" s="39" t="s">
        <v>37</v>
      </c>
      <c r="C28" s="40"/>
      <c r="D28" s="40"/>
      <c r="E28" s="40"/>
      <c r="F28" s="40"/>
      <c r="G28" s="40"/>
      <c r="H28" s="40"/>
      <c r="I28" s="40"/>
      <c r="J28" s="41"/>
      <c r="K28" s="31" t="s">
        <v>49</v>
      </c>
      <c r="L28" s="31">
        <v>5625</v>
      </c>
      <c r="M28" s="31">
        <v>1455</v>
      </c>
      <c r="N28" s="31">
        <v>597</v>
      </c>
      <c r="O28" s="31">
        <v>1782</v>
      </c>
      <c r="P28" s="31">
        <v>2157</v>
      </c>
      <c r="Q28" s="31">
        <v>9465</v>
      </c>
      <c r="R28" s="31">
        <v>435</v>
      </c>
      <c r="S28" s="31">
        <v>1313</v>
      </c>
      <c r="T28" s="31">
        <v>1723</v>
      </c>
      <c r="U28" s="31">
        <v>1829</v>
      </c>
      <c r="V28" s="31">
        <v>1533</v>
      </c>
      <c r="W28" s="31">
        <v>4073</v>
      </c>
      <c r="X28" s="31">
        <v>3818</v>
      </c>
      <c r="Y28" s="31">
        <v>1480</v>
      </c>
      <c r="Z28" s="31">
        <v>3491</v>
      </c>
      <c r="AA28" s="31">
        <v>2826</v>
      </c>
      <c r="AB28" s="31">
        <v>619</v>
      </c>
      <c r="AC28" s="31">
        <v>680</v>
      </c>
      <c r="AD28" s="31">
        <v>2102</v>
      </c>
      <c r="AE28" s="31">
        <v>5186</v>
      </c>
      <c r="AF28" s="31">
        <v>539</v>
      </c>
      <c r="AG28" s="31">
        <f t="shared" si="0"/>
        <v>52728</v>
      </c>
    </row>
    <row r="29" spans="2:33" s="11" customFormat="1" ht="12.75" customHeight="1">
      <c r="B29" s="39" t="s">
        <v>14</v>
      </c>
      <c r="C29" s="40"/>
      <c r="D29" s="40"/>
      <c r="E29" s="40"/>
      <c r="F29" s="40"/>
      <c r="G29" s="40"/>
      <c r="H29" s="40"/>
      <c r="I29" s="40"/>
      <c r="J29" s="41"/>
      <c r="K29" s="31" t="s">
        <v>50</v>
      </c>
      <c r="L29" s="31">
        <v>4240</v>
      </c>
      <c r="M29" s="31">
        <v>1177</v>
      </c>
      <c r="N29" s="31">
        <v>453</v>
      </c>
      <c r="O29" s="31">
        <v>1341</v>
      </c>
      <c r="P29" s="31">
        <v>2100</v>
      </c>
      <c r="Q29" s="31">
        <v>7485</v>
      </c>
      <c r="R29" s="31">
        <v>309</v>
      </c>
      <c r="S29" s="31">
        <v>970</v>
      </c>
      <c r="T29" s="31">
        <v>1374</v>
      </c>
      <c r="U29" s="31">
        <v>1418</v>
      </c>
      <c r="V29" s="31">
        <v>1210</v>
      </c>
      <c r="W29" s="31">
        <v>3256</v>
      </c>
      <c r="X29" s="31">
        <v>3164</v>
      </c>
      <c r="Y29" s="31">
        <v>1236</v>
      </c>
      <c r="Z29" s="31">
        <v>2629</v>
      </c>
      <c r="AA29" s="31">
        <v>2097</v>
      </c>
      <c r="AB29" s="31">
        <v>572</v>
      </c>
      <c r="AC29" s="31">
        <v>503</v>
      </c>
      <c r="AD29" s="31">
        <v>1527</v>
      </c>
      <c r="AE29" s="31">
        <v>3915</v>
      </c>
      <c r="AF29" s="31">
        <v>367</v>
      </c>
      <c r="AG29" s="31">
        <f t="shared" si="0"/>
        <v>41343</v>
      </c>
    </row>
    <row r="30" spans="2:33" s="11" customFormat="1" ht="12.75" customHeight="1">
      <c r="B30" s="39" t="s">
        <v>15</v>
      </c>
      <c r="C30" s="40"/>
      <c r="D30" s="40"/>
      <c r="E30" s="40"/>
      <c r="F30" s="40"/>
      <c r="G30" s="40"/>
      <c r="H30" s="40"/>
      <c r="I30" s="40"/>
      <c r="J30" s="41"/>
      <c r="K30" s="31" t="s">
        <v>51</v>
      </c>
      <c r="L30" s="31">
        <v>3587</v>
      </c>
      <c r="M30" s="31">
        <v>1052</v>
      </c>
      <c r="N30" s="31">
        <v>420</v>
      </c>
      <c r="O30" s="31">
        <v>1149</v>
      </c>
      <c r="P30" s="31">
        <v>1758</v>
      </c>
      <c r="Q30" s="31">
        <v>6204</v>
      </c>
      <c r="R30" s="31">
        <v>242</v>
      </c>
      <c r="S30" s="31">
        <v>918</v>
      </c>
      <c r="T30" s="31">
        <v>1196</v>
      </c>
      <c r="U30" s="31">
        <v>1161</v>
      </c>
      <c r="V30" s="31">
        <v>1119</v>
      </c>
      <c r="W30" s="31">
        <v>2631</v>
      </c>
      <c r="X30" s="31">
        <v>2887</v>
      </c>
      <c r="Y30" s="31">
        <v>1118</v>
      </c>
      <c r="Z30" s="31">
        <v>2183</v>
      </c>
      <c r="AA30" s="31">
        <v>1813</v>
      </c>
      <c r="AB30" s="31">
        <v>449</v>
      </c>
      <c r="AC30" s="31">
        <v>433</v>
      </c>
      <c r="AD30" s="31">
        <v>1233</v>
      </c>
      <c r="AE30" s="31">
        <v>3023</v>
      </c>
      <c r="AF30" s="31">
        <v>358</v>
      </c>
      <c r="AG30" s="31">
        <f t="shared" si="0"/>
        <v>34934</v>
      </c>
    </row>
    <row r="31" spans="2:33" s="11" customFormat="1" ht="12.75" customHeight="1">
      <c r="B31" s="39" t="s">
        <v>16</v>
      </c>
      <c r="C31" s="40"/>
      <c r="D31" s="40"/>
      <c r="E31" s="40"/>
      <c r="F31" s="40"/>
      <c r="G31" s="40"/>
      <c r="H31" s="40"/>
      <c r="I31" s="40"/>
      <c r="J31" s="41"/>
      <c r="K31" s="31" t="s">
        <v>52</v>
      </c>
      <c r="L31" s="31">
        <v>3429</v>
      </c>
      <c r="M31" s="31">
        <v>972</v>
      </c>
      <c r="N31" s="31">
        <v>399</v>
      </c>
      <c r="O31" s="31">
        <v>1025</v>
      </c>
      <c r="P31" s="31">
        <v>1459</v>
      </c>
      <c r="Q31" s="31">
        <v>4963</v>
      </c>
      <c r="R31" s="31">
        <v>210</v>
      </c>
      <c r="S31" s="31">
        <v>741</v>
      </c>
      <c r="T31" s="31">
        <v>977</v>
      </c>
      <c r="U31" s="31">
        <v>1063</v>
      </c>
      <c r="V31" s="31">
        <v>931</v>
      </c>
      <c r="W31" s="31">
        <v>2375</v>
      </c>
      <c r="X31" s="31">
        <v>2463</v>
      </c>
      <c r="Y31" s="31">
        <v>1019</v>
      </c>
      <c r="Z31" s="31">
        <v>1936</v>
      </c>
      <c r="AA31" s="31">
        <v>1606</v>
      </c>
      <c r="AB31" s="31">
        <v>384</v>
      </c>
      <c r="AC31" s="31">
        <v>428</v>
      </c>
      <c r="AD31" s="31">
        <v>1066</v>
      </c>
      <c r="AE31" s="31">
        <v>2482</v>
      </c>
      <c r="AF31" s="31">
        <v>383</v>
      </c>
      <c r="AG31" s="31">
        <f t="shared" si="0"/>
        <v>30311</v>
      </c>
    </row>
    <row r="32" spans="2:33" s="11" customFormat="1" ht="12.75" customHeight="1">
      <c r="B32" s="39" t="s">
        <v>17</v>
      </c>
      <c r="C32" s="40"/>
      <c r="D32" s="40"/>
      <c r="E32" s="40"/>
      <c r="F32" s="40"/>
      <c r="G32" s="40"/>
      <c r="H32" s="40"/>
      <c r="I32" s="40"/>
      <c r="J32" s="41"/>
      <c r="K32" s="31" t="s">
        <v>53</v>
      </c>
      <c r="L32" s="31">
        <v>2830</v>
      </c>
      <c r="M32" s="31">
        <v>778</v>
      </c>
      <c r="N32" s="31">
        <v>336</v>
      </c>
      <c r="O32" s="31">
        <v>840</v>
      </c>
      <c r="P32" s="31">
        <v>1193</v>
      </c>
      <c r="Q32" s="31">
        <v>3858</v>
      </c>
      <c r="R32" s="31">
        <v>171</v>
      </c>
      <c r="S32" s="31">
        <v>627</v>
      </c>
      <c r="T32" s="31">
        <v>854</v>
      </c>
      <c r="U32" s="31">
        <v>890</v>
      </c>
      <c r="V32" s="31">
        <v>787</v>
      </c>
      <c r="W32" s="31">
        <v>2022</v>
      </c>
      <c r="X32" s="31">
        <v>2163</v>
      </c>
      <c r="Y32" s="31">
        <v>804</v>
      </c>
      <c r="Z32" s="31">
        <v>1593</v>
      </c>
      <c r="AA32" s="31">
        <v>1439</v>
      </c>
      <c r="AB32" s="31">
        <v>340</v>
      </c>
      <c r="AC32" s="31">
        <v>421</v>
      </c>
      <c r="AD32" s="31">
        <v>1001</v>
      </c>
      <c r="AE32" s="31">
        <v>2206</v>
      </c>
      <c r="AF32" s="31">
        <v>308</v>
      </c>
      <c r="AG32" s="31">
        <f t="shared" si="0"/>
        <v>25461</v>
      </c>
    </row>
    <row r="33" spans="2:33" s="11" customFormat="1" ht="12.75" customHeight="1">
      <c r="B33" s="39" t="s">
        <v>18</v>
      </c>
      <c r="C33" s="40"/>
      <c r="D33" s="40"/>
      <c r="E33" s="40"/>
      <c r="F33" s="40"/>
      <c r="G33" s="40"/>
      <c r="H33" s="40"/>
      <c r="I33" s="40"/>
      <c r="J33" s="41"/>
      <c r="K33" s="31" t="s">
        <v>54</v>
      </c>
      <c r="L33" s="31">
        <v>2173</v>
      </c>
      <c r="M33" s="31">
        <v>600</v>
      </c>
      <c r="N33" s="31">
        <v>257</v>
      </c>
      <c r="O33" s="31">
        <v>695</v>
      </c>
      <c r="P33" s="31">
        <v>845</v>
      </c>
      <c r="Q33" s="31">
        <v>3161</v>
      </c>
      <c r="R33" s="31">
        <v>147</v>
      </c>
      <c r="S33" s="31">
        <v>529</v>
      </c>
      <c r="T33" s="31">
        <v>637</v>
      </c>
      <c r="U33" s="31">
        <v>725</v>
      </c>
      <c r="V33" s="31">
        <v>563</v>
      </c>
      <c r="W33" s="31">
        <v>1593</v>
      </c>
      <c r="X33" s="31">
        <v>1650</v>
      </c>
      <c r="Y33" s="31">
        <v>644</v>
      </c>
      <c r="Z33" s="31">
        <v>1327</v>
      </c>
      <c r="AA33" s="31">
        <v>1110</v>
      </c>
      <c r="AB33" s="31">
        <v>262</v>
      </c>
      <c r="AC33" s="31">
        <v>293</v>
      </c>
      <c r="AD33" s="31">
        <v>824</v>
      </c>
      <c r="AE33" s="31">
        <v>1712</v>
      </c>
      <c r="AF33" s="31">
        <v>266</v>
      </c>
      <c r="AG33" s="31">
        <f t="shared" si="0"/>
        <v>20013</v>
      </c>
    </row>
    <row r="34" spans="2:33" s="11" customFormat="1" ht="12.75" customHeight="1">
      <c r="B34" s="39" t="s">
        <v>19</v>
      </c>
      <c r="C34" s="40"/>
      <c r="D34" s="40"/>
      <c r="E34" s="40"/>
      <c r="F34" s="40"/>
      <c r="G34" s="40"/>
      <c r="H34" s="40"/>
      <c r="I34" s="40"/>
      <c r="J34" s="41"/>
      <c r="K34" s="31" t="s">
        <v>55</v>
      </c>
      <c r="L34" s="31">
        <v>2062</v>
      </c>
      <c r="M34" s="31">
        <v>546</v>
      </c>
      <c r="N34" s="31">
        <v>226</v>
      </c>
      <c r="O34" s="31">
        <v>659</v>
      </c>
      <c r="P34" s="31">
        <v>807</v>
      </c>
      <c r="Q34" s="31">
        <v>2772</v>
      </c>
      <c r="R34" s="31">
        <v>117</v>
      </c>
      <c r="S34" s="31">
        <v>458</v>
      </c>
      <c r="T34" s="31">
        <v>562</v>
      </c>
      <c r="U34" s="31">
        <v>669</v>
      </c>
      <c r="V34" s="31">
        <v>593</v>
      </c>
      <c r="W34" s="31">
        <v>1557</v>
      </c>
      <c r="X34" s="31">
        <v>1377</v>
      </c>
      <c r="Y34" s="31">
        <v>557</v>
      </c>
      <c r="Z34" s="31">
        <v>1006</v>
      </c>
      <c r="AA34" s="31">
        <v>922</v>
      </c>
      <c r="AB34" s="31">
        <v>250</v>
      </c>
      <c r="AC34" s="31">
        <v>326</v>
      </c>
      <c r="AD34" s="31">
        <v>740</v>
      </c>
      <c r="AE34" s="31">
        <v>1521</v>
      </c>
      <c r="AF34" s="31">
        <v>247</v>
      </c>
      <c r="AG34" s="31">
        <f t="shared" si="0"/>
        <v>17974</v>
      </c>
    </row>
    <row r="35" spans="2:33" s="11" customFormat="1" ht="12.75" customHeight="1">
      <c r="B35" s="39" t="s">
        <v>31</v>
      </c>
      <c r="C35" s="40"/>
      <c r="D35" s="40"/>
      <c r="E35" s="40"/>
      <c r="F35" s="40"/>
      <c r="G35" s="40"/>
      <c r="H35" s="40"/>
      <c r="I35" s="40"/>
      <c r="J35" s="41"/>
      <c r="K35" s="31" t="s">
        <v>56</v>
      </c>
      <c r="L35" s="31">
        <v>1361</v>
      </c>
      <c r="M35" s="31">
        <v>361</v>
      </c>
      <c r="N35" s="31">
        <v>166</v>
      </c>
      <c r="O35" s="31">
        <v>439</v>
      </c>
      <c r="P35" s="31">
        <v>530</v>
      </c>
      <c r="Q35" s="31">
        <v>2056</v>
      </c>
      <c r="R35" s="31">
        <v>82</v>
      </c>
      <c r="S35" s="31">
        <v>336</v>
      </c>
      <c r="T35" s="31">
        <v>359</v>
      </c>
      <c r="U35" s="31">
        <v>480</v>
      </c>
      <c r="V35" s="31">
        <v>419</v>
      </c>
      <c r="W35" s="31">
        <v>963</v>
      </c>
      <c r="X35" s="31">
        <v>994</v>
      </c>
      <c r="Y35" s="31">
        <v>333</v>
      </c>
      <c r="Z35" s="31">
        <v>740</v>
      </c>
      <c r="AA35" s="31">
        <v>607</v>
      </c>
      <c r="AB35" s="31">
        <v>129</v>
      </c>
      <c r="AC35" s="31">
        <v>171</v>
      </c>
      <c r="AD35" s="31">
        <v>502</v>
      </c>
      <c r="AE35" s="31">
        <v>937</v>
      </c>
      <c r="AF35" s="31">
        <v>176</v>
      </c>
      <c r="AG35" s="31">
        <f t="shared" si="0"/>
        <v>12141</v>
      </c>
    </row>
    <row r="36" spans="2:33" s="11" customFormat="1" ht="12.75" customHeight="1">
      <c r="B36" s="39" t="s">
        <v>33</v>
      </c>
      <c r="C36" s="40"/>
      <c r="D36" s="40"/>
      <c r="E36" s="40"/>
      <c r="F36" s="40"/>
      <c r="G36" s="40"/>
      <c r="H36" s="40"/>
      <c r="I36" s="40"/>
      <c r="J36" s="41"/>
      <c r="K36" s="31" t="s">
        <v>57</v>
      </c>
      <c r="L36" s="31">
        <v>1176</v>
      </c>
      <c r="M36" s="31">
        <v>380</v>
      </c>
      <c r="N36" s="31">
        <v>145</v>
      </c>
      <c r="O36" s="31">
        <v>414</v>
      </c>
      <c r="P36" s="31">
        <v>494</v>
      </c>
      <c r="Q36" s="31">
        <v>1769</v>
      </c>
      <c r="R36" s="31">
        <v>92</v>
      </c>
      <c r="S36" s="31">
        <v>234</v>
      </c>
      <c r="T36" s="31">
        <v>410</v>
      </c>
      <c r="U36" s="31">
        <v>422</v>
      </c>
      <c r="V36" s="31">
        <v>431</v>
      </c>
      <c r="W36" s="31">
        <v>934</v>
      </c>
      <c r="X36" s="31">
        <v>897</v>
      </c>
      <c r="Y36" s="31">
        <v>343</v>
      </c>
      <c r="Z36" s="31">
        <v>681</v>
      </c>
      <c r="AA36" s="31">
        <v>620</v>
      </c>
      <c r="AB36" s="31">
        <v>157</v>
      </c>
      <c r="AC36" s="31">
        <v>215</v>
      </c>
      <c r="AD36" s="31">
        <v>434</v>
      </c>
      <c r="AE36" s="31">
        <v>795</v>
      </c>
      <c r="AF36" s="31">
        <v>143</v>
      </c>
      <c r="AG36" s="31">
        <f t="shared" si="0"/>
        <v>11186</v>
      </c>
    </row>
    <row r="37" spans="2:33" s="11" customFormat="1" ht="12.75" customHeight="1">
      <c r="B37" s="39" t="s">
        <v>32</v>
      </c>
      <c r="C37" s="40"/>
      <c r="D37" s="40"/>
      <c r="E37" s="40"/>
      <c r="F37" s="40"/>
      <c r="G37" s="40"/>
      <c r="H37" s="40"/>
      <c r="I37" s="40"/>
      <c r="J37" s="41"/>
      <c r="K37" s="31" t="s">
        <v>58</v>
      </c>
      <c r="L37" s="31">
        <v>2751</v>
      </c>
      <c r="M37" s="31">
        <v>747</v>
      </c>
      <c r="N37" s="31">
        <v>397</v>
      </c>
      <c r="O37" s="31">
        <v>788</v>
      </c>
      <c r="P37" s="31">
        <v>910</v>
      </c>
      <c r="Q37" s="31">
        <v>3834</v>
      </c>
      <c r="R37" s="31">
        <v>185</v>
      </c>
      <c r="S37" s="31">
        <v>626</v>
      </c>
      <c r="T37" s="31">
        <v>766</v>
      </c>
      <c r="U37" s="31">
        <v>808</v>
      </c>
      <c r="V37" s="31">
        <v>703</v>
      </c>
      <c r="W37" s="31">
        <v>1714</v>
      </c>
      <c r="X37" s="31">
        <v>1707</v>
      </c>
      <c r="Y37" s="31">
        <v>657</v>
      </c>
      <c r="Z37" s="31">
        <v>1385</v>
      </c>
      <c r="AA37" s="31">
        <v>1351</v>
      </c>
      <c r="AB37" s="31">
        <v>256</v>
      </c>
      <c r="AC37" s="31">
        <v>464</v>
      </c>
      <c r="AD37" s="31">
        <v>870</v>
      </c>
      <c r="AE37" s="31">
        <v>1263</v>
      </c>
      <c r="AF37" s="31">
        <v>343</v>
      </c>
      <c r="AG37" s="31">
        <f t="shared" si="0"/>
        <v>22525</v>
      </c>
    </row>
    <row r="38" spans="2:33" s="11" customFormat="1" ht="12.75" customHeight="1">
      <c r="B38" s="39" t="s">
        <v>38</v>
      </c>
      <c r="C38" s="40"/>
      <c r="D38" s="40"/>
      <c r="E38" s="40"/>
      <c r="F38" s="40"/>
      <c r="G38" s="40"/>
      <c r="H38" s="40"/>
      <c r="I38" s="40"/>
      <c r="J38" s="41"/>
      <c r="K38" s="31" t="s">
        <v>59</v>
      </c>
      <c r="L38" s="31">
        <v>20870</v>
      </c>
      <c r="M38" s="31">
        <v>2167</v>
      </c>
      <c r="N38" s="31">
        <v>2290</v>
      </c>
      <c r="O38" s="31">
        <v>6615</v>
      </c>
      <c r="P38" s="31">
        <v>10095</v>
      </c>
      <c r="Q38" s="31">
        <v>45549</v>
      </c>
      <c r="R38" s="31">
        <v>853</v>
      </c>
      <c r="S38" s="31">
        <v>1762</v>
      </c>
      <c r="T38" s="31">
        <v>948</v>
      </c>
      <c r="U38" s="31">
        <v>6198</v>
      </c>
      <c r="V38" s="31">
        <v>9037</v>
      </c>
      <c r="W38" s="31">
        <v>9752</v>
      </c>
      <c r="X38" s="31">
        <v>18484</v>
      </c>
      <c r="Y38" s="31">
        <v>1875</v>
      </c>
      <c r="Z38" s="31">
        <v>4198</v>
      </c>
      <c r="AA38" s="31">
        <v>8148</v>
      </c>
      <c r="AB38" s="31">
        <v>1312</v>
      </c>
      <c r="AC38" s="31">
        <v>1498</v>
      </c>
      <c r="AD38" s="31">
        <v>1893</v>
      </c>
      <c r="AE38" s="31">
        <v>6005</v>
      </c>
      <c r="AF38" s="31">
        <v>2042</v>
      </c>
      <c r="AG38" s="31">
        <f t="shared" si="0"/>
        <v>161591</v>
      </c>
    </row>
    <row r="39" spans="2:33" s="11" customFormat="1" ht="12.75" customHeight="1">
      <c r="B39" s="39" t="s">
        <v>39</v>
      </c>
      <c r="C39" s="40"/>
      <c r="D39" s="40"/>
      <c r="E39" s="40"/>
      <c r="F39" s="40"/>
      <c r="G39" s="40"/>
      <c r="H39" s="40"/>
      <c r="I39" s="40"/>
      <c r="J39" s="41"/>
      <c r="K39" s="31" t="s">
        <v>60</v>
      </c>
      <c r="L39" s="31">
        <v>41499</v>
      </c>
      <c r="M39" s="31">
        <v>17595</v>
      </c>
      <c r="N39" s="31">
        <v>5719</v>
      </c>
      <c r="O39" s="31">
        <v>16231</v>
      </c>
      <c r="P39" s="31">
        <v>21685</v>
      </c>
      <c r="Q39" s="31">
        <v>61644</v>
      </c>
      <c r="R39" s="31">
        <v>3842</v>
      </c>
      <c r="S39" s="31">
        <v>15442</v>
      </c>
      <c r="T39" s="31">
        <v>20834</v>
      </c>
      <c r="U39" s="31">
        <v>19397</v>
      </c>
      <c r="V39" s="31">
        <v>11013</v>
      </c>
      <c r="W39" s="31">
        <v>42746</v>
      </c>
      <c r="X39" s="31">
        <v>35133</v>
      </c>
      <c r="Y39" s="31">
        <v>17160</v>
      </c>
      <c r="Z39" s="31">
        <v>37694</v>
      </c>
      <c r="AA39" s="31">
        <v>27558</v>
      </c>
      <c r="AB39" s="31">
        <v>7327</v>
      </c>
      <c r="AC39" s="31">
        <v>7575</v>
      </c>
      <c r="AD39" s="31">
        <v>23387</v>
      </c>
      <c r="AE39" s="31">
        <v>55443</v>
      </c>
      <c r="AF39" s="31">
        <v>4995</v>
      </c>
      <c r="AG39" s="31">
        <f t="shared" si="0"/>
        <v>493919</v>
      </c>
    </row>
    <row r="40" spans="2:33" s="11" customFormat="1" ht="12"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2:33" s="11" customFormat="1" ht="12">
      <c r="B41" s="42" t="s">
        <v>21</v>
      </c>
      <c r="C41" s="43"/>
      <c r="D41" s="43"/>
      <c r="E41" s="43"/>
      <c r="F41" s="43"/>
      <c r="G41" s="43"/>
      <c r="H41" s="43"/>
      <c r="I41" s="43"/>
      <c r="J41" s="44"/>
      <c r="K41" s="31" t="s">
        <v>61</v>
      </c>
      <c r="L41" s="34">
        <f>SUM(L22/L21)*100</f>
        <v>47.91001940066379</v>
      </c>
      <c r="M41" s="34">
        <f aca="true" t="shared" si="1" ref="M41:AG41">SUM(M22/M21)*100</f>
        <v>46.34146341463415</v>
      </c>
      <c r="N41" s="34">
        <f t="shared" si="1"/>
        <v>46.74740916468972</v>
      </c>
      <c r="O41" s="34">
        <f t="shared" si="1"/>
        <v>47.233651405059966</v>
      </c>
      <c r="P41" s="34">
        <f t="shared" si="1"/>
        <v>48.373190685966016</v>
      </c>
      <c r="Q41" s="34">
        <f t="shared" si="1"/>
        <v>47.67848646833282</v>
      </c>
      <c r="R41" s="34">
        <f t="shared" si="1"/>
        <v>46.64536741214057</v>
      </c>
      <c r="S41" s="34">
        <f t="shared" si="1"/>
        <v>45.48360846314811</v>
      </c>
      <c r="T41" s="34">
        <f t="shared" si="1"/>
        <v>48.02589293912405</v>
      </c>
      <c r="U41" s="34">
        <f t="shared" si="1"/>
        <v>47.149833951943734</v>
      </c>
      <c r="V41" s="34">
        <f t="shared" si="1"/>
        <v>47.935162094763086</v>
      </c>
      <c r="W41" s="34">
        <f t="shared" si="1"/>
        <v>47.59228923006591</v>
      </c>
      <c r="X41" s="34">
        <f t="shared" si="1"/>
        <v>48.60212246115971</v>
      </c>
      <c r="Y41" s="34">
        <f t="shared" si="1"/>
        <v>49.15156291042816</v>
      </c>
      <c r="Z41" s="34">
        <f t="shared" si="1"/>
        <v>50.69225627804832</v>
      </c>
      <c r="AA41" s="34">
        <f t="shared" si="1"/>
        <v>48.38962639332325</v>
      </c>
      <c r="AB41" s="34">
        <f t="shared" si="1"/>
        <v>47.737006597985875</v>
      </c>
      <c r="AC41" s="34">
        <f t="shared" si="1"/>
        <v>47.96649399316654</v>
      </c>
      <c r="AD41" s="34">
        <f t="shared" si="1"/>
        <v>49.22072784810126</v>
      </c>
      <c r="AE41" s="34">
        <f t="shared" si="1"/>
        <v>50.966671006379386</v>
      </c>
      <c r="AF41" s="34">
        <f t="shared" si="1"/>
        <v>47.90393633650704</v>
      </c>
      <c r="AG41" s="34">
        <f t="shared" si="1"/>
        <v>48.31840856737502</v>
      </c>
    </row>
    <row r="42" spans="2:33" s="11" customFormat="1" ht="12">
      <c r="B42" s="42" t="s">
        <v>22</v>
      </c>
      <c r="C42" s="43"/>
      <c r="D42" s="43"/>
      <c r="E42" s="43"/>
      <c r="F42" s="43"/>
      <c r="G42" s="43"/>
      <c r="H42" s="43"/>
      <c r="I42" s="43"/>
      <c r="J42" s="44"/>
      <c r="K42" s="31" t="s">
        <v>62</v>
      </c>
      <c r="L42" s="34">
        <f>SUM(L23/L21)*100</f>
        <v>52.08998059933621</v>
      </c>
      <c r="M42" s="34">
        <f aca="true" t="shared" si="2" ref="M42:AG42">SUM(M23/M21)*100</f>
        <v>53.65853658536586</v>
      </c>
      <c r="N42" s="34">
        <f t="shared" si="2"/>
        <v>53.25259083531028</v>
      </c>
      <c r="O42" s="34">
        <f t="shared" si="2"/>
        <v>52.76634859494004</v>
      </c>
      <c r="P42" s="34">
        <f t="shared" si="2"/>
        <v>50.481434864694776</v>
      </c>
      <c r="Q42" s="34">
        <f t="shared" si="2"/>
        <v>52.32151353166717</v>
      </c>
      <c r="R42" s="34">
        <f t="shared" si="2"/>
        <v>53.35463258785943</v>
      </c>
      <c r="S42" s="34">
        <f t="shared" si="2"/>
        <v>54.51639153685189</v>
      </c>
      <c r="T42" s="34">
        <f t="shared" si="2"/>
        <v>51.97410706087595</v>
      </c>
      <c r="U42" s="34">
        <f t="shared" si="2"/>
        <v>52.85016604805626</v>
      </c>
      <c r="V42" s="34">
        <f t="shared" si="2"/>
        <v>52.06483790523691</v>
      </c>
      <c r="W42" s="34">
        <f t="shared" si="2"/>
        <v>52.40771076993409</v>
      </c>
      <c r="X42" s="34">
        <f t="shared" si="2"/>
        <v>51.3978775388403</v>
      </c>
      <c r="Y42" s="34">
        <f t="shared" si="2"/>
        <v>50.84843708957184</v>
      </c>
      <c r="Z42" s="34">
        <f t="shared" si="2"/>
        <v>49.30774372195169</v>
      </c>
      <c r="AA42" s="34">
        <f t="shared" si="2"/>
        <v>51.61037360667675</v>
      </c>
      <c r="AB42" s="34">
        <f t="shared" si="2"/>
        <v>52.262993402014125</v>
      </c>
      <c r="AC42" s="34">
        <f t="shared" si="2"/>
        <v>52.03350600683346</v>
      </c>
      <c r="AD42" s="34">
        <f t="shared" si="2"/>
        <v>50.77927215189874</v>
      </c>
      <c r="AE42" s="34">
        <f t="shared" si="2"/>
        <v>49.03332899362062</v>
      </c>
      <c r="AF42" s="34">
        <f t="shared" si="2"/>
        <v>52.09606366349296</v>
      </c>
      <c r="AG42" s="34">
        <f t="shared" si="2"/>
        <v>51.62606215008162</v>
      </c>
    </row>
    <row r="43" spans="2:33" s="11" customFormat="1" ht="12">
      <c r="B43" s="42" t="s">
        <v>23</v>
      </c>
      <c r="C43" s="43"/>
      <c r="D43" s="43"/>
      <c r="E43" s="43"/>
      <c r="F43" s="43"/>
      <c r="G43" s="43"/>
      <c r="H43" s="43"/>
      <c r="I43" s="43"/>
      <c r="J43" s="44"/>
      <c r="K43" s="31" t="s">
        <v>63</v>
      </c>
      <c r="L43" s="34">
        <f>SUM(L38/L21)*100</f>
        <v>33.46213663839407</v>
      </c>
      <c r="M43" s="34">
        <f aca="true" t="shared" si="3" ref="M43:AG43">SUM(M38/M21)*100</f>
        <v>10.965489322943021</v>
      </c>
      <c r="N43" s="34">
        <f t="shared" si="3"/>
        <v>28.592833062804345</v>
      </c>
      <c r="O43" s="34">
        <f t="shared" si="3"/>
        <v>28.954740435962535</v>
      </c>
      <c r="P43" s="34">
        <f t="shared" si="3"/>
        <v>31.765261170547515</v>
      </c>
      <c r="Q43" s="34">
        <f t="shared" si="3"/>
        <v>42.49251350368028</v>
      </c>
      <c r="R43" s="34">
        <f t="shared" si="3"/>
        <v>18.168264110756123</v>
      </c>
      <c r="S43" s="34">
        <f t="shared" si="3"/>
        <v>10.241804231574053</v>
      </c>
      <c r="T43" s="34">
        <f t="shared" si="3"/>
        <v>4.352217427233496</v>
      </c>
      <c r="U43" s="34">
        <f t="shared" si="3"/>
        <v>24.21566712248486</v>
      </c>
      <c r="V43" s="34">
        <f t="shared" si="3"/>
        <v>45.072319201995015</v>
      </c>
      <c r="W43" s="34">
        <f t="shared" si="3"/>
        <v>18.5759457503143</v>
      </c>
      <c r="X43" s="34">
        <f t="shared" si="3"/>
        <v>34.47414066434153</v>
      </c>
      <c r="Y43" s="34">
        <f t="shared" si="3"/>
        <v>9.850275807722616</v>
      </c>
      <c r="Z43" s="34">
        <f t="shared" si="3"/>
        <v>10.021006397402846</v>
      </c>
      <c r="AA43" s="34">
        <f t="shared" si="3"/>
        <v>22.81969416904722</v>
      </c>
      <c r="AB43" s="34">
        <f t="shared" si="3"/>
        <v>15.186942933209863</v>
      </c>
      <c r="AC43" s="34">
        <f t="shared" si="3"/>
        <v>16.51052573569933</v>
      </c>
      <c r="AD43" s="34">
        <f t="shared" si="3"/>
        <v>7.4881329113924044</v>
      </c>
      <c r="AE43" s="34">
        <f t="shared" si="3"/>
        <v>9.772490561124854</v>
      </c>
      <c r="AF43" s="34">
        <f t="shared" si="3"/>
        <v>29.018047463407704</v>
      </c>
      <c r="AG43" s="34">
        <f t="shared" si="3"/>
        <v>24.651187624902747</v>
      </c>
    </row>
    <row r="44" spans="2:33" s="11" customFormat="1" ht="12">
      <c r="B44" s="42" t="s">
        <v>24</v>
      </c>
      <c r="C44" s="43"/>
      <c r="D44" s="43"/>
      <c r="E44" s="43"/>
      <c r="F44" s="43"/>
      <c r="G44" s="43"/>
      <c r="H44" s="43"/>
      <c r="I44" s="43"/>
      <c r="J44" s="44"/>
      <c r="K44" s="31" t="s">
        <v>64</v>
      </c>
      <c r="L44" s="34">
        <f>SUM(L39/L21)*100</f>
        <v>66.53786336160593</v>
      </c>
      <c r="M44" s="34">
        <f aca="true" t="shared" si="4" ref="M44:AF44">SUM(M39/M21)</f>
        <v>0.8903451067705698</v>
      </c>
      <c r="N44" s="34">
        <f t="shared" si="4"/>
        <v>0.7140716693719565</v>
      </c>
      <c r="O44" s="34">
        <f t="shared" si="4"/>
        <v>0.7104525956403747</v>
      </c>
      <c r="P44" s="34">
        <f t="shared" si="4"/>
        <v>0.6823473882945249</v>
      </c>
      <c r="Q44" s="34">
        <f t="shared" si="4"/>
        <v>0.5750748649631973</v>
      </c>
      <c r="R44" s="34">
        <f t="shared" si="4"/>
        <v>0.8183173588924387</v>
      </c>
      <c r="S44" s="34">
        <f t="shared" si="4"/>
        <v>0.8975819576842595</v>
      </c>
      <c r="T44" s="34">
        <f t="shared" si="4"/>
        <v>0.956477825727665</v>
      </c>
      <c r="U44" s="34">
        <f t="shared" si="4"/>
        <v>0.7578433287751514</v>
      </c>
      <c r="V44" s="34">
        <f t="shared" si="4"/>
        <v>0.5492768079800499</v>
      </c>
      <c r="W44" s="34">
        <f t="shared" si="4"/>
        <v>0.8142405424968571</v>
      </c>
      <c r="X44" s="34">
        <f t="shared" si="4"/>
        <v>0.6552585933565847</v>
      </c>
      <c r="Y44" s="34">
        <f t="shared" si="4"/>
        <v>0.9014972419227738</v>
      </c>
      <c r="Z44" s="34">
        <f t="shared" si="4"/>
        <v>0.8997899360259716</v>
      </c>
      <c r="AA44" s="34">
        <f t="shared" si="4"/>
        <v>0.7718030583095278</v>
      </c>
      <c r="AB44" s="34">
        <f t="shared" si="4"/>
        <v>0.8481305706679014</v>
      </c>
      <c r="AC44" s="34">
        <f t="shared" si="4"/>
        <v>0.8348947426430067</v>
      </c>
      <c r="AD44" s="34">
        <f t="shared" si="4"/>
        <v>0.9251186708860759</v>
      </c>
      <c r="AE44" s="34">
        <f t="shared" si="4"/>
        <v>0.9022750943887514</v>
      </c>
      <c r="AF44" s="34">
        <f t="shared" si="4"/>
        <v>0.709819525365923</v>
      </c>
      <c r="AG44" s="34">
        <f>SUM(AG39/AG21)</f>
        <v>0.7534881237509725</v>
      </c>
    </row>
    <row r="45" spans="2:33" ht="12.75">
      <c r="B45" s="42" t="s">
        <v>29</v>
      </c>
      <c r="C45" s="43"/>
      <c r="D45" s="43"/>
      <c r="E45" s="43"/>
      <c r="F45" s="43"/>
      <c r="G45" s="43"/>
      <c r="H45" s="43"/>
      <c r="I45" s="43"/>
      <c r="J45" s="44"/>
      <c r="K45" s="31" t="s">
        <v>65</v>
      </c>
      <c r="L45" s="34">
        <f>SUM(L24+L25+L26+L36+L37)/(L27+L28+L29+L30+L31+L32+L33+L34+L35)</f>
        <v>0.9583333333333334</v>
      </c>
      <c r="M45" s="34">
        <f aca="true" t="shared" si="5" ref="M45:AG45">SUM(M24+M25+M26+M36+M37)/(M27+M28+M29+M30+M31+M32+M33+M34+M35)</f>
        <v>1.2459370382998067</v>
      </c>
      <c r="N45" s="34">
        <f t="shared" si="5"/>
        <v>1.1745859353787673</v>
      </c>
      <c r="O45" s="34">
        <f t="shared" si="5"/>
        <v>1.2267056530214424</v>
      </c>
      <c r="P45" s="34">
        <f t="shared" si="5"/>
        <v>1.2670851762020259</v>
      </c>
      <c r="Q45" s="34">
        <f t="shared" si="5"/>
        <v>1.0885550619593172</v>
      </c>
      <c r="R45" s="34">
        <f t="shared" si="5"/>
        <v>1.0811170212765957</v>
      </c>
      <c r="S45" s="34">
        <f t="shared" si="5"/>
        <v>1.2771674387822634</v>
      </c>
      <c r="T45" s="34">
        <f t="shared" si="5"/>
        <v>1.2089037622959131</v>
      </c>
      <c r="U45" s="34">
        <f t="shared" si="5"/>
        <v>1.370346360437118</v>
      </c>
      <c r="V45" s="34">
        <f t="shared" si="5"/>
        <v>1.1663965424095084</v>
      </c>
      <c r="W45" s="34">
        <f t="shared" si="5"/>
        <v>1.1924410106494048</v>
      </c>
      <c r="X45" s="34">
        <f t="shared" si="5"/>
        <v>1.2788592315538931</v>
      </c>
      <c r="Y45" s="34">
        <f t="shared" si="5"/>
        <v>1.0794188332969195</v>
      </c>
      <c r="Z45" s="34">
        <f t="shared" si="5"/>
        <v>1.1622793434499845</v>
      </c>
      <c r="AA45" s="34">
        <f t="shared" si="5"/>
        <v>1.1982392415194238</v>
      </c>
      <c r="AB45" s="34">
        <f t="shared" si="5"/>
        <v>1.24506237006237</v>
      </c>
      <c r="AC45" s="34">
        <f t="shared" si="5"/>
        <v>1.1763012712880787</v>
      </c>
      <c r="AD45" s="34">
        <f t="shared" si="5"/>
        <v>1.1701433599450597</v>
      </c>
      <c r="AE45" s="34">
        <f t="shared" si="5"/>
        <v>1.2094854553953471</v>
      </c>
      <c r="AF45" s="34">
        <f t="shared" si="5"/>
        <v>1.035579982643911</v>
      </c>
      <c r="AG45" s="34">
        <f t="shared" si="5"/>
        <v>1.16457807056648</v>
      </c>
    </row>
  </sheetData>
  <mergeCells count="54">
    <mergeCell ref="B45:J45"/>
    <mergeCell ref="B44:J44"/>
    <mergeCell ref="A1:P1"/>
    <mergeCell ref="A2:P2"/>
    <mergeCell ref="A3:P3"/>
    <mergeCell ref="A4:P4"/>
    <mergeCell ref="A6:E6"/>
    <mergeCell ref="J6:L6"/>
    <mergeCell ref="B39:J39"/>
    <mergeCell ref="B41:J41"/>
    <mergeCell ref="B42:J42"/>
    <mergeCell ref="B43:J43"/>
    <mergeCell ref="Y17:Y18"/>
    <mergeCell ref="Z17:Z18"/>
    <mergeCell ref="B22:J22"/>
    <mergeCell ref="B23:J23"/>
    <mergeCell ref="M17:M18"/>
    <mergeCell ref="N17:N18"/>
    <mergeCell ref="B21:J21"/>
    <mergeCell ref="B29:J29"/>
    <mergeCell ref="B35:J35"/>
    <mergeCell ref="B30:J30"/>
    <mergeCell ref="B24:J24"/>
    <mergeCell ref="B25:J25"/>
    <mergeCell ref="B26:J26"/>
    <mergeCell ref="R17:R18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19:J19"/>
    <mergeCell ref="O17:O18"/>
    <mergeCell ref="P17:P18"/>
    <mergeCell ref="Q17:Q18"/>
    <mergeCell ref="L17:L18"/>
    <mergeCell ref="W17:W18"/>
    <mergeCell ref="X17:X18"/>
    <mergeCell ref="AB17:AB18"/>
    <mergeCell ref="AC17:AC18"/>
    <mergeCell ref="AF17:AF18"/>
    <mergeCell ref="J11:L11"/>
    <mergeCell ref="AG17:AG18"/>
    <mergeCell ref="AD17:AD18"/>
    <mergeCell ref="AE17:AE18"/>
    <mergeCell ref="S17:S18"/>
    <mergeCell ref="T17:T18"/>
    <mergeCell ref="U17:U18"/>
    <mergeCell ref="V17:V18"/>
    <mergeCell ref="AA17:AA18"/>
  </mergeCells>
  <printOptions/>
  <pageMargins left="0.75" right="0.21" top="1" bottom="1" header="0" footer="0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2007-11-07T16:16:33Z</cp:lastPrinted>
  <dcterms:created xsi:type="dcterms:W3CDTF">2005-09-05T18:56:16Z</dcterms:created>
  <dcterms:modified xsi:type="dcterms:W3CDTF">2007-11-07T16:16:48Z</dcterms:modified>
  <cp:category/>
  <cp:version/>
  <cp:contentType/>
  <cp:contentStatus/>
</cp:coreProperties>
</file>