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120" windowHeight="8190" activeTab="0"/>
  </bookViews>
  <sheets>
    <sheet name="Tabla 01-13" sheetId="1" r:id="rId1"/>
  </sheets>
  <definedNames>
    <definedName name="_xlnm.Print_Area" localSheetId="0">'Tabla 01-13'!$A$1:$AQ$45</definedName>
  </definedNames>
  <calcPr fullCalcOnLoad="1"/>
</workbook>
</file>

<file path=xl/sharedStrings.xml><?xml version="1.0" encoding="utf-8"?>
<sst xmlns="http://schemas.openxmlformats.org/spreadsheetml/2006/main" count="100" uniqueCount="100">
  <si>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</si>
  <si>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</si>
  <si>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</si>
  <si>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</si>
  <si>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</si>
  <si>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</si>
  <si>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</si>
  <si>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Código Departamento y Municipio</t>
  </si>
  <si>
    <t>Total</t>
  </si>
  <si>
    <t>Hombres</t>
  </si>
  <si>
    <t>Mujeres</t>
  </si>
  <si>
    <t>0 - 4 años</t>
  </si>
  <si>
    <t>5 - 9 años</t>
  </si>
  <si>
    <t>10 - 14 años</t>
  </si>
  <si>
    <t>25 - 29 años</t>
  </si>
  <si>
    <t>20 - 34 años</t>
  </si>
  <si>
    <t>35 - 39 años</t>
  </si>
  <si>
    <t>40 - 44 años</t>
  </si>
  <si>
    <t>45 - 49 años</t>
  </si>
  <si>
    <t>50 - 54 años</t>
  </si>
  <si>
    <t>15 - 19 años</t>
  </si>
  <si>
    <t>Porcentaje Población Hombres</t>
  </si>
  <si>
    <t>Porcentaje Población Mujeres</t>
  </si>
  <si>
    <t>Porcentaje Población Urbana</t>
  </si>
  <si>
    <t>Porcentaje Población Rural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</si>
  <si>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</si>
  <si>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</si>
  <si>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</si>
  <si>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Porcentaje población Hombres / Mujeres, Urbana / Rural</t>
  </si>
  <si>
    <t>Razón de Dependencia</t>
  </si>
  <si>
    <t>Indicador</t>
  </si>
  <si>
    <t>55 - 59 años</t>
  </si>
  <si>
    <t>65 años y más</t>
  </si>
  <si>
    <t>60 - 64 años</t>
  </si>
  <si>
    <t>Fecha de Publicación</t>
  </si>
  <si>
    <t xml:space="preserve">Número de personas </t>
  </si>
  <si>
    <t>Instituto Nacional de Estadística, XI Censo de Población y VI Habitación</t>
  </si>
  <si>
    <t>30 - 24 años</t>
  </si>
  <si>
    <t>Area urbana</t>
  </si>
  <si>
    <t>Area rural</t>
  </si>
  <si>
    <t>Población desglosada por rangos de edad, por sexo y área rural/urbana por Municipio</t>
  </si>
  <si>
    <t>Ref. Código Campo</t>
  </si>
  <si>
    <t>T_POB</t>
  </si>
  <si>
    <t>T_POB_H</t>
  </si>
  <si>
    <t>T_POB_M</t>
  </si>
  <si>
    <t>POB_0A4</t>
  </si>
  <si>
    <t>POB_5A9</t>
  </si>
  <si>
    <t>POB_10A14</t>
  </si>
  <si>
    <t>POB_15A19</t>
  </si>
  <si>
    <t>POB_20A24</t>
  </si>
  <si>
    <t>POB_25A29</t>
  </si>
  <si>
    <t>POB_30A34</t>
  </si>
  <si>
    <t>POB_35A39</t>
  </si>
  <si>
    <t>POB_40A44</t>
  </si>
  <si>
    <t>POB_45A49</t>
  </si>
  <si>
    <t>POB_50A54</t>
  </si>
  <si>
    <t>POB_55A59</t>
  </si>
  <si>
    <t>POB_60A64</t>
  </si>
  <si>
    <t>POB_65MAS</t>
  </si>
  <si>
    <t>T_POB_UR</t>
  </si>
  <si>
    <t>T_POB_RU</t>
  </si>
  <si>
    <t>P_POB_H</t>
  </si>
  <si>
    <t>P_POB_M</t>
  </si>
  <si>
    <t>P_POB_UR</t>
  </si>
  <si>
    <t>P_POB_RU</t>
  </si>
  <si>
    <t>R_DEPEND</t>
  </si>
  <si>
    <t xml:space="preserve">  01 - 13</t>
  </si>
  <si>
    <t>Municipios del Departamento de Huehuetenango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</si>
  <si>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</si>
  <si>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</si>
  <si>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</si>
  <si>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</si>
  <si>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</si>
  <si>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</si>
  <si>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</si>
  <si>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</si>
  <si>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</si>
  <si>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</si>
  <si>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</si>
  <si>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</si>
  <si>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</si>
  <si>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</si>
  <si>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</si>
  <si>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</si>
  <si>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</si>
  <si>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</si>
  <si>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</si>
  <si>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</si>
  <si>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</si>
  <si>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</si>
  <si>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</si>
  <si>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</si>
  <si>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</si>
  <si>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</si>
  <si>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</si>
  <si>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</si>
  <si>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San Juan Ixcoy</t>
  </si>
  <si>
    <t>San Antonio Huista</t>
  </si>
  <si>
    <t>Concepción Huista</t>
  </si>
  <si>
    <t>DEPT. HUEHUETENANGO</t>
  </si>
</sst>
</file>

<file path=xl/styles.xml><?xml version="1.0" encoding="utf-8"?>
<styleSheet xmlns="http://schemas.openxmlformats.org/spreadsheetml/2006/main">
  <numFmts count="1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 wrapText="1"/>
    </xf>
    <xf numFmtId="2" fontId="2" fillId="3" borderId="5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wrapText="1"/>
    </xf>
    <xf numFmtId="0" fontId="6" fillId="3" borderId="14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16" fontId="5" fillId="2" borderId="13" xfId="0" applyNumberFormat="1" applyFont="1" applyFill="1" applyBorder="1" applyAlignment="1">
      <alignment wrapText="1"/>
    </xf>
    <xf numFmtId="16" fontId="5" fillId="2" borderId="14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/>
    </xf>
    <xf numFmtId="0" fontId="2" fillId="3" borderId="13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zoomScale="85" zoomScaleNormal="85" zoomScaleSheetLayoutView="100" workbookViewId="0" topLeftCell="V1">
      <selection activeCell="AD8" sqref="AD8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9.421875" style="0" customWidth="1"/>
    <col min="11" max="11" width="14.140625" style="0" customWidth="1"/>
    <col min="12" max="12" width="12.57421875" style="0" customWidth="1"/>
    <col min="13" max="13" width="11.140625" style="0" customWidth="1"/>
    <col min="14" max="14" width="10.7109375" style="0" customWidth="1"/>
    <col min="15" max="15" width="10.57421875" style="0" customWidth="1"/>
    <col min="16" max="16" width="10.7109375" style="0" customWidth="1"/>
    <col min="17" max="17" width="17.140625" style="0" customWidth="1"/>
    <col min="18" max="21" width="10.7109375" style="0" customWidth="1"/>
    <col min="23" max="23" width="10.7109375" style="0" customWidth="1"/>
    <col min="24" max="24" width="10.57421875" style="0" customWidth="1"/>
    <col min="25" max="42" width="10.7109375" style="0" customWidth="1"/>
    <col min="43" max="43" width="13.7109375" style="0" customWidth="1"/>
    <col min="44" max="16384" width="2.7109375" style="0" customWidth="1"/>
  </cols>
  <sheetData>
    <row r="1" spans="1:16" s="12" customFormat="1" ht="12.75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2" customFormat="1" ht="12.7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12" customFormat="1" ht="12.75" customHeight="1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12" customFormat="1" ht="12.75" customHeight="1">
      <c r="A4" s="40" t="s">
        <v>27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="12" customFormat="1" ht="12"/>
    <row r="6" spans="1:43" s="14" customFormat="1" ht="12.75" customHeight="1">
      <c r="A6" s="41" t="s">
        <v>1</v>
      </c>
      <c r="B6" s="42"/>
      <c r="C6" s="42"/>
      <c r="D6" s="42"/>
      <c r="E6" s="43"/>
      <c r="F6" s="13"/>
      <c r="I6" s="12"/>
      <c r="J6" s="44" t="s">
        <v>66</v>
      </c>
      <c r="K6" s="45"/>
      <c r="L6" s="46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="12" customFormat="1" ht="12"/>
    <row r="8" spans="1:17" s="12" customFormat="1" ht="12.75" customHeight="1">
      <c r="A8" s="12" t="s">
        <v>2</v>
      </c>
      <c r="B8" s="19" t="s">
        <v>3</v>
      </c>
      <c r="C8" s="20"/>
      <c r="D8" s="20"/>
      <c r="E8" s="20"/>
      <c r="F8" s="20"/>
      <c r="G8" s="20"/>
      <c r="H8" s="20"/>
      <c r="I8" s="20"/>
      <c r="J8" s="20" t="s">
        <v>40</v>
      </c>
      <c r="K8" s="20"/>
      <c r="L8" s="20"/>
      <c r="M8" s="20"/>
      <c r="N8" s="20"/>
      <c r="O8" s="20"/>
      <c r="P8" s="20"/>
      <c r="Q8" s="21"/>
    </row>
    <row r="9" spans="2:17" s="15" customFormat="1" ht="12.75" customHeight="1">
      <c r="B9" s="22" t="s">
        <v>30</v>
      </c>
      <c r="C9" s="23"/>
      <c r="D9" s="23"/>
      <c r="E9" s="23"/>
      <c r="F9" s="23"/>
      <c r="G9" s="23"/>
      <c r="H9" s="23"/>
      <c r="I9" s="23"/>
      <c r="J9" s="23" t="s">
        <v>28</v>
      </c>
      <c r="K9" s="23"/>
      <c r="L9" s="23"/>
      <c r="M9" s="23"/>
      <c r="N9" s="23"/>
      <c r="O9" s="23"/>
      <c r="P9" s="23"/>
      <c r="Q9" s="24"/>
    </row>
    <row r="10" spans="2:17" s="12" customFormat="1" ht="12">
      <c r="B10" s="25" t="s">
        <v>4</v>
      </c>
      <c r="C10" s="26"/>
      <c r="D10" s="26"/>
      <c r="E10" s="26"/>
      <c r="F10" s="26"/>
      <c r="G10" s="26"/>
      <c r="H10" s="26"/>
      <c r="I10" s="26"/>
      <c r="J10" s="26" t="s">
        <v>67</v>
      </c>
      <c r="K10" s="26"/>
      <c r="L10" s="26"/>
      <c r="M10" s="26"/>
      <c r="N10" s="26"/>
      <c r="O10" s="26"/>
      <c r="P10" s="26"/>
      <c r="Q10" s="27"/>
    </row>
    <row r="11" spans="2:17" s="12" customFormat="1" ht="12">
      <c r="B11" s="25" t="s">
        <v>34</v>
      </c>
      <c r="C11" s="26"/>
      <c r="D11" s="26"/>
      <c r="E11" s="26"/>
      <c r="F11" s="26"/>
      <c r="G11" s="26"/>
      <c r="H11" s="26"/>
      <c r="I11" s="26"/>
      <c r="J11" s="53">
        <v>2002</v>
      </c>
      <c r="K11" s="53"/>
      <c r="L11" s="53"/>
      <c r="M11" s="26"/>
      <c r="N11" s="26"/>
      <c r="O11" s="26"/>
      <c r="P11" s="26"/>
      <c r="Q11" s="27"/>
    </row>
    <row r="12" spans="2:17" s="12" customFormat="1" ht="12">
      <c r="B12" s="25" t="s">
        <v>5</v>
      </c>
      <c r="C12" s="26"/>
      <c r="D12" s="26"/>
      <c r="E12" s="26"/>
      <c r="F12" s="26"/>
      <c r="G12" s="26"/>
      <c r="H12" s="26"/>
      <c r="I12" s="26"/>
      <c r="J12" s="26" t="s">
        <v>35</v>
      </c>
      <c r="K12" s="26"/>
      <c r="L12" s="26"/>
      <c r="M12" s="26"/>
      <c r="N12" s="26"/>
      <c r="O12" s="26"/>
      <c r="P12" s="26"/>
      <c r="Q12" s="27"/>
    </row>
    <row r="13" spans="2:17" s="12" customFormat="1" ht="12">
      <c r="B13" s="28" t="s">
        <v>6</v>
      </c>
      <c r="C13" s="29"/>
      <c r="D13" s="29"/>
      <c r="E13" s="29"/>
      <c r="F13" s="29"/>
      <c r="G13" s="29"/>
      <c r="H13" s="29"/>
      <c r="I13" s="29"/>
      <c r="J13" s="29" t="s">
        <v>36</v>
      </c>
      <c r="K13" s="29"/>
      <c r="L13" s="29"/>
      <c r="M13" s="29"/>
      <c r="N13" s="29"/>
      <c r="O13" s="29"/>
      <c r="P13" s="29"/>
      <c r="Q13" s="30"/>
    </row>
    <row r="14" spans="22:24" ht="12.75">
      <c r="V14" s="1"/>
      <c r="W14" s="1"/>
      <c r="X14" s="1"/>
    </row>
    <row r="15" ht="12.75">
      <c r="V15" s="1"/>
    </row>
    <row r="17" spans="12:43" s="6" customFormat="1" ht="12.75" customHeight="1">
      <c r="L17" s="50" t="s">
        <v>68</v>
      </c>
      <c r="M17" s="50" t="s">
        <v>69</v>
      </c>
      <c r="N17" s="50" t="s">
        <v>70</v>
      </c>
      <c r="O17" s="50" t="s">
        <v>71</v>
      </c>
      <c r="P17" s="50" t="s">
        <v>72</v>
      </c>
      <c r="Q17" s="50" t="s">
        <v>73</v>
      </c>
      <c r="R17" s="50" t="s">
        <v>74</v>
      </c>
      <c r="S17" s="50" t="s">
        <v>75</v>
      </c>
      <c r="T17" s="50" t="s">
        <v>76</v>
      </c>
      <c r="U17" s="50" t="s">
        <v>77</v>
      </c>
      <c r="V17" s="50" t="s">
        <v>78</v>
      </c>
      <c r="W17" s="50" t="s">
        <v>79</v>
      </c>
      <c r="X17" s="50" t="s">
        <v>80</v>
      </c>
      <c r="Y17" s="50" t="s">
        <v>81</v>
      </c>
      <c r="Z17" s="50" t="s">
        <v>82</v>
      </c>
      <c r="AA17" s="50" t="s">
        <v>83</v>
      </c>
      <c r="AB17" s="50" t="s">
        <v>84</v>
      </c>
      <c r="AC17" s="50" t="s">
        <v>85</v>
      </c>
      <c r="AD17" s="50" t="s">
        <v>86</v>
      </c>
      <c r="AE17" s="50" t="s">
        <v>87</v>
      </c>
      <c r="AF17" s="50" t="s">
        <v>88</v>
      </c>
      <c r="AG17" s="54" t="s">
        <v>98</v>
      </c>
      <c r="AH17" s="54" t="s">
        <v>96</v>
      </c>
      <c r="AI17" s="54" t="s">
        <v>97</v>
      </c>
      <c r="AJ17" s="54" t="s">
        <v>89</v>
      </c>
      <c r="AK17" s="35" t="s">
        <v>90</v>
      </c>
      <c r="AL17" s="35" t="s">
        <v>91</v>
      </c>
      <c r="AM17" s="35" t="s">
        <v>92</v>
      </c>
      <c r="AN17" s="35" t="s">
        <v>93</v>
      </c>
      <c r="AO17" s="35" t="s">
        <v>94</v>
      </c>
      <c r="AP17" s="35" t="s">
        <v>95</v>
      </c>
      <c r="AQ17" s="50" t="s">
        <v>99</v>
      </c>
    </row>
    <row r="18" spans="12:43" s="6" customFormat="1" ht="11.25"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5"/>
      <c r="AH18" s="55"/>
      <c r="AI18" s="55"/>
      <c r="AJ18" s="55"/>
      <c r="AK18" s="36"/>
      <c r="AL18" s="36"/>
      <c r="AM18" s="36"/>
      <c r="AN18" s="36"/>
      <c r="AO18" s="36"/>
      <c r="AP18" s="36"/>
      <c r="AQ18" s="50"/>
    </row>
    <row r="19" spans="2:43" s="6" customFormat="1" ht="12.75">
      <c r="B19" s="51" t="s">
        <v>7</v>
      </c>
      <c r="C19" s="52"/>
      <c r="D19" s="52"/>
      <c r="E19" s="52"/>
      <c r="F19" s="52"/>
      <c r="G19" s="52"/>
      <c r="H19" s="52"/>
      <c r="I19" s="52"/>
      <c r="J19" s="52"/>
      <c r="K19" s="17" t="s">
        <v>41</v>
      </c>
      <c r="L19" s="18">
        <v>1301</v>
      </c>
      <c r="M19" s="18">
        <v>1302</v>
      </c>
      <c r="N19" s="18">
        <v>1303</v>
      </c>
      <c r="O19" s="18">
        <v>1304</v>
      </c>
      <c r="P19" s="18">
        <v>1305</v>
      </c>
      <c r="Q19" s="18">
        <v>1306</v>
      </c>
      <c r="R19" s="18">
        <v>1307</v>
      </c>
      <c r="S19" s="18">
        <v>1308</v>
      </c>
      <c r="T19" s="18">
        <v>1309</v>
      </c>
      <c r="U19" s="18">
        <v>1310</v>
      </c>
      <c r="V19" s="18">
        <v>1311</v>
      </c>
      <c r="W19" s="18">
        <v>1312</v>
      </c>
      <c r="X19" s="18">
        <v>1313</v>
      </c>
      <c r="Y19" s="18">
        <v>1314</v>
      </c>
      <c r="Z19" s="18">
        <v>1315</v>
      </c>
      <c r="AA19" s="18">
        <v>1316</v>
      </c>
      <c r="AB19" s="18">
        <v>1317</v>
      </c>
      <c r="AC19" s="18">
        <v>1318</v>
      </c>
      <c r="AD19" s="18">
        <v>1319</v>
      </c>
      <c r="AE19" s="18">
        <v>1320</v>
      </c>
      <c r="AF19" s="18">
        <v>1321</v>
      </c>
      <c r="AG19" s="18">
        <v>1322</v>
      </c>
      <c r="AH19" s="18">
        <v>1323</v>
      </c>
      <c r="AI19" s="18">
        <v>1324</v>
      </c>
      <c r="AJ19" s="18">
        <v>1325</v>
      </c>
      <c r="AK19" s="18">
        <v>1326</v>
      </c>
      <c r="AL19" s="18">
        <v>1327</v>
      </c>
      <c r="AM19" s="18">
        <v>1328</v>
      </c>
      <c r="AN19" s="18">
        <v>1329</v>
      </c>
      <c r="AO19" s="18">
        <v>1330</v>
      </c>
      <c r="AP19" s="18">
        <v>1331</v>
      </c>
      <c r="AQ19" s="18">
        <v>13</v>
      </c>
    </row>
    <row r="20" spans="2:43" ht="12.75">
      <c r="B20" s="7"/>
      <c r="C20" s="8"/>
      <c r="D20" s="8"/>
      <c r="E20" s="8"/>
      <c r="F20" s="8"/>
      <c r="G20" s="8"/>
      <c r="H20" s="8"/>
      <c r="I20" s="8"/>
      <c r="J20" s="9"/>
      <c r="K20" s="16"/>
      <c r="L20" s="2"/>
      <c r="M20" s="2"/>
      <c r="N20" s="4"/>
      <c r="O20" s="3"/>
      <c r="P20" s="3"/>
      <c r="Q20" s="4"/>
      <c r="R20" s="4"/>
      <c r="S20" s="4"/>
      <c r="T20" s="4"/>
      <c r="U20" s="4"/>
      <c r="V20" s="4"/>
      <c r="W20" s="5"/>
      <c r="X20" s="5"/>
      <c r="AQ20" s="10"/>
    </row>
    <row r="21" spans="2:43" s="11" customFormat="1" ht="12">
      <c r="B21" s="47" t="s">
        <v>8</v>
      </c>
      <c r="C21" s="48"/>
      <c r="D21" s="48"/>
      <c r="E21" s="48"/>
      <c r="F21" s="48"/>
      <c r="G21" s="48"/>
      <c r="H21" s="48"/>
      <c r="I21" s="48"/>
      <c r="J21" s="49"/>
      <c r="K21" s="31" t="s">
        <v>42</v>
      </c>
      <c r="L21" s="31">
        <v>81294</v>
      </c>
      <c r="M21" s="31">
        <v>74978</v>
      </c>
      <c r="N21" s="31">
        <v>15540</v>
      </c>
      <c r="O21" s="31">
        <v>46407</v>
      </c>
      <c r="P21" s="31">
        <v>28983</v>
      </c>
      <c r="Q21" s="31">
        <v>26025</v>
      </c>
      <c r="R21" s="31">
        <v>34397</v>
      </c>
      <c r="S21" s="31">
        <v>35764</v>
      </c>
      <c r="T21" s="31">
        <v>30466</v>
      </c>
      <c r="U21" s="31">
        <v>15318</v>
      </c>
      <c r="V21" s="31">
        <v>28563</v>
      </c>
      <c r="W21" s="31">
        <v>36284</v>
      </c>
      <c r="X21" s="31">
        <v>21805</v>
      </c>
      <c r="Y21" s="31">
        <v>10830</v>
      </c>
      <c r="Z21" s="31">
        <v>26118</v>
      </c>
      <c r="AA21" s="31">
        <v>13365</v>
      </c>
      <c r="AB21" s="31">
        <v>30102</v>
      </c>
      <c r="AC21" s="31">
        <v>29993</v>
      </c>
      <c r="AD21" s="31">
        <v>21834</v>
      </c>
      <c r="AE21" s="31">
        <v>21198</v>
      </c>
      <c r="AF21" s="31">
        <v>7189</v>
      </c>
      <c r="AG21" s="31">
        <v>16961</v>
      </c>
      <c r="AH21" s="31">
        <v>19367</v>
      </c>
      <c r="AI21" s="31">
        <v>12675</v>
      </c>
      <c r="AJ21" s="31">
        <v>18022</v>
      </c>
      <c r="AK21" s="31">
        <v>75987</v>
      </c>
      <c r="AL21" s="31">
        <v>41671</v>
      </c>
      <c r="AM21" s="31">
        <v>6420</v>
      </c>
      <c r="AN21" s="31">
        <v>5809</v>
      </c>
      <c r="AO21" s="31">
        <v>5811</v>
      </c>
      <c r="AP21" s="31">
        <v>7368</v>
      </c>
      <c r="AQ21" s="31">
        <f>SUM(L21:AP21)</f>
        <v>846544</v>
      </c>
    </row>
    <row r="22" spans="2:43" s="11" customFormat="1" ht="12.75" customHeight="1">
      <c r="B22" s="47" t="s">
        <v>9</v>
      </c>
      <c r="C22" s="48"/>
      <c r="D22" s="48"/>
      <c r="E22" s="48"/>
      <c r="F22" s="48"/>
      <c r="G22" s="48"/>
      <c r="H22" s="48"/>
      <c r="I22" s="48"/>
      <c r="J22" s="49"/>
      <c r="K22" s="31" t="s">
        <v>43</v>
      </c>
      <c r="L22" s="31">
        <v>38907</v>
      </c>
      <c r="M22" s="31">
        <v>36899</v>
      </c>
      <c r="N22" s="31">
        <v>7562</v>
      </c>
      <c r="O22" s="31">
        <v>22351</v>
      </c>
      <c r="P22" s="31">
        <v>14295</v>
      </c>
      <c r="Q22" s="31">
        <v>12909</v>
      </c>
      <c r="R22" s="31">
        <v>16517</v>
      </c>
      <c r="S22" s="31">
        <v>17052</v>
      </c>
      <c r="T22" s="31">
        <v>14863</v>
      </c>
      <c r="U22" s="31">
        <v>7494</v>
      </c>
      <c r="V22" s="31">
        <v>14253</v>
      </c>
      <c r="W22" s="31">
        <v>17801</v>
      </c>
      <c r="X22" s="31">
        <v>10225</v>
      </c>
      <c r="Y22" s="31">
        <v>4918</v>
      </c>
      <c r="Z22" s="31">
        <v>12390</v>
      </c>
      <c r="AA22" s="31">
        <v>6413</v>
      </c>
      <c r="AB22" s="31">
        <v>14820</v>
      </c>
      <c r="AC22" s="31">
        <v>14782</v>
      </c>
      <c r="AD22" s="31">
        <v>10474</v>
      </c>
      <c r="AE22" s="31">
        <v>10313</v>
      </c>
      <c r="AF22" s="31">
        <v>3474</v>
      </c>
      <c r="AG22" s="31">
        <v>8314</v>
      </c>
      <c r="AH22" s="31">
        <v>9441</v>
      </c>
      <c r="AI22" s="31">
        <v>6316</v>
      </c>
      <c r="AJ22" s="31">
        <v>8774</v>
      </c>
      <c r="AK22" s="31">
        <v>38188</v>
      </c>
      <c r="AL22" s="31">
        <v>19280</v>
      </c>
      <c r="AM22" s="31">
        <v>3121</v>
      </c>
      <c r="AN22" s="31">
        <v>2747</v>
      </c>
      <c r="AO22" s="31">
        <v>2829</v>
      </c>
      <c r="AP22" s="31">
        <v>3598</v>
      </c>
      <c r="AQ22" s="31">
        <f aca="true" t="shared" si="0" ref="AQ22:AQ39">SUM(L22:AP22)</f>
        <v>411320</v>
      </c>
    </row>
    <row r="23" spans="2:43" s="11" customFormat="1" ht="12.75" customHeight="1">
      <c r="B23" s="47" t="s">
        <v>10</v>
      </c>
      <c r="C23" s="48"/>
      <c r="D23" s="48"/>
      <c r="E23" s="48"/>
      <c r="F23" s="48"/>
      <c r="G23" s="48"/>
      <c r="H23" s="48"/>
      <c r="I23" s="48"/>
      <c r="J23" s="49"/>
      <c r="K23" s="31" t="s">
        <v>44</v>
      </c>
      <c r="L23" s="31">
        <v>42387</v>
      </c>
      <c r="M23" s="31">
        <v>38079</v>
      </c>
      <c r="N23" s="31">
        <v>7978</v>
      </c>
      <c r="O23" s="31">
        <v>24056</v>
      </c>
      <c r="P23" s="31">
        <v>14688</v>
      </c>
      <c r="Q23" s="31">
        <v>13116</v>
      </c>
      <c r="R23" s="31">
        <v>17880</v>
      </c>
      <c r="S23" s="31">
        <v>18712</v>
      </c>
      <c r="T23" s="31">
        <v>15603</v>
      </c>
      <c r="U23" s="31">
        <v>7824</v>
      </c>
      <c r="V23" s="31">
        <v>14310</v>
      </c>
      <c r="W23" s="31">
        <v>18483</v>
      </c>
      <c r="X23" s="31">
        <v>11580</v>
      </c>
      <c r="Y23" s="31">
        <v>5912</v>
      </c>
      <c r="Z23" s="31">
        <v>13728</v>
      </c>
      <c r="AA23" s="31">
        <v>6952</v>
      </c>
      <c r="AB23" s="31">
        <v>15282</v>
      </c>
      <c r="AC23" s="31">
        <v>15211</v>
      </c>
      <c r="AD23" s="31">
        <v>11360</v>
      </c>
      <c r="AE23" s="31">
        <v>10885</v>
      </c>
      <c r="AF23" s="31">
        <v>3715</v>
      </c>
      <c r="AG23" s="31">
        <v>8647</v>
      </c>
      <c r="AH23" s="31">
        <v>9926</v>
      </c>
      <c r="AI23" s="31">
        <v>6359</v>
      </c>
      <c r="AJ23" s="31">
        <v>9248</v>
      </c>
      <c r="AK23" s="31">
        <v>37799</v>
      </c>
      <c r="AL23" s="31">
        <v>22391</v>
      </c>
      <c r="AM23" s="31">
        <v>3299</v>
      </c>
      <c r="AN23" s="31">
        <v>3062</v>
      </c>
      <c r="AO23" s="31">
        <v>2982</v>
      </c>
      <c r="AP23" s="31">
        <v>3770</v>
      </c>
      <c r="AQ23" s="31">
        <f t="shared" si="0"/>
        <v>435224</v>
      </c>
    </row>
    <row r="24" spans="2:43" s="11" customFormat="1" ht="12.75" customHeight="1">
      <c r="B24" s="47" t="s">
        <v>11</v>
      </c>
      <c r="C24" s="48"/>
      <c r="D24" s="48"/>
      <c r="E24" s="48"/>
      <c r="F24" s="48"/>
      <c r="G24" s="48"/>
      <c r="H24" s="48"/>
      <c r="I24" s="48"/>
      <c r="J24" s="49"/>
      <c r="K24" s="31" t="s">
        <v>45</v>
      </c>
      <c r="L24" s="31">
        <v>10459</v>
      </c>
      <c r="M24" s="31">
        <v>13122</v>
      </c>
      <c r="N24" s="31">
        <v>2374</v>
      </c>
      <c r="O24" s="31">
        <v>7850</v>
      </c>
      <c r="P24" s="31">
        <v>4842</v>
      </c>
      <c r="Q24" s="31">
        <v>4188</v>
      </c>
      <c r="R24" s="31">
        <v>5167</v>
      </c>
      <c r="S24" s="31">
        <v>5345</v>
      </c>
      <c r="T24" s="31">
        <v>5223</v>
      </c>
      <c r="U24" s="31">
        <v>2617</v>
      </c>
      <c r="V24" s="31">
        <v>4458</v>
      </c>
      <c r="W24" s="31">
        <v>5568</v>
      </c>
      <c r="X24" s="31">
        <v>3657</v>
      </c>
      <c r="Y24" s="31">
        <v>1742</v>
      </c>
      <c r="Z24" s="31">
        <v>4433</v>
      </c>
      <c r="AA24" s="31">
        <v>2316</v>
      </c>
      <c r="AB24" s="31">
        <v>5057</v>
      </c>
      <c r="AC24" s="31">
        <v>5382</v>
      </c>
      <c r="AD24" s="31">
        <v>3477</v>
      </c>
      <c r="AE24" s="31">
        <v>3823</v>
      </c>
      <c r="AF24" s="31">
        <v>1299</v>
      </c>
      <c r="AG24" s="31">
        <v>2732</v>
      </c>
      <c r="AH24" s="31">
        <v>3027</v>
      </c>
      <c r="AI24" s="31">
        <v>1847</v>
      </c>
      <c r="AJ24" s="31">
        <v>2888</v>
      </c>
      <c r="AK24" s="31">
        <v>13130</v>
      </c>
      <c r="AL24" s="31">
        <v>6934</v>
      </c>
      <c r="AM24" s="31">
        <v>1085</v>
      </c>
      <c r="AN24" s="31">
        <v>1002</v>
      </c>
      <c r="AO24" s="31">
        <v>715</v>
      </c>
      <c r="AP24" s="31">
        <v>1023</v>
      </c>
      <c r="AQ24" s="31">
        <f t="shared" si="0"/>
        <v>136782</v>
      </c>
    </row>
    <row r="25" spans="2:43" s="11" customFormat="1" ht="12.75" customHeight="1">
      <c r="B25" s="47" t="s">
        <v>12</v>
      </c>
      <c r="C25" s="48"/>
      <c r="D25" s="48"/>
      <c r="E25" s="48"/>
      <c r="F25" s="48"/>
      <c r="G25" s="48"/>
      <c r="H25" s="48"/>
      <c r="I25" s="48"/>
      <c r="J25" s="49"/>
      <c r="K25" s="31" t="s">
        <v>46</v>
      </c>
      <c r="L25" s="31">
        <v>10252</v>
      </c>
      <c r="M25" s="31">
        <v>12137</v>
      </c>
      <c r="N25" s="31">
        <v>2358</v>
      </c>
      <c r="O25" s="31">
        <v>8043</v>
      </c>
      <c r="P25" s="31">
        <v>4856</v>
      </c>
      <c r="Q25" s="31">
        <v>4201</v>
      </c>
      <c r="R25" s="31">
        <v>5183</v>
      </c>
      <c r="S25" s="31">
        <v>5732</v>
      </c>
      <c r="T25" s="31">
        <v>4988</v>
      </c>
      <c r="U25" s="31">
        <v>2624</v>
      </c>
      <c r="V25" s="31">
        <v>4761</v>
      </c>
      <c r="W25" s="31">
        <v>5833</v>
      </c>
      <c r="X25" s="31">
        <v>3665</v>
      </c>
      <c r="Y25" s="31">
        <v>1920</v>
      </c>
      <c r="Z25" s="31">
        <v>4494</v>
      </c>
      <c r="AA25" s="31">
        <v>2349</v>
      </c>
      <c r="AB25" s="31">
        <v>5044</v>
      </c>
      <c r="AC25" s="31">
        <v>5202</v>
      </c>
      <c r="AD25" s="31">
        <v>3811</v>
      </c>
      <c r="AE25" s="31">
        <v>3386</v>
      </c>
      <c r="AF25" s="31">
        <v>1322</v>
      </c>
      <c r="AG25" s="31">
        <v>2826</v>
      </c>
      <c r="AH25" s="31">
        <v>3211</v>
      </c>
      <c r="AI25" s="31">
        <v>1853</v>
      </c>
      <c r="AJ25" s="31">
        <v>2888</v>
      </c>
      <c r="AK25" s="31">
        <v>12914</v>
      </c>
      <c r="AL25" s="31">
        <v>7134</v>
      </c>
      <c r="AM25" s="31">
        <v>997</v>
      </c>
      <c r="AN25" s="31">
        <v>1059</v>
      </c>
      <c r="AO25" s="31">
        <v>907</v>
      </c>
      <c r="AP25" s="31">
        <v>1116</v>
      </c>
      <c r="AQ25" s="31">
        <f t="shared" si="0"/>
        <v>137066</v>
      </c>
    </row>
    <row r="26" spans="2:43" s="11" customFormat="1" ht="12.75" customHeight="1">
      <c r="B26" s="47" t="s">
        <v>13</v>
      </c>
      <c r="C26" s="48"/>
      <c r="D26" s="48"/>
      <c r="E26" s="48"/>
      <c r="F26" s="48"/>
      <c r="G26" s="48"/>
      <c r="H26" s="48"/>
      <c r="I26" s="48"/>
      <c r="J26" s="49"/>
      <c r="K26" s="31" t="s">
        <v>47</v>
      </c>
      <c r="L26" s="31">
        <v>10131</v>
      </c>
      <c r="M26" s="31">
        <v>10463</v>
      </c>
      <c r="N26" s="31">
        <v>2235</v>
      </c>
      <c r="O26" s="31">
        <v>7351</v>
      </c>
      <c r="P26" s="31">
        <v>4285</v>
      </c>
      <c r="Q26" s="31">
        <v>3693</v>
      </c>
      <c r="R26" s="31">
        <v>4710</v>
      </c>
      <c r="S26" s="31">
        <v>5636</v>
      </c>
      <c r="T26" s="31">
        <v>4247</v>
      </c>
      <c r="U26" s="31">
        <v>2219</v>
      </c>
      <c r="V26" s="31">
        <v>4105</v>
      </c>
      <c r="W26" s="31">
        <v>5308</v>
      </c>
      <c r="X26" s="31">
        <v>3305</v>
      </c>
      <c r="Y26" s="31">
        <v>1705</v>
      </c>
      <c r="Z26" s="31">
        <v>4180</v>
      </c>
      <c r="AA26" s="31">
        <v>1943</v>
      </c>
      <c r="AB26" s="31">
        <v>4471</v>
      </c>
      <c r="AC26" s="31">
        <v>4158</v>
      </c>
      <c r="AD26" s="31">
        <v>3183</v>
      </c>
      <c r="AE26" s="31">
        <v>3126</v>
      </c>
      <c r="AF26" s="31">
        <v>1063</v>
      </c>
      <c r="AG26" s="31">
        <v>2477</v>
      </c>
      <c r="AH26" s="31">
        <v>2961</v>
      </c>
      <c r="AI26" s="31">
        <v>1799</v>
      </c>
      <c r="AJ26" s="31">
        <v>2708</v>
      </c>
      <c r="AK26" s="31">
        <v>11449</v>
      </c>
      <c r="AL26" s="31">
        <v>6399</v>
      </c>
      <c r="AM26" s="31">
        <v>924</v>
      </c>
      <c r="AN26" s="31">
        <v>946</v>
      </c>
      <c r="AO26" s="31">
        <v>942</v>
      </c>
      <c r="AP26" s="31">
        <v>1115</v>
      </c>
      <c r="AQ26" s="31">
        <f t="shared" si="0"/>
        <v>123237</v>
      </c>
    </row>
    <row r="27" spans="2:43" s="11" customFormat="1" ht="12.75" customHeight="1">
      <c r="B27" s="47" t="s">
        <v>20</v>
      </c>
      <c r="C27" s="48"/>
      <c r="D27" s="48"/>
      <c r="E27" s="48"/>
      <c r="F27" s="48"/>
      <c r="G27" s="48"/>
      <c r="H27" s="48"/>
      <c r="I27" s="48"/>
      <c r="J27" s="49"/>
      <c r="K27" s="31" t="s">
        <v>48</v>
      </c>
      <c r="L27" s="31">
        <v>9201</v>
      </c>
      <c r="M27" s="31">
        <v>8151</v>
      </c>
      <c r="N27" s="31">
        <v>1628</v>
      </c>
      <c r="O27" s="31">
        <v>4949</v>
      </c>
      <c r="P27" s="31">
        <v>3462</v>
      </c>
      <c r="Q27" s="31">
        <v>2977</v>
      </c>
      <c r="R27" s="31">
        <v>3922</v>
      </c>
      <c r="S27" s="31">
        <v>4355</v>
      </c>
      <c r="T27" s="31">
        <v>3388</v>
      </c>
      <c r="U27" s="31">
        <v>1647</v>
      </c>
      <c r="V27" s="31">
        <v>3352</v>
      </c>
      <c r="W27" s="31">
        <v>4251</v>
      </c>
      <c r="X27" s="31">
        <v>2523</v>
      </c>
      <c r="Y27" s="31">
        <v>1239</v>
      </c>
      <c r="Z27" s="31">
        <v>2906</v>
      </c>
      <c r="AA27" s="31">
        <v>1364</v>
      </c>
      <c r="AB27" s="31">
        <v>3522</v>
      </c>
      <c r="AC27" s="31">
        <v>3342</v>
      </c>
      <c r="AD27" s="31">
        <v>2446</v>
      </c>
      <c r="AE27" s="31">
        <v>2327</v>
      </c>
      <c r="AF27" s="31">
        <v>681</v>
      </c>
      <c r="AG27" s="31">
        <v>1955</v>
      </c>
      <c r="AH27" s="31">
        <v>2475</v>
      </c>
      <c r="AI27" s="31">
        <v>1387</v>
      </c>
      <c r="AJ27" s="31">
        <v>2136</v>
      </c>
      <c r="AK27" s="31">
        <v>8973</v>
      </c>
      <c r="AL27" s="31">
        <v>4310</v>
      </c>
      <c r="AM27" s="31">
        <v>708</v>
      </c>
      <c r="AN27" s="31">
        <v>660</v>
      </c>
      <c r="AO27" s="31">
        <v>731</v>
      </c>
      <c r="AP27" s="31">
        <v>779</v>
      </c>
      <c r="AQ27" s="31">
        <f t="shared" si="0"/>
        <v>95747</v>
      </c>
    </row>
    <row r="28" spans="2:43" s="11" customFormat="1" ht="12.75" customHeight="1">
      <c r="B28" s="47" t="s">
        <v>37</v>
      </c>
      <c r="C28" s="48"/>
      <c r="D28" s="48"/>
      <c r="E28" s="48"/>
      <c r="F28" s="48"/>
      <c r="G28" s="48"/>
      <c r="H28" s="48"/>
      <c r="I28" s="48"/>
      <c r="J28" s="49"/>
      <c r="K28" s="31" t="s">
        <v>49</v>
      </c>
      <c r="L28" s="31">
        <v>8496</v>
      </c>
      <c r="M28" s="31">
        <v>6788</v>
      </c>
      <c r="N28" s="31">
        <v>1307</v>
      </c>
      <c r="O28" s="31">
        <v>3477</v>
      </c>
      <c r="P28" s="31">
        <v>2470</v>
      </c>
      <c r="Q28" s="31">
        <v>2300</v>
      </c>
      <c r="R28" s="31">
        <v>2886</v>
      </c>
      <c r="S28" s="31">
        <v>3229</v>
      </c>
      <c r="T28" s="31">
        <v>2791</v>
      </c>
      <c r="U28" s="31">
        <v>1297</v>
      </c>
      <c r="V28" s="31">
        <v>2542</v>
      </c>
      <c r="W28" s="31">
        <v>3375</v>
      </c>
      <c r="X28" s="31">
        <v>1654</v>
      </c>
      <c r="Y28" s="31">
        <v>779</v>
      </c>
      <c r="Z28" s="31">
        <v>1908</v>
      </c>
      <c r="AA28" s="31">
        <v>1045</v>
      </c>
      <c r="AB28" s="31">
        <v>2626</v>
      </c>
      <c r="AC28" s="31">
        <v>2550</v>
      </c>
      <c r="AD28" s="31">
        <v>1831</v>
      </c>
      <c r="AE28" s="31">
        <v>1856</v>
      </c>
      <c r="AF28" s="31">
        <v>521</v>
      </c>
      <c r="AG28" s="31">
        <v>1435</v>
      </c>
      <c r="AH28" s="31">
        <v>1697</v>
      </c>
      <c r="AI28" s="31">
        <v>1176</v>
      </c>
      <c r="AJ28" s="31">
        <v>1585</v>
      </c>
      <c r="AK28" s="31">
        <v>6260</v>
      </c>
      <c r="AL28" s="31">
        <v>2965</v>
      </c>
      <c r="AM28" s="31">
        <v>565</v>
      </c>
      <c r="AN28" s="31">
        <v>452</v>
      </c>
      <c r="AO28" s="31">
        <v>492</v>
      </c>
      <c r="AP28" s="31">
        <v>603</v>
      </c>
      <c r="AQ28" s="31">
        <f t="shared" si="0"/>
        <v>72958</v>
      </c>
    </row>
    <row r="29" spans="2:43" s="11" customFormat="1" ht="12.75" customHeight="1">
      <c r="B29" s="47" t="s">
        <v>14</v>
      </c>
      <c r="C29" s="48"/>
      <c r="D29" s="48"/>
      <c r="E29" s="48"/>
      <c r="F29" s="48"/>
      <c r="G29" s="48"/>
      <c r="H29" s="48"/>
      <c r="I29" s="48"/>
      <c r="J29" s="49"/>
      <c r="K29" s="31" t="s">
        <v>50</v>
      </c>
      <c r="L29" s="31">
        <v>6081</v>
      </c>
      <c r="M29" s="31">
        <v>4683</v>
      </c>
      <c r="N29" s="31">
        <v>928</v>
      </c>
      <c r="O29" s="31">
        <v>2467</v>
      </c>
      <c r="P29" s="31">
        <v>1740</v>
      </c>
      <c r="Q29" s="31">
        <v>1667</v>
      </c>
      <c r="R29" s="31">
        <v>2075</v>
      </c>
      <c r="S29" s="31">
        <v>2101</v>
      </c>
      <c r="T29" s="31">
        <v>1941</v>
      </c>
      <c r="U29" s="31">
        <v>832</v>
      </c>
      <c r="V29" s="31">
        <v>1779</v>
      </c>
      <c r="W29" s="31">
        <v>2255</v>
      </c>
      <c r="X29" s="31">
        <v>1116</v>
      </c>
      <c r="Y29" s="31">
        <v>507</v>
      </c>
      <c r="Z29" s="31">
        <v>1322</v>
      </c>
      <c r="AA29" s="31">
        <v>704</v>
      </c>
      <c r="AB29" s="31">
        <v>1752</v>
      </c>
      <c r="AC29" s="31">
        <v>1726</v>
      </c>
      <c r="AD29" s="31">
        <v>1324</v>
      </c>
      <c r="AE29" s="31">
        <v>1335</v>
      </c>
      <c r="AF29" s="31">
        <v>391</v>
      </c>
      <c r="AG29" s="31">
        <v>968</v>
      </c>
      <c r="AH29" s="31">
        <v>1109</v>
      </c>
      <c r="AI29" s="31">
        <v>789</v>
      </c>
      <c r="AJ29" s="31">
        <v>1102</v>
      </c>
      <c r="AK29" s="31">
        <v>4586</v>
      </c>
      <c r="AL29" s="31">
        <v>2287</v>
      </c>
      <c r="AM29" s="31">
        <v>389</v>
      </c>
      <c r="AN29" s="31">
        <v>304</v>
      </c>
      <c r="AO29" s="31">
        <v>333</v>
      </c>
      <c r="AP29" s="31">
        <v>534</v>
      </c>
      <c r="AQ29" s="31">
        <f t="shared" si="0"/>
        <v>51127</v>
      </c>
    </row>
    <row r="30" spans="2:43" s="11" customFormat="1" ht="12.75" customHeight="1">
      <c r="B30" s="47" t="s">
        <v>15</v>
      </c>
      <c r="C30" s="48"/>
      <c r="D30" s="48"/>
      <c r="E30" s="48"/>
      <c r="F30" s="48"/>
      <c r="G30" s="48"/>
      <c r="H30" s="48"/>
      <c r="I30" s="48"/>
      <c r="J30" s="49"/>
      <c r="K30" s="31" t="s">
        <v>51</v>
      </c>
      <c r="L30" s="31">
        <v>5062</v>
      </c>
      <c r="M30" s="31">
        <v>3834</v>
      </c>
      <c r="N30" s="31">
        <v>809</v>
      </c>
      <c r="O30" s="31">
        <v>2202</v>
      </c>
      <c r="P30" s="31">
        <v>1438</v>
      </c>
      <c r="Q30" s="31">
        <v>1407</v>
      </c>
      <c r="R30" s="31">
        <v>1921</v>
      </c>
      <c r="S30" s="31">
        <v>1690</v>
      </c>
      <c r="T30" s="31">
        <v>1604</v>
      </c>
      <c r="U30" s="31">
        <v>797</v>
      </c>
      <c r="V30" s="31">
        <v>1481</v>
      </c>
      <c r="W30" s="31">
        <v>1911</v>
      </c>
      <c r="X30" s="31">
        <v>840</v>
      </c>
      <c r="Y30" s="31">
        <v>395</v>
      </c>
      <c r="Z30" s="31">
        <v>1240</v>
      </c>
      <c r="AA30" s="31">
        <v>661</v>
      </c>
      <c r="AB30" s="31">
        <v>1413</v>
      </c>
      <c r="AC30" s="31">
        <v>1507</v>
      </c>
      <c r="AD30" s="31">
        <v>1111</v>
      </c>
      <c r="AE30" s="31">
        <v>1045</v>
      </c>
      <c r="AF30" s="31">
        <v>336</v>
      </c>
      <c r="AG30" s="31">
        <v>772</v>
      </c>
      <c r="AH30" s="31">
        <v>852</v>
      </c>
      <c r="AI30" s="31">
        <v>724</v>
      </c>
      <c r="AJ30" s="31">
        <v>897</v>
      </c>
      <c r="AK30" s="31">
        <v>3764</v>
      </c>
      <c r="AL30" s="31">
        <v>2104</v>
      </c>
      <c r="AM30" s="31">
        <v>338</v>
      </c>
      <c r="AN30" s="31">
        <v>218</v>
      </c>
      <c r="AO30" s="31">
        <v>366</v>
      </c>
      <c r="AP30" s="31">
        <v>420</v>
      </c>
      <c r="AQ30" s="31">
        <f t="shared" si="0"/>
        <v>43159</v>
      </c>
    </row>
    <row r="31" spans="2:43" s="11" customFormat="1" ht="12.75" customHeight="1">
      <c r="B31" s="47" t="s">
        <v>16</v>
      </c>
      <c r="C31" s="48"/>
      <c r="D31" s="48"/>
      <c r="E31" s="48"/>
      <c r="F31" s="48"/>
      <c r="G31" s="48"/>
      <c r="H31" s="48"/>
      <c r="I31" s="48"/>
      <c r="J31" s="49"/>
      <c r="K31" s="31" t="s">
        <v>52</v>
      </c>
      <c r="L31" s="31">
        <v>4488</v>
      </c>
      <c r="M31" s="31">
        <v>3328</v>
      </c>
      <c r="N31" s="31">
        <v>702</v>
      </c>
      <c r="O31" s="31">
        <v>2030</v>
      </c>
      <c r="P31" s="31">
        <v>1236</v>
      </c>
      <c r="Q31" s="31">
        <v>1228</v>
      </c>
      <c r="R31" s="31">
        <v>1640</v>
      </c>
      <c r="S31" s="31">
        <v>1576</v>
      </c>
      <c r="T31" s="31">
        <v>1337</v>
      </c>
      <c r="U31" s="31">
        <v>672</v>
      </c>
      <c r="V31" s="31">
        <v>1343</v>
      </c>
      <c r="W31" s="31">
        <v>1763</v>
      </c>
      <c r="X31" s="31">
        <v>769</v>
      </c>
      <c r="Y31" s="31">
        <v>340</v>
      </c>
      <c r="Z31" s="31">
        <v>1005</v>
      </c>
      <c r="AA31" s="31">
        <v>603</v>
      </c>
      <c r="AB31" s="31">
        <v>1259</v>
      </c>
      <c r="AC31" s="31">
        <v>1469</v>
      </c>
      <c r="AD31" s="31">
        <v>883</v>
      </c>
      <c r="AE31" s="31">
        <v>881</v>
      </c>
      <c r="AF31" s="31">
        <v>299</v>
      </c>
      <c r="AG31" s="31">
        <v>780</v>
      </c>
      <c r="AH31" s="31">
        <v>867</v>
      </c>
      <c r="AI31" s="31">
        <v>643</v>
      </c>
      <c r="AJ31" s="31">
        <v>742</v>
      </c>
      <c r="AK31" s="31">
        <v>3317</v>
      </c>
      <c r="AL31" s="31">
        <v>1748</v>
      </c>
      <c r="AM31" s="31">
        <v>265</v>
      </c>
      <c r="AN31" s="31">
        <v>210</v>
      </c>
      <c r="AO31" s="31">
        <v>260</v>
      </c>
      <c r="AP31" s="31">
        <v>362</v>
      </c>
      <c r="AQ31" s="31">
        <f t="shared" si="0"/>
        <v>38045</v>
      </c>
    </row>
    <row r="32" spans="2:43" s="11" customFormat="1" ht="12.75" customHeight="1">
      <c r="B32" s="47" t="s">
        <v>17</v>
      </c>
      <c r="C32" s="48"/>
      <c r="D32" s="48"/>
      <c r="E32" s="48"/>
      <c r="F32" s="48"/>
      <c r="G32" s="48"/>
      <c r="H32" s="48"/>
      <c r="I32" s="48"/>
      <c r="J32" s="49"/>
      <c r="K32" s="31" t="s">
        <v>53</v>
      </c>
      <c r="L32" s="31">
        <v>4017</v>
      </c>
      <c r="M32" s="31">
        <v>2909</v>
      </c>
      <c r="N32" s="31">
        <v>656</v>
      </c>
      <c r="O32" s="31">
        <v>1836</v>
      </c>
      <c r="P32" s="31">
        <v>1160</v>
      </c>
      <c r="Q32" s="31">
        <v>1041</v>
      </c>
      <c r="R32" s="31">
        <v>1497</v>
      </c>
      <c r="S32" s="31">
        <v>1302</v>
      </c>
      <c r="T32" s="31">
        <v>1227</v>
      </c>
      <c r="U32" s="31">
        <v>618</v>
      </c>
      <c r="V32" s="31">
        <v>1133</v>
      </c>
      <c r="W32" s="31">
        <v>1494</v>
      </c>
      <c r="X32" s="31">
        <v>730</v>
      </c>
      <c r="Y32" s="31">
        <v>346</v>
      </c>
      <c r="Z32" s="31">
        <v>1027</v>
      </c>
      <c r="AA32" s="31">
        <v>545</v>
      </c>
      <c r="AB32" s="31">
        <v>1065</v>
      </c>
      <c r="AC32" s="31">
        <v>1168</v>
      </c>
      <c r="AD32" s="31">
        <v>871</v>
      </c>
      <c r="AE32" s="31">
        <v>790</v>
      </c>
      <c r="AF32" s="31">
        <v>284</v>
      </c>
      <c r="AG32" s="31">
        <v>651</v>
      </c>
      <c r="AH32" s="31">
        <v>675</v>
      </c>
      <c r="AI32" s="31">
        <v>493</v>
      </c>
      <c r="AJ32" s="31">
        <v>650</v>
      </c>
      <c r="AK32" s="31">
        <v>2780</v>
      </c>
      <c r="AL32" s="31">
        <v>1612</v>
      </c>
      <c r="AM32" s="31">
        <v>241</v>
      </c>
      <c r="AN32" s="31">
        <v>223</v>
      </c>
      <c r="AO32" s="31">
        <v>231</v>
      </c>
      <c r="AP32" s="31">
        <v>290</v>
      </c>
      <c r="AQ32" s="31">
        <f t="shared" si="0"/>
        <v>33562</v>
      </c>
    </row>
    <row r="33" spans="2:43" s="11" customFormat="1" ht="12.75" customHeight="1">
      <c r="B33" s="47" t="s">
        <v>18</v>
      </c>
      <c r="C33" s="48"/>
      <c r="D33" s="48"/>
      <c r="E33" s="48"/>
      <c r="F33" s="48"/>
      <c r="G33" s="48"/>
      <c r="H33" s="48"/>
      <c r="I33" s="48"/>
      <c r="J33" s="49"/>
      <c r="K33" s="31" t="s">
        <v>54</v>
      </c>
      <c r="L33" s="31">
        <v>3041</v>
      </c>
      <c r="M33" s="31">
        <v>2356</v>
      </c>
      <c r="N33" s="31">
        <v>549</v>
      </c>
      <c r="O33" s="31">
        <v>1345</v>
      </c>
      <c r="P33" s="31">
        <v>906</v>
      </c>
      <c r="Q33" s="31">
        <v>845</v>
      </c>
      <c r="R33" s="31">
        <v>1165</v>
      </c>
      <c r="S33" s="31">
        <v>1096</v>
      </c>
      <c r="T33" s="31">
        <v>951</v>
      </c>
      <c r="U33" s="31">
        <v>430</v>
      </c>
      <c r="V33" s="31">
        <v>863</v>
      </c>
      <c r="W33" s="31">
        <v>1135</v>
      </c>
      <c r="X33" s="31">
        <v>624</v>
      </c>
      <c r="Y33" s="31">
        <v>332</v>
      </c>
      <c r="Z33" s="31">
        <v>810</v>
      </c>
      <c r="AA33" s="31">
        <v>410</v>
      </c>
      <c r="AB33" s="31">
        <v>844</v>
      </c>
      <c r="AC33" s="31">
        <v>902</v>
      </c>
      <c r="AD33" s="31">
        <v>689</v>
      </c>
      <c r="AE33" s="31">
        <v>588</v>
      </c>
      <c r="AF33" s="31">
        <v>250</v>
      </c>
      <c r="AG33" s="31">
        <v>542</v>
      </c>
      <c r="AH33" s="31">
        <v>548</v>
      </c>
      <c r="AI33" s="31">
        <v>407</v>
      </c>
      <c r="AJ33" s="31">
        <v>507</v>
      </c>
      <c r="AK33" s="31">
        <v>2175</v>
      </c>
      <c r="AL33" s="31">
        <v>1284</v>
      </c>
      <c r="AM33" s="31">
        <v>217</v>
      </c>
      <c r="AN33" s="31">
        <v>186</v>
      </c>
      <c r="AO33" s="31">
        <v>173</v>
      </c>
      <c r="AP33" s="31">
        <v>235</v>
      </c>
      <c r="AQ33" s="31">
        <f t="shared" si="0"/>
        <v>26405</v>
      </c>
    </row>
    <row r="34" spans="2:43" s="11" customFormat="1" ht="12.75" customHeight="1">
      <c r="B34" s="47" t="s">
        <v>19</v>
      </c>
      <c r="C34" s="48"/>
      <c r="D34" s="48"/>
      <c r="E34" s="48"/>
      <c r="F34" s="48"/>
      <c r="G34" s="48"/>
      <c r="H34" s="48"/>
      <c r="I34" s="48"/>
      <c r="J34" s="49"/>
      <c r="K34" s="31" t="s">
        <v>55</v>
      </c>
      <c r="L34" s="31">
        <v>2713</v>
      </c>
      <c r="M34" s="31">
        <v>1909</v>
      </c>
      <c r="N34" s="31">
        <v>458</v>
      </c>
      <c r="O34" s="31">
        <v>1326</v>
      </c>
      <c r="P34" s="31">
        <v>748</v>
      </c>
      <c r="Q34" s="31">
        <v>709</v>
      </c>
      <c r="R34" s="31">
        <v>1096</v>
      </c>
      <c r="S34" s="31">
        <v>1005</v>
      </c>
      <c r="T34" s="31">
        <v>793</v>
      </c>
      <c r="U34" s="31">
        <v>410</v>
      </c>
      <c r="V34" s="31">
        <v>766</v>
      </c>
      <c r="W34" s="31">
        <v>1015</v>
      </c>
      <c r="X34" s="31">
        <v>630</v>
      </c>
      <c r="Y34" s="31">
        <v>343</v>
      </c>
      <c r="Z34" s="31">
        <v>650</v>
      </c>
      <c r="AA34" s="31">
        <v>427</v>
      </c>
      <c r="AB34" s="31">
        <v>790</v>
      </c>
      <c r="AC34" s="31">
        <v>782</v>
      </c>
      <c r="AD34" s="31">
        <v>625</v>
      </c>
      <c r="AE34" s="31">
        <v>570</v>
      </c>
      <c r="AF34" s="31">
        <v>198</v>
      </c>
      <c r="AG34" s="31">
        <v>509</v>
      </c>
      <c r="AH34" s="31">
        <v>540</v>
      </c>
      <c r="AI34" s="31">
        <v>409</v>
      </c>
      <c r="AJ34" s="31">
        <v>535</v>
      </c>
      <c r="AK34" s="31">
        <v>2028</v>
      </c>
      <c r="AL34" s="31">
        <v>1255</v>
      </c>
      <c r="AM34" s="31">
        <v>165</v>
      </c>
      <c r="AN34" s="31">
        <v>178</v>
      </c>
      <c r="AO34" s="31">
        <v>190</v>
      </c>
      <c r="AP34" s="31">
        <v>225</v>
      </c>
      <c r="AQ34" s="31">
        <f t="shared" si="0"/>
        <v>23997</v>
      </c>
    </row>
    <row r="35" spans="2:43" s="11" customFormat="1" ht="12.75" customHeight="1">
      <c r="B35" s="47" t="s">
        <v>31</v>
      </c>
      <c r="C35" s="48"/>
      <c r="D35" s="48"/>
      <c r="E35" s="48"/>
      <c r="F35" s="48"/>
      <c r="G35" s="48"/>
      <c r="H35" s="48"/>
      <c r="I35" s="48"/>
      <c r="J35" s="49"/>
      <c r="K35" s="31" t="s">
        <v>56</v>
      </c>
      <c r="L35" s="31">
        <v>1897</v>
      </c>
      <c r="M35" s="31">
        <v>1271</v>
      </c>
      <c r="N35" s="31">
        <v>338</v>
      </c>
      <c r="O35" s="31">
        <v>935</v>
      </c>
      <c r="P35" s="31">
        <v>456</v>
      </c>
      <c r="Q35" s="31">
        <v>451</v>
      </c>
      <c r="R35" s="31">
        <v>784</v>
      </c>
      <c r="S35" s="31">
        <v>614</v>
      </c>
      <c r="T35" s="31">
        <v>570</v>
      </c>
      <c r="U35" s="31">
        <v>283</v>
      </c>
      <c r="V35" s="31">
        <v>472</v>
      </c>
      <c r="W35" s="31">
        <v>698</v>
      </c>
      <c r="X35" s="31">
        <v>477</v>
      </c>
      <c r="Y35" s="31">
        <v>284</v>
      </c>
      <c r="Z35" s="31">
        <v>487</v>
      </c>
      <c r="AA35" s="31">
        <v>244</v>
      </c>
      <c r="AB35" s="31">
        <v>499</v>
      </c>
      <c r="AC35" s="31">
        <v>491</v>
      </c>
      <c r="AD35" s="31">
        <v>392</v>
      </c>
      <c r="AE35" s="31">
        <v>413</v>
      </c>
      <c r="AF35" s="31">
        <v>131</v>
      </c>
      <c r="AG35" s="31">
        <v>279</v>
      </c>
      <c r="AH35" s="31">
        <v>330</v>
      </c>
      <c r="AI35" s="31">
        <v>285</v>
      </c>
      <c r="AJ35" s="31">
        <v>393</v>
      </c>
      <c r="AK35" s="31">
        <v>1264</v>
      </c>
      <c r="AL35" s="31">
        <v>904</v>
      </c>
      <c r="AM35" s="31">
        <v>126</v>
      </c>
      <c r="AN35" s="31">
        <v>89</v>
      </c>
      <c r="AO35" s="31">
        <v>134</v>
      </c>
      <c r="AP35" s="31">
        <v>170</v>
      </c>
      <c r="AQ35" s="31">
        <f t="shared" si="0"/>
        <v>16161</v>
      </c>
    </row>
    <row r="36" spans="2:43" s="11" customFormat="1" ht="12.75" customHeight="1">
      <c r="B36" s="47" t="s">
        <v>33</v>
      </c>
      <c r="C36" s="48"/>
      <c r="D36" s="48"/>
      <c r="E36" s="48"/>
      <c r="F36" s="48"/>
      <c r="G36" s="48"/>
      <c r="H36" s="48"/>
      <c r="I36" s="48"/>
      <c r="J36" s="49"/>
      <c r="K36" s="31" t="s">
        <v>57</v>
      </c>
      <c r="L36" s="31">
        <v>1554</v>
      </c>
      <c r="M36" s="31">
        <v>1163</v>
      </c>
      <c r="N36" s="31">
        <v>312</v>
      </c>
      <c r="O36" s="31">
        <v>821</v>
      </c>
      <c r="P36" s="31">
        <v>499</v>
      </c>
      <c r="Q36" s="31">
        <v>472</v>
      </c>
      <c r="R36" s="31">
        <v>713</v>
      </c>
      <c r="S36" s="31">
        <v>707</v>
      </c>
      <c r="T36" s="31">
        <v>472</v>
      </c>
      <c r="U36" s="31">
        <v>316</v>
      </c>
      <c r="V36" s="31">
        <v>471</v>
      </c>
      <c r="W36" s="31">
        <v>571</v>
      </c>
      <c r="X36" s="31">
        <v>607</v>
      </c>
      <c r="Y36" s="31">
        <v>268</v>
      </c>
      <c r="Z36" s="31">
        <v>527</v>
      </c>
      <c r="AA36" s="31">
        <v>256</v>
      </c>
      <c r="AB36" s="31">
        <v>573</v>
      </c>
      <c r="AC36" s="31">
        <v>529</v>
      </c>
      <c r="AD36" s="31">
        <v>405</v>
      </c>
      <c r="AE36" s="31">
        <v>352</v>
      </c>
      <c r="AF36" s="31">
        <v>132</v>
      </c>
      <c r="AG36" s="31">
        <v>305</v>
      </c>
      <c r="AH36" s="31">
        <v>372</v>
      </c>
      <c r="AI36" s="31">
        <v>256</v>
      </c>
      <c r="AJ36" s="31">
        <v>342</v>
      </c>
      <c r="AK36" s="31">
        <v>1214</v>
      </c>
      <c r="AL36" s="31">
        <v>814</v>
      </c>
      <c r="AM36" s="31">
        <v>105</v>
      </c>
      <c r="AN36" s="31">
        <v>91</v>
      </c>
      <c r="AO36" s="31">
        <v>124</v>
      </c>
      <c r="AP36" s="31">
        <v>139</v>
      </c>
      <c r="AQ36" s="31">
        <f t="shared" si="0"/>
        <v>15482</v>
      </c>
    </row>
    <row r="37" spans="2:43" s="11" customFormat="1" ht="12.75" customHeight="1">
      <c r="B37" s="47" t="s">
        <v>32</v>
      </c>
      <c r="C37" s="48"/>
      <c r="D37" s="48"/>
      <c r="E37" s="48"/>
      <c r="F37" s="48"/>
      <c r="G37" s="48"/>
      <c r="H37" s="48"/>
      <c r="I37" s="48"/>
      <c r="J37" s="49"/>
      <c r="K37" s="31" t="s">
        <v>58</v>
      </c>
      <c r="L37" s="31">
        <v>3902</v>
      </c>
      <c r="M37" s="31">
        <v>2864</v>
      </c>
      <c r="N37" s="31">
        <v>886</v>
      </c>
      <c r="O37" s="31">
        <v>1775</v>
      </c>
      <c r="P37" s="31">
        <v>885</v>
      </c>
      <c r="Q37" s="31">
        <v>846</v>
      </c>
      <c r="R37" s="31">
        <v>1638</v>
      </c>
      <c r="S37" s="31">
        <v>1376</v>
      </c>
      <c r="T37" s="31">
        <v>934</v>
      </c>
      <c r="U37" s="31">
        <v>556</v>
      </c>
      <c r="V37" s="31">
        <v>1037</v>
      </c>
      <c r="W37" s="31">
        <v>1107</v>
      </c>
      <c r="X37" s="31">
        <v>1208</v>
      </c>
      <c r="Y37" s="31">
        <v>630</v>
      </c>
      <c r="Z37" s="31">
        <v>1129</v>
      </c>
      <c r="AA37" s="31">
        <v>498</v>
      </c>
      <c r="AB37" s="31">
        <v>1187</v>
      </c>
      <c r="AC37" s="31">
        <v>785</v>
      </c>
      <c r="AD37" s="31">
        <v>786</v>
      </c>
      <c r="AE37" s="31">
        <v>706</v>
      </c>
      <c r="AF37" s="31">
        <v>282</v>
      </c>
      <c r="AG37" s="31">
        <v>730</v>
      </c>
      <c r="AH37" s="31">
        <v>703</v>
      </c>
      <c r="AI37" s="31">
        <v>607</v>
      </c>
      <c r="AJ37" s="31">
        <v>649</v>
      </c>
      <c r="AK37" s="31">
        <v>2133</v>
      </c>
      <c r="AL37" s="31">
        <v>1921</v>
      </c>
      <c r="AM37" s="31">
        <v>295</v>
      </c>
      <c r="AN37" s="31">
        <v>191</v>
      </c>
      <c r="AO37" s="31">
        <v>213</v>
      </c>
      <c r="AP37" s="31">
        <v>357</v>
      </c>
      <c r="AQ37" s="31">
        <f t="shared" si="0"/>
        <v>32816</v>
      </c>
    </row>
    <row r="38" spans="2:43" s="11" customFormat="1" ht="12.75" customHeight="1">
      <c r="B38" s="47" t="s">
        <v>38</v>
      </c>
      <c r="C38" s="48"/>
      <c r="D38" s="48"/>
      <c r="E38" s="48"/>
      <c r="F38" s="48"/>
      <c r="G38" s="48"/>
      <c r="H38" s="48"/>
      <c r="I38" s="48"/>
      <c r="J38" s="49"/>
      <c r="K38" s="31" t="s">
        <v>59</v>
      </c>
      <c r="L38" s="31">
        <v>57289</v>
      </c>
      <c r="M38" s="31">
        <v>7737</v>
      </c>
      <c r="N38" s="31">
        <v>1840</v>
      </c>
      <c r="O38" s="31">
        <v>1611</v>
      </c>
      <c r="P38" s="31">
        <v>2303</v>
      </c>
      <c r="Q38" s="31">
        <v>3051</v>
      </c>
      <c r="R38" s="31">
        <v>23464</v>
      </c>
      <c r="S38" s="31">
        <v>8710</v>
      </c>
      <c r="T38" s="31">
        <v>3375</v>
      </c>
      <c r="U38" s="31">
        <v>896</v>
      </c>
      <c r="V38" s="31">
        <v>4971</v>
      </c>
      <c r="W38" s="31">
        <v>12718</v>
      </c>
      <c r="X38" s="31">
        <v>2640</v>
      </c>
      <c r="Y38" s="31">
        <v>1073</v>
      </c>
      <c r="Z38" s="31">
        <v>2980</v>
      </c>
      <c r="AA38" s="31">
        <v>1700</v>
      </c>
      <c r="AB38" s="31">
        <v>3573</v>
      </c>
      <c r="AC38" s="31">
        <v>9299</v>
      </c>
      <c r="AD38" s="31">
        <v>1648</v>
      </c>
      <c r="AE38" s="31">
        <v>1181</v>
      </c>
      <c r="AF38" s="31">
        <v>626</v>
      </c>
      <c r="AG38" s="31">
        <v>7821</v>
      </c>
      <c r="AH38" s="31">
        <v>2185</v>
      </c>
      <c r="AI38" s="31">
        <v>5215</v>
      </c>
      <c r="AJ38" s="31">
        <v>791</v>
      </c>
      <c r="AK38" s="31">
        <v>11379</v>
      </c>
      <c r="AL38" s="31">
        <v>4999</v>
      </c>
      <c r="AM38" s="31">
        <v>1508</v>
      </c>
      <c r="AN38" s="31">
        <v>523</v>
      </c>
      <c r="AO38" s="31">
        <v>3083</v>
      </c>
      <c r="AP38" s="31">
        <v>1910</v>
      </c>
      <c r="AQ38" s="31">
        <f t="shared" si="0"/>
        <v>192099</v>
      </c>
    </row>
    <row r="39" spans="2:43" s="11" customFormat="1" ht="12.75" customHeight="1">
      <c r="B39" s="47" t="s">
        <v>39</v>
      </c>
      <c r="C39" s="48"/>
      <c r="D39" s="48"/>
      <c r="E39" s="48"/>
      <c r="F39" s="48"/>
      <c r="G39" s="48"/>
      <c r="H39" s="48"/>
      <c r="I39" s="48"/>
      <c r="J39" s="49"/>
      <c r="K39" s="31" t="s">
        <v>60</v>
      </c>
      <c r="L39" s="31">
        <v>24005</v>
      </c>
      <c r="M39" s="31">
        <v>67241</v>
      </c>
      <c r="N39" s="31">
        <v>13700</v>
      </c>
      <c r="O39" s="31">
        <v>44796</v>
      </c>
      <c r="P39" s="31">
        <v>26680</v>
      </c>
      <c r="Q39" s="31">
        <v>22974</v>
      </c>
      <c r="R39" s="31">
        <v>10933</v>
      </c>
      <c r="S39" s="31">
        <v>27054</v>
      </c>
      <c r="T39" s="31">
        <v>27091</v>
      </c>
      <c r="U39" s="31">
        <v>14422</v>
      </c>
      <c r="V39" s="31">
        <v>23592</v>
      </c>
      <c r="W39" s="31">
        <v>23566</v>
      </c>
      <c r="X39" s="31">
        <v>19165</v>
      </c>
      <c r="Y39" s="31">
        <v>9757</v>
      </c>
      <c r="Z39" s="31">
        <v>23138</v>
      </c>
      <c r="AA39" s="31">
        <v>11665</v>
      </c>
      <c r="AB39" s="31">
        <v>26529</v>
      </c>
      <c r="AC39" s="31">
        <v>20694</v>
      </c>
      <c r="AD39" s="31">
        <v>20186</v>
      </c>
      <c r="AE39" s="31">
        <v>20017</v>
      </c>
      <c r="AF39" s="31">
        <v>6563</v>
      </c>
      <c r="AG39" s="31">
        <v>9140</v>
      </c>
      <c r="AH39" s="31">
        <v>17182</v>
      </c>
      <c r="AI39" s="31">
        <v>7460</v>
      </c>
      <c r="AJ39" s="31">
        <v>17231</v>
      </c>
      <c r="AK39" s="31">
        <v>64608</v>
      </c>
      <c r="AL39" s="31">
        <v>36672</v>
      </c>
      <c r="AM39" s="31">
        <v>4912</v>
      </c>
      <c r="AN39" s="31">
        <v>5286</v>
      </c>
      <c r="AO39" s="31">
        <v>2728</v>
      </c>
      <c r="AP39" s="31">
        <v>5458</v>
      </c>
      <c r="AQ39" s="31">
        <f t="shared" si="0"/>
        <v>654445</v>
      </c>
    </row>
    <row r="40" spans="2:43" s="11" customFormat="1" ht="12">
      <c r="B40" s="32"/>
      <c r="C40" s="32"/>
      <c r="D40" s="32"/>
      <c r="E40" s="32"/>
      <c r="F40" s="32"/>
      <c r="G40" s="32"/>
      <c r="H40" s="32"/>
      <c r="I40" s="32"/>
      <c r="J40" s="32"/>
      <c r="K40" s="33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</row>
    <row r="41" spans="2:43" s="11" customFormat="1" ht="12">
      <c r="B41" s="37" t="s">
        <v>21</v>
      </c>
      <c r="C41" s="38"/>
      <c r="D41" s="38"/>
      <c r="E41" s="38"/>
      <c r="F41" s="38"/>
      <c r="G41" s="38"/>
      <c r="H41" s="38"/>
      <c r="I41" s="38"/>
      <c r="J41" s="39"/>
      <c r="K41" s="31" t="s">
        <v>61</v>
      </c>
      <c r="L41" s="34">
        <f>SUM(L22/L21)*100</f>
        <v>47.859620636209314</v>
      </c>
      <c r="M41" s="34">
        <f aca="true" t="shared" si="1" ref="M41:AQ41">SUM(M22/M21)*100</f>
        <v>49.213102510069625</v>
      </c>
      <c r="N41" s="34">
        <f t="shared" si="1"/>
        <v>48.66151866151866</v>
      </c>
      <c r="O41" s="34">
        <f t="shared" si="1"/>
        <v>48.16299265197061</v>
      </c>
      <c r="P41" s="34">
        <f t="shared" si="1"/>
        <v>49.32201635441466</v>
      </c>
      <c r="Q41" s="34">
        <f t="shared" si="1"/>
        <v>49.60230547550432</v>
      </c>
      <c r="R41" s="34">
        <f t="shared" si="1"/>
        <v>48.018722563014215</v>
      </c>
      <c r="S41" s="34">
        <f t="shared" si="1"/>
        <v>47.67923051112851</v>
      </c>
      <c r="T41" s="34">
        <f t="shared" si="1"/>
        <v>48.78553141206591</v>
      </c>
      <c r="U41" s="34">
        <f t="shared" si="1"/>
        <v>48.92283587935762</v>
      </c>
      <c r="V41" s="34">
        <f t="shared" si="1"/>
        <v>49.9002205650667</v>
      </c>
      <c r="W41" s="34">
        <f t="shared" si="1"/>
        <v>49.06019182008599</v>
      </c>
      <c r="X41" s="34">
        <f t="shared" si="1"/>
        <v>46.89291446915845</v>
      </c>
      <c r="Y41" s="34">
        <f t="shared" si="1"/>
        <v>45.41089566020314</v>
      </c>
      <c r="Z41" s="34">
        <f t="shared" si="1"/>
        <v>47.438548127728005</v>
      </c>
      <c r="AA41" s="34">
        <f t="shared" si="1"/>
        <v>47.983539094650205</v>
      </c>
      <c r="AB41" s="34">
        <f t="shared" si="1"/>
        <v>49.23260912896153</v>
      </c>
      <c r="AC41" s="34">
        <f t="shared" si="1"/>
        <v>49.284833127729804</v>
      </c>
      <c r="AD41" s="34">
        <f t="shared" si="1"/>
        <v>47.97105431895209</v>
      </c>
      <c r="AE41" s="34">
        <f t="shared" si="1"/>
        <v>48.6508161147278</v>
      </c>
      <c r="AF41" s="34">
        <f t="shared" si="1"/>
        <v>48.32382807066352</v>
      </c>
      <c r="AG41" s="34">
        <f t="shared" si="1"/>
        <v>49.018336183008074</v>
      </c>
      <c r="AH41" s="34">
        <f t="shared" si="1"/>
        <v>48.74787008829452</v>
      </c>
      <c r="AI41" s="34">
        <f t="shared" si="1"/>
        <v>49.83037475345168</v>
      </c>
      <c r="AJ41" s="34">
        <f t="shared" si="1"/>
        <v>48.68494062812119</v>
      </c>
      <c r="AK41" s="34">
        <f t="shared" si="1"/>
        <v>50.255964836090385</v>
      </c>
      <c r="AL41" s="34">
        <f t="shared" si="1"/>
        <v>46.26718821242591</v>
      </c>
      <c r="AM41" s="34">
        <f t="shared" si="1"/>
        <v>48.613707165109034</v>
      </c>
      <c r="AN41" s="34">
        <f t="shared" si="1"/>
        <v>47.2886899638492</v>
      </c>
      <c r="AO41" s="34">
        <f t="shared" si="1"/>
        <v>48.68353123386681</v>
      </c>
      <c r="AP41" s="34">
        <f t="shared" si="1"/>
        <v>48.83279044516829</v>
      </c>
      <c r="AQ41" s="34">
        <f t="shared" si="1"/>
        <v>48.58814190402389</v>
      </c>
    </row>
    <row r="42" spans="2:43" s="11" customFormat="1" ht="12">
      <c r="B42" s="37" t="s">
        <v>22</v>
      </c>
      <c r="C42" s="38"/>
      <c r="D42" s="38"/>
      <c r="E42" s="38"/>
      <c r="F42" s="38"/>
      <c r="G42" s="38"/>
      <c r="H42" s="38"/>
      <c r="I42" s="38"/>
      <c r="J42" s="39"/>
      <c r="K42" s="31" t="s">
        <v>62</v>
      </c>
      <c r="L42" s="34">
        <f>SUM(L23/L21)*100</f>
        <v>52.14037936379069</v>
      </c>
      <c r="M42" s="34">
        <f aca="true" t="shared" si="2" ref="M42:AQ42">SUM(M23/M21)*100</f>
        <v>50.78689748993038</v>
      </c>
      <c r="N42" s="34">
        <f t="shared" si="2"/>
        <v>51.33848133848134</v>
      </c>
      <c r="O42" s="34">
        <f t="shared" si="2"/>
        <v>51.837007348029395</v>
      </c>
      <c r="P42" s="34">
        <f t="shared" si="2"/>
        <v>50.67798364558534</v>
      </c>
      <c r="Q42" s="34">
        <f t="shared" si="2"/>
        <v>50.39769452449568</v>
      </c>
      <c r="R42" s="34">
        <f t="shared" si="2"/>
        <v>51.981277436985785</v>
      </c>
      <c r="S42" s="34">
        <f t="shared" si="2"/>
        <v>52.32076948887149</v>
      </c>
      <c r="T42" s="34">
        <f t="shared" si="2"/>
        <v>51.21446858793409</v>
      </c>
      <c r="U42" s="34">
        <f t="shared" si="2"/>
        <v>51.07716412064238</v>
      </c>
      <c r="V42" s="34">
        <f t="shared" si="2"/>
        <v>50.0997794349333</v>
      </c>
      <c r="W42" s="34">
        <f t="shared" si="2"/>
        <v>50.93980817991402</v>
      </c>
      <c r="X42" s="34">
        <f t="shared" si="2"/>
        <v>53.107085530841545</v>
      </c>
      <c r="Y42" s="34">
        <f t="shared" si="2"/>
        <v>54.589104339796855</v>
      </c>
      <c r="Z42" s="34">
        <f t="shared" si="2"/>
        <v>52.56145187227199</v>
      </c>
      <c r="AA42" s="34">
        <f t="shared" si="2"/>
        <v>52.016460905349795</v>
      </c>
      <c r="AB42" s="34">
        <f t="shared" si="2"/>
        <v>50.767390871038465</v>
      </c>
      <c r="AC42" s="34">
        <f t="shared" si="2"/>
        <v>50.7151668722702</v>
      </c>
      <c r="AD42" s="34">
        <f t="shared" si="2"/>
        <v>52.02894568104791</v>
      </c>
      <c r="AE42" s="34">
        <f t="shared" si="2"/>
        <v>51.3491838852722</v>
      </c>
      <c r="AF42" s="34">
        <f t="shared" si="2"/>
        <v>51.67617192933649</v>
      </c>
      <c r="AG42" s="34">
        <f t="shared" si="2"/>
        <v>50.98166381699192</v>
      </c>
      <c r="AH42" s="34">
        <f t="shared" si="2"/>
        <v>51.25212991170548</v>
      </c>
      <c r="AI42" s="34">
        <f t="shared" si="2"/>
        <v>50.16962524654832</v>
      </c>
      <c r="AJ42" s="34">
        <f t="shared" si="2"/>
        <v>51.31505937187881</v>
      </c>
      <c r="AK42" s="34">
        <f t="shared" si="2"/>
        <v>49.744035163909615</v>
      </c>
      <c r="AL42" s="34">
        <f t="shared" si="2"/>
        <v>53.7328117875741</v>
      </c>
      <c r="AM42" s="34">
        <f t="shared" si="2"/>
        <v>51.386292834890966</v>
      </c>
      <c r="AN42" s="34">
        <f t="shared" si="2"/>
        <v>52.711310036150806</v>
      </c>
      <c r="AO42" s="34">
        <f t="shared" si="2"/>
        <v>51.31646876613319</v>
      </c>
      <c r="AP42" s="34">
        <f t="shared" si="2"/>
        <v>51.16720955483171</v>
      </c>
      <c r="AQ42" s="34">
        <f t="shared" si="2"/>
        <v>51.411858095976115</v>
      </c>
    </row>
    <row r="43" spans="2:43" s="11" customFormat="1" ht="12">
      <c r="B43" s="37" t="s">
        <v>23</v>
      </c>
      <c r="C43" s="38"/>
      <c r="D43" s="38"/>
      <c r="E43" s="38"/>
      <c r="F43" s="38"/>
      <c r="G43" s="38"/>
      <c r="H43" s="38"/>
      <c r="I43" s="38"/>
      <c r="J43" s="39"/>
      <c r="K43" s="31" t="s">
        <v>63</v>
      </c>
      <c r="L43" s="34">
        <f>SUM(L38/L21)*100</f>
        <v>70.471375501267</v>
      </c>
      <c r="M43" s="34">
        <f aca="true" t="shared" si="3" ref="M43:AQ43">SUM(M38/M21)*100</f>
        <v>10.319026914561604</v>
      </c>
      <c r="N43" s="34">
        <f t="shared" si="3"/>
        <v>11.840411840411841</v>
      </c>
      <c r="O43" s="34">
        <f t="shared" si="3"/>
        <v>3.4714590471265114</v>
      </c>
      <c r="P43" s="34">
        <f t="shared" si="3"/>
        <v>7.9460373322292375</v>
      </c>
      <c r="Q43" s="34">
        <f t="shared" si="3"/>
        <v>11.723342939481268</v>
      </c>
      <c r="R43" s="34">
        <f t="shared" si="3"/>
        <v>68.21525133005785</v>
      </c>
      <c r="S43" s="34">
        <f t="shared" si="3"/>
        <v>24.354099094061066</v>
      </c>
      <c r="T43" s="34">
        <f t="shared" si="3"/>
        <v>11.077922930479879</v>
      </c>
      <c r="U43" s="34">
        <f t="shared" si="3"/>
        <v>5.849327588458023</v>
      </c>
      <c r="V43" s="34">
        <f t="shared" si="3"/>
        <v>17.403634072051254</v>
      </c>
      <c r="W43" s="34">
        <f t="shared" si="3"/>
        <v>35.05126226435895</v>
      </c>
      <c r="X43" s="34">
        <f t="shared" si="3"/>
        <v>12.107314836046779</v>
      </c>
      <c r="Y43" s="34">
        <f t="shared" si="3"/>
        <v>9.907663896583564</v>
      </c>
      <c r="Z43" s="34">
        <f t="shared" si="3"/>
        <v>11.409755724021748</v>
      </c>
      <c r="AA43" s="34">
        <f t="shared" si="3"/>
        <v>12.719790497568276</v>
      </c>
      <c r="AB43" s="34">
        <f t="shared" si="3"/>
        <v>11.869643213075543</v>
      </c>
      <c r="AC43" s="34">
        <f t="shared" si="3"/>
        <v>31.003900910212383</v>
      </c>
      <c r="AD43" s="34">
        <f t="shared" si="3"/>
        <v>7.547861134011176</v>
      </c>
      <c r="AE43" s="34">
        <f t="shared" si="3"/>
        <v>5.571280309463157</v>
      </c>
      <c r="AF43" s="34">
        <f t="shared" si="3"/>
        <v>8.707747948254276</v>
      </c>
      <c r="AG43" s="34">
        <f t="shared" si="3"/>
        <v>46.11166794410707</v>
      </c>
      <c r="AH43" s="34">
        <f t="shared" si="3"/>
        <v>11.282077761140084</v>
      </c>
      <c r="AI43" s="34">
        <f t="shared" si="3"/>
        <v>41.1439842209073</v>
      </c>
      <c r="AJ43" s="34">
        <f t="shared" si="3"/>
        <v>4.3890800133170575</v>
      </c>
      <c r="AK43" s="34">
        <f t="shared" si="3"/>
        <v>14.974929922223538</v>
      </c>
      <c r="AL43" s="34">
        <f t="shared" si="3"/>
        <v>11.996352379352548</v>
      </c>
      <c r="AM43" s="34">
        <f t="shared" si="3"/>
        <v>23.489096573208723</v>
      </c>
      <c r="AN43" s="34">
        <f t="shared" si="3"/>
        <v>9.003270786710276</v>
      </c>
      <c r="AO43" s="34">
        <f t="shared" si="3"/>
        <v>53.054551712269834</v>
      </c>
      <c r="AP43" s="34">
        <f t="shared" si="3"/>
        <v>25.922909880564603</v>
      </c>
      <c r="AQ43" s="34">
        <f t="shared" si="3"/>
        <v>22.69214594870438</v>
      </c>
    </row>
    <row r="44" spans="2:43" s="11" customFormat="1" ht="12">
      <c r="B44" s="37" t="s">
        <v>24</v>
      </c>
      <c r="C44" s="38"/>
      <c r="D44" s="38"/>
      <c r="E44" s="38"/>
      <c r="F44" s="38"/>
      <c r="G44" s="38"/>
      <c r="H44" s="38"/>
      <c r="I44" s="38"/>
      <c r="J44" s="39"/>
      <c r="K44" s="31" t="s">
        <v>64</v>
      </c>
      <c r="L44" s="34">
        <f>SUM(L39/L21)*100</f>
        <v>29.52862449873299</v>
      </c>
      <c r="M44" s="34">
        <f aca="true" t="shared" si="4" ref="M44:AQ44">SUM(M39/M21)</f>
        <v>0.896809730854384</v>
      </c>
      <c r="N44" s="34">
        <f t="shared" si="4"/>
        <v>0.8815958815958816</v>
      </c>
      <c r="O44" s="34">
        <f t="shared" si="4"/>
        <v>0.9652854095287349</v>
      </c>
      <c r="P44" s="34">
        <f t="shared" si="4"/>
        <v>0.9205396266777076</v>
      </c>
      <c r="Q44" s="34">
        <f t="shared" si="4"/>
        <v>0.8827665706051874</v>
      </c>
      <c r="R44" s="34">
        <f t="shared" si="4"/>
        <v>0.3178474866994215</v>
      </c>
      <c r="S44" s="34">
        <f t="shared" si="4"/>
        <v>0.7564590090593893</v>
      </c>
      <c r="T44" s="34">
        <f t="shared" si="4"/>
        <v>0.8892207706952012</v>
      </c>
      <c r="U44" s="34">
        <f t="shared" si="4"/>
        <v>0.9415067241154198</v>
      </c>
      <c r="V44" s="34">
        <f t="shared" si="4"/>
        <v>0.8259636592794874</v>
      </c>
      <c r="W44" s="34">
        <f t="shared" si="4"/>
        <v>0.6494873773564105</v>
      </c>
      <c r="X44" s="34">
        <f t="shared" si="4"/>
        <v>0.8789268516395322</v>
      </c>
      <c r="Y44" s="34">
        <f t="shared" si="4"/>
        <v>0.9009233610341644</v>
      </c>
      <c r="Z44" s="34">
        <f t="shared" si="4"/>
        <v>0.8859024427597825</v>
      </c>
      <c r="AA44" s="34">
        <f t="shared" si="4"/>
        <v>0.8728020950243173</v>
      </c>
      <c r="AB44" s="34">
        <f t="shared" si="4"/>
        <v>0.8813035678692446</v>
      </c>
      <c r="AC44" s="34">
        <f t="shared" si="4"/>
        <v>0.6899609908978762</v>
      </c>
      <c r="AD44" s="34">
        <f t="shared" si="4"/>
        <v>0.9245213886598882</v>
      </c>
      <c r="AE44" s="34">
        <f t="shared" si="4"/>
        <v>0.9442871969053684</v>
      </c>
      <c r="AF44" s="34">
        <f t="shared" si="4"/>
        <v>0.9129225205174573</v>
      </c>
      <c r="AG44" s="34">
        <f t="shared" si="4"/>
        <v>0.5388833205589293</v>
      </c>
      <c r="AH44" s="34">
        <f t="shared" si="4"/>
        <v>0.8871792223885991</v>
      </c>
      <c r="AI44" s="34">
        <f t="shared" si="4"/>
        <v>0.5885601577909271</v>
      </c>
      <c r="AJ44" s="34">
        <f t="shared" si="4"/>
        <v>0.9561091998668294</v>
      </c>
      <c r="AK44" s="34">
        <f t="shared" si="4"/>
        <v>0.8502507007777647</v>
      </c>
      <c r="AL44" s="34">
        <f t="shared" si="4"/>
        <v>0.8800364762064745</v>
      </c>
      <c r="AM44" s="34">
        <f t="shared" si="4"/>
        <v>0.7651090342679128</v>
      </c>
      <c r="AN44" s="34">
        <f t="shared" si="4"/>
        <v>0.9099672921328972</v>
      </c>
      <c r="AO44" s="34">
        <f t="shared" si="4"/>
        <v>0.4694544828773017</v>
      </c>
      <c r="AP44" s="34">
        <f t="shared" si="4"/>
        <v>0.740770901194354</v>
      </c>
      <c r="AQ44" s="34">
        <f t="shared" si="4"/>
        <v>0.7730785405129562</v>
      </c>
    </row>
    <row r="45" spans="2:43" ht="12.75">
      <c r="B45" s="37" t="s">
        <v>29</v>
      </c>
      <c r="C45" s="38"/>
      <c r="D45" s="38"/>
      <c r="E45" s="38"/>
      <c r="F45" s="38"/>
      <c r="G45" s="38"/>
      <c r="H45" s="38"/>
      <c r="I45" s="38"/>
      <c r="J45" s="39"/>
      <c r="K45" s="31" t="s">
        <v>65</v>
      </c>
      <c r="L45" s="34">
        <f>SUM(L24+L25+L26+L36+L37)/(L27+L28+L29+L30+L31+L32+L33+L34+L35)</f>
        <v>0.8066939283491866</v>
      </c>
      <c r="M45" s="34">
        <f aca="true" t="shared" si="5" ref="M45:AQ45">SUM(M24+M25+M26+M36+M37)/(M27+M28+M29+M30+M31+M32+M33+M34+M35)</f>
        <v>1.1283033864146017</v>
      </c>
      <c r="N45" s="34">
        <f t="shared" si="5"/>
        <v>1.1071186440677967</v>
      </c>
      <c r="O45" s="34">
        <f t="shared" si="5"/>
        <v>1.2563815821461564</v>
      </c>
      <c r="P45" s="34">
        <f t="shared" si="5"/>
        <v>1.1285987074030552</v>
      </c>
      <c r="Q45" s="34">
        <f t="shared" si="5"/>
        <v>1.0613861386138614</v>
      </c>
      <c r="R45" s="34">
        <f t="shared" si="5"/>
        <v>1.0250206052042858</v>
      </c>
      <c r="S45" s="34">
        <f t="shared" si="5"/>
        <v>1.1077322017916078</v>
      </c>
      <c r="T45" s="34">
        <f t="shared" si="5"/>
        <v>1.086426516915491</v>
      </c>
      <c r="U45" s="34">
        <f t="shared" si="5"/>
        <v>1.1926710563985112</v>
      </c>
      <c r="V45" s="34">
        <f t="shared" si="5"/>
        <v>1.0801835263272885</v>
      </c>
      <c r="W45" s="34">
        <f t="shared" si="5"/>
        <v>1.0273788903168128</v>
      </c>
      <c r="X45" s="34">
        <f t="shared" si="5"/>
        <v>1.328847591583894</v>
      </c>
      <c r="Y45" s="34">
        <f t="shared" si="5"/>
        <v>1.3723986856516976</v>
      </c>
      <c r="Z45" s="34">
        <f t="shared" si="5"/>
        <v>1.3001321003963011</v>
      </c>
      <c r="AA45" s="34">
        <f t="shared" si="5"/>
        <v>1.2263868065967016</v>
      </c>
      <c r="AB45" s="34">
        <f t="shared" si="5"/>
        <v>1.1860566448801744</v>
      </c>
      <c r="AC45" s="34">
        <f t="shared" si="5"/>
        <v>1.152041328836909</v>
      </c>
      <c r="AD45" s="34">
        <f t="shared" si="5"/>
        <v>1.1464805348014155</v>
      </c>
      <c r="AE45" s="34">
        <f t="shared" si="5"/>
        <v>1.161958184599694</v>
      </c>
      <c r="AF45" s="34">
        <f t="shared" si="5"/>
        <v>1.3257845357489486</v>
      </c>
      <c r="AG45" s="34">
        <f t="shared" si="5"/>
        <v>1.149410721074642</v>
      </c>
      <c r="AH45" s="34">
        <f t="shared" si="5"/>
        <v>1.1298801275706587</v>
      </c>
      <c r="AI45" s="34">
        <f t="shared" si="5"/>
        <v>1.0077617614446381</v>
      </c>
      <c r="AJ45" s="34">
        <f t="shared" si="5"/>
        <v>1.1085761085761086</v>
      </c>
      <c r="AK45" s="34">
        <f t="shared" si="5"/>
        <v>1.1619768401286028</v>
      </c>
      <c r="AL45" s="34">
        <f t="shared" si="5"/>
        <v>1.256267258649629</v>
      </c>
      <c r="AM45" s="34">
        <f t="shared" si="5"/>
        <v>1.1300597213005972</v>
      </c>
      <c r="AN45" s="34">
        <f t="shared" si="5"/>
        <v>1.3051587301587302</v>
      </c>
      <c r="AO45" s="34">
        <f t="shared" si="5"/>
        <v>0.9969072164948454</v>
      </c>
      <c r="AP45" s="34">
        <f t="shared" si="5"/>
        <v>1.0364842454394694</v>
      </c>
      <c r="AQ45" s="34">
        <f t="shared" si="5"/>
        <v>1.110235042788307</v>
      </c>
    </row>
  </sheetData>
  <mergeCells count="58">
    <mergeCell ref="AI17:AI18"/>
    <mergeCell ref="AH17:AH18"/>
    <mergeCell ref="AG17:AG18"/>
    <mergeCell ref="AJ17:AJ18"/>
    <mergeCell ref="AF17:AF18"/>
    <mergeCell ref="J11:L11"/>
    <mergeCell ref="AQ17:AQ18"/>
    <mergeCell ref="AD17:AD18"/>
    <mergeCell ref="AE17:AE18"/>
    <mergeCell ref="S17:S18"/>
    <mergeCell ref="T17:T18"/>
    <mergeCell ref="U17:U18"/>
    <mergeCell ref="V17:V18"/>
    <mergeCell ref="AA17:AA18"/>
    <mergeCell ref="W17:W18"/>
    <mergeCell ref="X17:X18"/>
    <mergeCell ref="AB17:AB18"/>
    <mergeCell ref="AC17:AC18"/>
    <mergeCell ref="B19:J19"/>
    <mergeCell ref="O17:O18"/>
    <mergeCell ref="P17:P18"/>
    <mergeCell ref="Q17:Q18"/>
    <mergeCell ref="L17:L18"/>
    <mergeCell ref="R17:R18"/>
    <mergeCell ref="B36:J36"/>
    <mergeCell ref="B37:J37"/>
    <mergeCell ref="B38:J38"/>
    <mergeCell ref="B31:J31"/>
    <mergeCell ref="B32:J32"/>
    <mergeCell ref="B33:J33"/>
    <mergeCell ref="B34:J34"/>
    <mergeCell ref="B27:J27"/>
    <mergeCell ref="B28:J28"/>
    <mergeCell ref="B35:J35"/>
    <mergeCell ref="B30:J30"/>
    <mergeCell ref="B24:J24"/>
    <mergeCell ref="B25:J25"/>
    <mergeCell ref="B26:J26"/>
    <mergeCell ref="B42:J42"/>
    <mergeCell ref="B43:J43"/>
    <mergeCell ref="Y17:Y18"/>
    <mergeCell ref="Z17:Z18"/>
    <mergeCell ref="B22:J22"/>
    <mergeCell ref="B23:J23"/>
    <mergeCell ref="M17:M18"/>
    <mergeCell ref="N17:N18"/>
    <mergeCell ref="B21:J21"/>
    <mergeCell ref="B29:J29"/>
    <mergeCell ref="B45:J45"/>
    <mergeCell ref="B44:J44"/>
    <mergeCell ref="A1:P1"/>
    <mergeCell ref="A2:P2"/>
    <mergeCell ref="A3:P3"/>
    <mergeCell ref="A4:P4"/>
    <mergeCell ref="A6:E6"/>
    <mergeCell ref="J6:L6"/>
    <mergeCell ref="B39:J39"/>
    <mergeCell ref="B41:J41"/>
  </mergeCells>
  <printOptions/>
  <pageMargins left="0.75" right="0.75" top="1" bottom="1" header="0" footer="0"/>
  <pageSetup horizontalDpi="600" verticalDpi="600" orientation="landscape" paperSize="5" scale="40" r:id="rId3"/>
  <legacyDrawing r:id="rId2"/>
  <oleObjects>
    <oleObject progId="" shapeId="9805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2007-10-29T20:34:53Z</cp:lastPrinted>
  <dcterms:created xsi:type="dcterms:W3CDTF">2005-09-05T18:56:16Z</dcterms:created>
  <dcterms:modified xsi:type="dcterms:W3CDTF">2007-10-29T20:35:23Z</dcterms:modified>
  <cp:category/>
  <cp:version/>
  <cp:contentType/>
  <cp:contentStatus/>
</cp:coreProperties>
</file>