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11-12" sheetId="1" r:id="rId1"/>
  </sheets>
  <definedNames>
    <definedName name="_xlnm.Print_Area" localSheetId="0">'Tabla 11-12'!$A$1:$AP$104</definedName>
  </definedNames>
  <calcPr fullCalcOnLoad="1"/>
</workbook>
</file>

<file path=xl/sharedStrings.xml><?xml version="1.0" encoding="utf-8"?>
<sst xmlns="http://schemas.openxmlformats.org/spreadsheetml/2006/main" count="221" uniqueCount="213">
  <si>
    <t>Dirección de Políticas Regionales y Departamentales</t>
  </si>
  <si>
    <t>Tabla Número</t>
  </si>
  <si>
    <t>Variable</t>
  </si>
  <si>
    <t>Cobertura Geográfica</t>
  </si>
  <si>
    <t>Unidad de Medida</t>
  </si>
  <si>
    <t>San Marcos</t>
  </si>
  <si>
    <t>San Pedro Sacatepequez</t>
  </si>
  <si>
    <t>San Antonio Sacatepequez</t>
  </si>
  <si>
    <t>Comitancillo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</si>
  <si>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</si>
  <si>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</si>
  <si>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</si>
  <si>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</si>
  <si>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</si>
  <si>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</si>
  <si>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</si>
  <si>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</si>
  <si>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</si>
  <si>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</si>
  <si>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</si>
  <si>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</si>
  <si>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</si>
  <si>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</si>
  <si>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</si>
  <si>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</si>
  <si>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</si>
  <si>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</si>
  <si>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</si>
  <si>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</si>
  <si>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</si>
  <si>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</si>
  <si>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</si>
  <si>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</si>
  <si>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San Marcos</t>
  </si>
  <si>
    <t>San Cristóbal Cucho</t>
  </si>
  <si>
    <t>San Rafael Pie de la Cuesta</t>
  </si>
  <si>
    <t>Indicador</t>
  </si>
  <si>
    <t>DEPT. SAN MARCOS</t>
  </si>
  <si>
    <t>San Miguel Ixtahuacan</t>
  </si>
  <si>
    <t>Ocós</t>
  </si>
  <si>
    <t>Ixchiguán</t>
  </si>
  <si>
    <t>Ref. Código Campo</t>
  </si>
  <si>
    <t>11f Población de 6 a 15 años inscritos final en Primaria</t>
  </si>
  <si>
    <t>6A15PRF</t>
  </si>
  <si>
    <t>11g Población 6 a 15 años inscritos final en Primaria Hombre</t>
  </si>
  <si>
    <t>6A15PRF_H</t>
  </si>
  <si>
    <t>11h Población 6 a 15 años inscritos final en Primaria Mujer</t>
  </si>
  <si>
    <t>6A15PRF_M</t>
  </si>
  <si>
    <t>11k Población de 12 a 21 años inscrita final en Básicos</t>
  </si>
  <si>
    <t>12A21BAF</t>
  </si>
  <si>
    <t>11l Población de 12 a 21 años inscritos final Básicos Hombre</t>
  </si>
  <si>
    <t>12A21BAF_H</t>
  </si>
  <si>
    <t>11m Población de 12 a 21 años inscritos final Básicos Mujer</t>
  </si>
  <si>
    <t>12A21BAF_M</t>
  </si>
  <si>
    <t>11p Población de 15 a 21 años inscrita final en Diversificado</t>
  </si>
  <si>
    <t>15A21DVF</t>
  </si>
  <si>
    <t>11q Población de 15 a 21 años inscrita final en Diversificado Hombre</t>
  </si>
  <si>
    <t>15A21DVF_H</t>
  </si>
  <si>
    <t>11r Población de 15 a 21 años inscrita final en Diversificado Mujer</t>
  </si>
  <si>
    <t>15A21DVF_M</t>
  </si>
  <si>
    <t xml:space="preserve">Fecha de Datos </t>
  </si>
  <si>
    <t>Número de personas</t>
  </si>
  <si>
    <t>Anuario Estadístico 2005, Ministerio de Educación</t>
  </si>
  <si>
    <t xml:space="preserve"> 11  - 12</t>
  </si>
  <si>
    <t>Total de Estudiantes promovidos y no promovidos por nivel de escolaridad, por sexo y grupo étnico</t>
  </si>
  <si>
    <t>Tasa de aprobación</t>
  </si>
  <si>
    <t>Tasa de reprobación</t>
  </si>
  <si>
    <t>Fuente de datos población</t>
  </si>
  <si>
    <t>10f Población de 3 a 14 años inscritos inicial preprimaria</t>
  </si>
  <si>
    <t>3A14PP</t>
  </si>
  <si>
    <t>10h Población de 3 a 14 años inscritos inial preprimaria Hombre</t>
  </si>
  <si>
    <t>3A14PP_H</t>
  </si>
  <si>
    <t>10i Población de 3 a 14 años inscritos preprimaria Mujer</t>
  </si>
  <si>
    <t>3A14PP_M</t>
  </si>
  <si>
    <t>10j Población de 3 a 14 años inscritos inicial preprimaria Urbano</t>
  </si>
  <si>
    <t>3A14PP_UR</t>
  </si>
  <si>
    <t>10k Población de 3 a 14 años inscritos preprimaria Rural</t>
  </si>
  <si>
    <t>3A14PP_RU</t>
  </si>
  <si>
    <t>11a Población de 3 a 14 años inscritos preprimaria final</t>
  </si>
  <si>
    <t>3A14PPF</t>
  </si>
  <si>
    <t>11b Población de 3 a 14 años inscritos preprimaria final Hombre</t>
  </si>
  <si>
    <t>3A14PPF_H</t>
  </si>
  <si>
    <t>11c Población de 3 a 14 años inscritos preprimaria final Mujer</t>
  </si>
  <si>
    <t>3A14PPF_M</t>
  </si>
  <si>
    <t>11d Población de 3 a 14 años inscritos preprimaria final Urbano</t>
  </si>
  <si>
    <t>3A14PPF_UR</t>
  </si>
  <si>
    <t>11e Población de 3 a 14 años inscritos preprimaria final Rural</t>
  </si>
  <si>
    <t>3A14PPF_RU</t>
  </si>
  <si>
    <t>10y Población de 6 a 15 años inscritos inicial en Primaria</t>
  </si>
  <si>
    <t>6A15PR</t>
  </si>
  <si>
    <t>10aa Población 6 a 15 años inscritos inicial en Primaria Hombre</t>
  </si>
  <si>
    <t>6A15PR_H</t>
  </si>
  <si>
    <t>10ab Población 6 a 15 años inscritos inicial en Primaria Mujer</t>
  </si>
  <si>
    <t>6A15PR_M</t>
  </si>
  <si>
    <t>10ac Población 6 a 15 años inscritos inicial en Primaria Urbano</t>
  </si>
  <si>
    <t>6A15PR_UR</t>
  </si>
  <si>
    <t>10ad Población 6 a 15 años inscritos inicial en Primaria Rural</t>
  </si>
  <si>
    <t>6A15PR_RU</t>
  </si>
  <si>
    <t>11i Población 6 a 15 años inscritos final en Primaria Urbano</t>
  </si>
  <si>
    <t>6A15PRF_UR</t>
  </si>
  <si>
    <t>11j Población 6 a 15 años inscritos final en Primaria Rural</t>
  </si>
  <si>
    <t>6A15PRF_RU</t>
  </si>
  <si>
    <t>10aq Población de 12 a 21 años inscrita inicial en Básicos</t>
  </si>
  <si>
    <t>12A21BA</t>
  </si>
  <si>
    <t>10as Población de 12 a 21 años inscritos inicial Básicos Hombre</t>
  </si>
  <si>
    <t>12A21BA_H</t>
  </si>
  <si>
    <t>10at Población de 12 a 21 años inscritos inicial Básicos Mujer</t>
  </si>
  <si>
    <t>12A21BA_M</t>
  </si>
  <si>
    <t>10au Población de 12 a 21 años inscritos inicial Básicos Urbano</t>
  </si>
  <si>
    <t>12A21BA_UR</t>
  </si>
  <si>
    <t>10av Población de 12 a 21 años inscritos inicial Básicos Rural</t>
  </si>
  <si>
    <t>12A21BA_RU</t>
  </si>
  <si>
    <t>11n Población de 12 a 21 años inscritos final Básicos Urbano</t>
  </si>
  <si>
    <t>12A21BAFUR</t>
  </si>
  <si>
    <t>11o Población de 12 a 21 años inscritos final Básicos Rural</t>
  </si>
  <si>
    <t>12A21BAFRU</t>
  </si>
  <si>
    <t>10bi Población de 15 a 21 años inscrita inicial en Diversificado</t>
  </si>
  <si>
    <t>15A21DV</t>
  </si>
  <si>
    <t>10bk Población de 15 a 21 años inscrita inicial en Diversificado Hombre</t>
  </si>
  <si>
    <t>15A21DV_H</t>
  </si>
  <si>
    <t>10bl Población de 15 a 21 años inscrita inicial en Diversificado Mujer</t>
  </si>
  <si>
    <t>15A21DV_M</t>
  </si>
  <si>
    <t>10bm Población de 15 a 21 años inscrita inicial en Diversificado Urbano</t>
  </si>
  <si>
    <t>15A21DV_UR</t>
  </si>
  <si>
    <t>10bn Población de 15 a 21 años inscrita inicial en Diversificado Rural</t>
  </si>
  <si>
    <t>15A21DV_RU</t>
  </si>
  <si>
    <t>11s Población de 15 a 21 años inscrita final en Diversificado Urbano</t>
  </si>
  <si>
    <t>15A21DVFUR</t>
  </si>
  <si>
    <t>11t Población de 15 a 21 años inscrita final en Diversificado Rural</t>
  </si>
  <si>
    <t>15A21DVFRU</t>
  </si>
  <si>
    <t>11u Tasa Retención Preprimaria</t>
  </si>
  <si>
    <t>RET_PP</t>
  </si>
  <si>
    <t>11v Tasa Retención Preprimaria Hombre</t>
  </si>
  <si>
    <t>RET_PPH</t>
  </si>
  <si>
    <t>11w Tasa Retención Preprimaria Mujer</t>
  </si>
  <si>
    <t>RET_PPM</t>
  </si>
  <si>
    <t>11x Tasa Retención Preprimaria Urbano</t>
  </si>
  <si>
    <t>RET_PPUR</t>
  </si>
  <si>
    <t>11y Tasa Retención Preprimaria Rural</t>
  </si>
  <si>
    <t>RET_PPRU</t>
  </si>
  <si>
    <t>11z Tasa de Deserción Preprimaria</t>
  </si>
  <si>
    <t>DES_PP</t>
  </si>
  <si>
    <t>11aa Tasa de Deserción Preprimaria Hombre</t>
  </si>
  <si>
    <t>DES_PPH</t>
  </si>
  <si>
    <t>11ab Tasa de Deserción Preprimaria Mujer</t>
  </si>
  <si>
    <t>DES_PPM</t>
  </si>
  <si>
    <t>11ac Tasa de Deserción Preprimaria Urbano</t>
  </si>
  <si>
    <t>DES_PPUR</t>
  </si>
  <si>
    <t>11ad Tasa de Deserción Preprimaria Rural</t>
  </si>
  <si>
    <t>DES_PPRU</t>
  </si>
  <si>
    <t>11ae Tasa Retención Primaria</t>
  </si>
  <si>
    <t>RET_PR</t>
  </si>
  <si>
    <t>11af Tasa Retención Primaria Hombre</t>
  </si>
  <si>
    <t>RET_PRH</t>
  </si>
  <si>
    <t>11ag Tasa Retención Primaria Mujer</t>
  </si>
  <si>
    <t>RET_PRM</t>
  </si>
  <si>
    <t>11ah Tasa Retención Primaria Urbano</t>
  </si>
  <si>
    <t>RET_PRUR</t>
  </si>
  <si>
    <t>11ai Tasa Retención Primaria Rural</t>
  </si>
  <si>
    <t>RET_PRRU</t>
  </si>
  <si>
    <t>11aj Tasa de Deserción Primaria</t>
  </si>
  <si>
    <t>DES_PR</t>
  </si>
  <si>
    <t>11ak Tasa de Deserción Primaria Hombre</t>
  </si>
  <si>
    <t>DES_PRH</t>
  </si>
  <si>
    <t>11al Tasa de Deserción Primaria Mujer</t>
  </si>
  <si>
    <t>DES_PRM</t>
  </si>
  <si>
    <t>11am Tasa de Deserción Primaria Urbano</t>
  </si>
  <si>
    <t>DES_PRUR</t>
  </si>
  <si>
    <t>11an Tasa de Deserción Primaria Rural</t>
  </si>
  <si>
    <t>DES_PRRU</t>
  </si>
  <si>
    <t>11ao Tasa Retención Básicos</t>
  </si>
  <si>
    <t>RET_BA</t>
  </si>
  <si>
    <t>11ap Tasa Retención Básicos Hombre</t>
  </si>
  <si>
    <t>RET_BAH</t>
  </si>
  <si>
    <t>11aq Tasa Retención Básicos Mujer</t>
  </si>
  <si>
    <t>RET_BAM</t>
  </si>
  <si>
    <t>11ar Tasa Retención Básicos Urbano</t>
  </si>
  <si>
    <t>RET_BAUR</t>
  </si>
  <si>
    <t>11as Tasa Retención Básicos Rural</t>
  </si>
  <si>
    <t>RET_BARU</t>
  </si>
  <si>
    <t>11at Tasa de Deserción Básicos</t>
  </si>
  <si>
    <t>DES_BA</t>
  </si>
  <si>
    <t>11au Tasa de Deserción Básicos Hombre</t>
  </si>
  <si>
    <t>DES_BAH</t>
  </si>
  <si>
    <t>11av Tasa de Deserción Básicos Mujer</t>
  </si>
  <si>
    <t>DES_BAM</t>
  </si>
  <si>
    <t>11aw Tasa de Deserción Básicos Urbano</t>
  </si>
  <si>
    <t>DES_BAUR</t>
  </si>
  <si>
    <t>11ax Tasa de Deserción Básicos Rural</t>
  </si>
  <si>
    <t>DES_BARU</t>
  </si>
  <si>
    <t>11ay Tasa Retención Diversificado</t>
  </si>
  <si>
    <t>RET_DV</t>
  </si>
  <si>
    <t>11az Tasa Retención Deversificado Hombre</t>
  </si>
  <si>
    <t>RET_DVH</t>
  </si>
  <si>
    <t>11ba Tasa Retención Diversificado Mujer</t>
  </si>
  <si>
    <t>RET_DVM</t>
  </si>
  <si>
    <t>11bb Tasa Retención Diversificado Urbano</t>
  </si>
  <si>
    <t>RET_DVUR</t>
  </si>
  <si>
    <t>11bcTasa Retención Diversificado Rural</t>
  </si>
  <si>
    <t>RET_DVRU</t>
  </si>
  <si>
    <t>11bd Tasa de Deserción Diversificado</t>
  </si>
  <si>
    <t>16 años</t>
  </si>
  <si>
    <t>DES_DV</t>
  </si>
  <si>
    <t>11be Tasa de Deserción Diversificado Hombre</t>
  </si>
  <si>
    <t>DES_DVH</t>
  </si>
  <si>
    <t>11bf Tasa de Deserción Diversificado Mujer</t>
  </si>
  <si>
    <t>DES_DVM</t>
  </si>
  <si>
    <t>11bg Tasa de Deserción Diversificado Urbano</t>
  </si>
  <si>
    <t>DES_DVUR</t>
  </si>
  <si>
    <t>11bh Tasa de Deserción Diversificado Rural</t>
  </si>
  <si>
    <t>DES_DVRU</t>
  </si>
  <si>
    <t>Tasa de retención intra anual: (total inscritos final / total inscritos inicial) * 100</t>
  </si>
  <si>
    <t>Tasa de deserción: [(inscripción inicial - inscripción final) / inscripción inicial] * 100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</si>
</sst>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7" xfId="0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7" xfId="0" applyNumberFormat="1" applyFont="1" applyFill="1" applyBorder="1" applyAlignment="1">
      <alignment/>
    </xf>
    <xf numFmtId="0" fontId="0" fillId="3" borderId="6" xfId="0" applyFill="1" applyBorder="1" applyAlignment="1">
      <alignment wrapText="1"/>
    </xf>
    <xf numFmtId="2" fontId="2" fillId="3" borderId="7" xfId="0" applyNumberFormat="1" applyFont="1" applyFill="1" applyBorder="1" applyAlignment="1">
      <alignment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tabSelected="1" workbookViewId="0" topLeftCell="A1">
      <selection activeCell="H14" sqref="H14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10.28125" style="0" customWidth="1"/>
    <col min="11" max="11" width="27.00390625" style="0" customWidth="1"/>
    <col min="12" max="12" width="17.28125" style="0" customWidth="1"/>
    <col min="13" max="13" width="12.28125" style="0" customWidth="1"/>
    <col min="14" max="14" width="11.140625" style="0" customWidth="1"/>
    <col min="15" max="15" width="10.7109375" style="0" customWidth="1"/>
    <col min="16" max="16" width="10.57421875" style="0" customWidth="1"/>
    <col min="17" max="17" width="10.7109375" style="0" customWidth="1"/>
    <col min="18" max="18" width="11.7109375" style="0" customWidth="1"/>
    <col min="19" max="19" width="9.8515625" style="0" customWidth="1"/>
    <col min="20" max="22" width="10.7109375" style="0" customWidth="1"/>
    <col min="24" max="24" width="10.7109375" style="0" customWidth="1"/>
    <col min="25" max="25" width="10.57421875" style="0" customWidth="1"/>
    <col min="26" max="42" width="10.7109375" style="0" customWidth="1"/>
    <col min="43" max="16384" width="2.7109375" style="0" customWidth="1"/>
  </cols>
  <sheetData>
    <row r="1" spans="1:17" s="12" customFormat="1" ht="12.75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12" customFormat="1" ht="12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2" customFormat="1" ht="12.7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2" customFormat="1" ht="12.75" customHeight="1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="12" customFormat="1" ht="12"/>
    <row r="6" spans="1:13" s="12" customFormat="1" ht="12">
      <c r="A6" s="30" t="s">
        <v>1</v>
      </c>
      <c r="B6" s="31"/>
      <c r="C6" s="31"/>
      <c r="D6" s="31"/>
      <c r="E6" s="32"/>
      <c r="F6" s="27"/>
      <c r="G6" s="28"/>
      <c r="H6" s="28"/>
      <c r="J6" s="33" t="s">
        <v>63</v>
      </c>
      <c r="K6" s="16"/>
      <c r="L6" s="16"/>
      <c r="M6" s="16"/>
    </row>
    <row r="7" s="12" customFormat="1" ht="12"/>
    <row r="8" spans="2:19" s="12" customFormat="1" ht="12.75" customHeight="1">
      <c r="B8" s="52" t="s">
        <v>2</v>
      </c>
      <c r="C8" s="53"/>
      <c r="D8" s="53"/>
      <c r="E8" s="53"/>
      <c r="F8" s="53"/>
      <c r="G8" s="53"/>
      <c r="H8" s="53"/>
      <c r="I8" s="53"/>
      <c r="J8" s="53"/>
      <c r="K8" s="54" t="s">
        <v>64</v>
      </c>
      <c r="L8" s="54"/>
      <c r="M8" s="54"/>
      <c r="N8" s="54"/>
      <c r="O8" s="54"/>
      <c r="P8" s="54"/>
      <c r="Q8" s="54"/>
      <c r="R8" s="55"/>
      <c r="S8" s="20"/>
    </row>
    <row r="9" spans="2:19" s="13" customFormat="1" ht="12.75" customHeight="1">
      <c r="B9" s="56" t="s">
        <v>36</v>
      </c>
      <c r="C9" s="57"/>
      <c r="D9" s="57"/>
      <c r="E9" s="57"/>
      <c r="F9" s="57"/>
      <c r="G9" s="57"/>
      <c r="H9" s="57"/>
      <c r="I9" s="57"/>
      <c r="J9" s="57"/>
      <c r="K9" s="58" t="s">
        <v>65</v>
      </c>
      <c r="L9" s="58"/>
      <c r="M9" s="58"/>
      <c r="N9" s="58"/>
      <c r="O9" s="58"/>
      <c r="P9" s="58"/>
      <c r="Q9" s="58"/>
      <c r="R9" s="59"/>
      <c r="S9" s="21"/>
    </row>
    <row r="10" spans="2:19" s="13" customFormat="1" ht="12.75" customHeight="1">
      <c r="B10" s="56"/>
      <c r="C10" s="57"/>
      <c r="D10" s="57"/>
      <c r="E10" s="57"/>
      <c r="F10" s="57"/>
      <c r="G10" s="57"/>
      <c r="H10" s="57"/>
      <c r="I10" s="57"/>
      <c r="J10" s="57"/>
      <c r="K10" s="58" t="s">
        <v>66</v>
      </c>
      <c r="L10" s="58"/>
      <c r="M10" s="58"/>
      <c r="N10" s="58"/>
      <c r="O10" s="58"/>
      <c r="P10" s="58"/>
      <c r="Q10" s="58"/>
      <c r="R10" s="59"/>
      <c r="S10" s="21"/>
    </row>
    <row r="11" spans="2:19" s="12" customFormat="1" ht="12">
      <c r="B11" s="60" t="s">
        <v>3</v>
      </c>
      <c r="C11" s="61"/>
      <c r="D11" s="61"/>
      <c r="E11" s="61"/>
      <c r="F11" s="61"/>
      <c r="G11" s="61"/>
      <c r="H11" s="61"/>
      <c r="I11" s="61"/>
      <c r="J11" s="61"/>
      <c r="K11" s="62" t="s">
        <v>33</v>
      </c>
      <c r="L11" s="62"/>
      <c r="M11" s="62"/>
      <c r="N11" s="62"/>
      <c r="O11" s="62"/>
      <c r="P11" s="62"/>
      <c r="Q11" s="62"/>
      <c r="R11" s="63"/>
      <c r="S11" s="22"/>
    </row>
    <row r="12" spans="2:19" s="12" customFormat="1" ht="12.75" customHeight="1">
      <c r="B12" s="60" t="s">
        <v>60</v>
      </c>
      <c r="C12" s="61"/>
      <c r="D12" s="61"/>
      <c r="E12" s="61"/>
      <c r="F12" s="61"/>
      <c r="G12" s="61"/>
      <c r="H12" s="61"/>
      <c r="I12" s="61"/>
      <c r="J12" s="61"/>
      <c r="K12" s="64">
        <v>2005</v>
      </c>
      <c r="L12" s="64"/>
      <c r="M12" s="64"/>
      <c r="N12" s="64"/>
      <c r="O12" s="64"/>
      <c r="P12" s="64"/>
      <c r="Q12" s="64"/>
      <c r="R12" s="65"/>
      <c r="S12" s="22"/>
    </row>
    <row r="13" spans="2:38" s="12" customFormat="1" ht="12">
      <c r="B13" s="60" t="s">
        <v>4</v>
      </c>
      <c r="C13" s="61"/>
      <c r="D13" s="61"/>
      <c r="E13" s="61"/>
      <c r="F13" s="61"/>
      <c r="G13" s="61"/>
      <c r="H13" s="61"/>
      <c r="I13" s="61"/>
      <c r="J13" s="61"/>
      <c r="K13" s="62" t="s">
        <v>61</v>
      </c>
      <c r="L13" s="62"/>
      <c r="M13" s="62"/>
      <c r="N13" s="62"/>
      <c r="O13" s="62"/>
      <c r="P13" s="62"/>
      <c r="Q13" s="62"/>
      <c r="R13" s="63"/>
      <c r="AG13" s="23"/>
      <c r="AI13" s="23"/>
      <c r="AJ13" s="23"/>
      <c r="AK13" s="23"/>
      <c r="AL13" s="23"/>
    </row>
    <row r="14" spans="2:19" s="24" customFormat="1" ht="12">
      <c r="B14" s="66" t="s">
        <v>67</v>
      </c>
      <c r="C14" s="67"/>
      <c r="D14" s="67"/>
      <c r="E14" s="67"/>
      <c r="F14" s="67"/>
      <c r="G14" s="67"/>
      <c r="H14" s="67"/>
      <c r="I14" s="67"/>
      <c r="J14" s="67"/>
      <c r="K14" s="68" t="s">
        <v>62</v>
      </c>
      <c r="L14" s="68"/>
      <c r="M14" s="68"/>
      <c r="N14" s="68"/>
      <c r="O14" s="68"/>
      <c r="P14" s="68"/>
      <c r="Q14" s="68"/>
      <c r="R14" s="69"/>
      <c r="S14" s="70"/>
    </row>
    <row r="15" ht="12.75">
      <c r="W15" s="1"/>
    </row>
    <row r="17" spans="13:42" s="6" customFormat="1" ht="12.75" customHeight="1">
      <c r="M17" s="38" t="s">
        <v>5</v>
      </c>
      <c r="N17" s="38" t="s">
        <v>6</v>
      </c>
      <c r="O17" s="38" t="s">
        <v>7</v>
      </c>
      <c r="P17" s="38" t="s">
        <v>8</v>
      </c>
      <c r="Q17" s="38" t="s">
        <v>38</v>
      </c>
      <c r="R17" s="38" t="s">
        <v>9</v>
      </c>
      <c r="S17" s="38" t="s">
        <v>10</v>
      </c>
      <c r="T17" s="38" t="s">
        <v>11</v>
      </c>
      <c r="U17" s="38" t="s">
        <v>12</v>
      </c>
      <c r="V17" s="38" t="s">
        <v>13</v>
      </c>
      <c r="W17" s="38" t="s">
        <v>35</v>
      </c>
      <c r="X17" s="38" t="s">
        <v>14</v>
      </c>
      <c r="Y17" s="38" t="s">
        <v>15</v>
      </c>
      <c r="Z17" s="38" t="s">
        <v>16</v>
      </c>
      <c r="AA17" s="38" t="s">
        <v>17</v>
      </c>
      <c r="AB17" s="38" t="s">
        <v>18</v>
      </c>
      <c r="AC17" s="38" t="s">
        <v>19</v>
      </c>
      <c r="AD17" s="38" t="s">
        <v>39</v>
      </c>
      <c r="AE17" s="38" t="s">
        <v>20</v>
      </c>
      <c r="AF17" s="38" t="s">
        <v>21</v>
      </c>
      <c r="AG17" s="38" t="s">
        <v>22</v>
      </c>
      <c r="AH17" s="38" t="s">
        <v>23</v>
      </c>
      <c r="AI17" s="38" t="s">
        <v>40</v>
      </c>
      <c r="AJ17" s="38" t="s">
        <v>24</v>
      </c>
      <c r="AK17" s="38" t="s">
        <v>34</v>
      </c>
      <c r="AL17" s="38" t="s">
        <v>25</v>
      </c>
      <c r="AM17" s="38" t="s">
        <v>26</v>
      </c>
      <c r="AN17" s="38" t="s">
        <v>27</v>
      </c>
      <c r="AO17" s="38" t="s">
        <v>28</v>
      </c>
      <c r="AP17" s="38" t="s">
        <v>37</v>
      </c>
    </row>
    <row r="18" spans="13:42" s="6" customFormat="1" ht="11.25"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2:42" s="6" customFormat="1" ht="12.75">
      <c r="B19" s="34" t="s">
        <v>29</v>
      </c>
      <c r="C19" s="35"/>
      <c r="D19" s="35"/>
      <c r="E19" s="35"/>
      <c r="F19" s="35"/>
      <c r="G19" s="35"/>
      <c r="H19" s="35"/>
      <c r="I19" s="35"/>
      <c r="J19" s="35"/>
      <c r="K19" s="36"/>
      <c r="L19" s="37" t="s">
        <v>41</v>
      </c>
      <c r="M19" s="39">
        <v>1201</v>
      </c>
      <c r="N19" s="39">
        <v>1202</v>
      </c>
      <c r="O19" s="39">
        <v>1203</v>
      </c>
      <c r="P19" s="39">
        <v>1204</v>
      </c>
      <c r="Q19" s="39">
        <v>1205</v>
      </c>
      <c r="R19" s="39">
        <v>1206</v>
      </c>
      <c r="S19" s="39">
        <v>1207</v>
      </c>
      <c r="T19" s="39">
        <v>1208</v>
      </c>
      <c r="U19" s="39">
        <v>1209</v>
      </c>
      <c r="V19" s="39">
        <v>1210</v>
      </c>
      <c r="W19" s="39">
        <v>1211</v>
      </c>
      <c r="X19" s="39">
        <v>1212</v>
      </c>
      <c r="Y19" s="39">
        <v>1213</v>
      </c>
      <c r="Z19" s="39">
        <v>1214</v>
      </c>
      <c r="AA19" s="39">
        <v>1215</v>
      </c>
      <c r="AB19" s="39">
        <v>1216</v>
      </c>
      <c r="AC19" s="39">
        <v>1217</v>
      </c>
      <c r="AD19" s="39">
        <v>1218</v>
      </c>
      <c r="AE19" s="39">
        <v>1219</v>
      </c>
      <c r="AF19" s="39">
        <v>1220</v>
      </c>
      <c r="AG19" s="39">
        <v>1221</v>
      </c>
      <c r="AH19" s="39">
        <v>1222</v>
      </c>
      <c r="AI19" s="39">
        <v>1223</v>
      </c>
      <c r="AJ19" s="39">
        <v>1224</v>
      </c>
      <c r="AK19" s="39">
        <v>1225</v>
      </c>
      <c r="AL19" s="39">
        <v>1226</v>
      </c>
      <c r="AM19" s="39">
        <v>1227</v>
      </c>
      <c r="AN19" s="39">
        <v>1228</v>
      </c>
      <c r="AO19" s="39">
        <v>1229</v>
      </c>
      <c r="AP19" s="39">
        <v>12</v>
      </c>
    </row>
    <row r="20" spans="2:42" ht="12.75">
      <c r="B20" s="7"/>
      <c r="C20" s="8"/>
      <c r="D20" s="8"/>
      <c r="E20" s="8"/>
      <c r="F20" s="8"/>
      <c r="G20" s="8"/>
      <c r="H20" s="8"/>
      <c r="I20" s="8"/>
      <c r="J20" s="9"/>
      <c r="K20" s="14"/>
      <c r="L20" s="14"/>
      <c r="M20" s="2"/>
      <c r="N20" s="2"/>
      <c r="O20" s="4"/>
      <c r="P20" s="3"/>
      <c r="Q20" s="3"/>
      <c r="R20" s="4"/>
      <c r="S20" s="4"/>
      <c r="T20" s="4"/>
      <c r="U20" s="4"/>
      <c r="V20" s="4"/>
      <c r="W20" s="4"/>
      <c r="X20" s="5"/>
      <c r="Y20" s="5"/>
      <c r="AO20" s="10"/>
      <c r="AP20" s="10"/>
    </row>
    <row r="21" spans="2:66" s="11" customFormat="1" ht="12" customHeight="1">
      <c r="B21" s="40" t="s">
        <v>68</v>
      </c>
      <c r="C21" s="41"/>
      <c r="D21" s="41"/>
      <c r="E21" s="41"/>
      <c r="F21" s="41"/>
      <c r="G21" s="41"/>
      <c r="H21" s="41"/>
      <c r="I21" s="41"/>
      <c r="J21" s="41"/>
      <c r="K21" s="42"/>
      <c r="L21" s="43" t="s">
        <v>69</v>
      </c>
      <c r="M21" s="44">
        <v>1825</v>
      </c>
      <c r="N21" s="45">
        <v>2430</v>
      </c>
      <c r="O21" s="45">
        <v>590</v>
      </c>
      <c r="P21" s="45">
        <v>2306</v>
      </c>
      <c r="Q21" s="45">
        <v>1125</v>
      </c>
      <c r="R21" s="45">
        <v>1452</v>
      </c>
      <c r="S21" s="45">
        <v>1430</v>
      </c>
      <c r="T21" s="45">
        <v>318</v>
      </c>
      <c r="U21" s="45">
        <v>1312</v>
      </c>
      <c r="V21" s="45">
        <v>795</v>
      </c>
      <c r="W21" s="45">
        <v>752</v>
      </c>
      <c r="X21" s="45">
        <v>927</v>
      </c>
      <c r="Y21" s="45">
        <v>935</v>
      </c>
      <c r="Z21" s="45">
        <v>465</v>
      </c>
      <c r="AA21" s="45">
        <v>2197</v>
      </c>
      <c r="AB21" s="45">
        <v>971</v>
      </c>
      <c r="AC21" s="45">
        <v>808</v>
      </c>
      <c r="AD21" s="45">
        <v>717</v>
      </c>
      <c r="AE21" s="45">
        <v>1277</v>
      </c>
      <c r="AF21" s="45">
        <v>577</v>
      </c>
      <c r="AG21" s="45">
        <v>513</v>
      </c>
      <c r="AH21" s="45">
        <v>560</v>
      </c>
      <c r="AI21" s="45">
        <v>849</v>
      </c>
      <c r="AJ21" s="45">
        <v>390</v>
      </c>
      <c r="AK21" s="45">
        <v>446</v>
      </c>
      <c r="AL21" s="45">
        <v>385</v>
      </c>
      <c r="AM21" s="45">
        <v>427</v>
      </c>
      <c r="AN21" s="45">
        <v>194</v>
      </c>
      <c r="AO21" s="45">
        <v>515</v>
      </c>
      <c r="AP21" s="45">
        <f>SUM(M21:AO21)</f>
        <v>27488</v>
      </c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2" spans="2:66" s="11" customFormat="1" ht="12.75" customHeight="1">
      <c r="B22" s="40" t="s">
        <v>70</v>
      </c>
      <c r="C22" s="41"/>
      <c r="D22" s="41"/>
      <c r="E22" s="41"/>
      <c r="F22" s="41"/>
      <c r="G22" s="41"/>
      <c r="H22" s="41"/>
      <c r="I22" s="41"/>
      <c r="J22" s="41"/>
      <c r="K22" s="42"/>
      <c r="L22" s="43" t="s">
        <v>71</v>
      </c>
      <c r="M22" s="44">
        <v>921</v>
      </c>
      <c r="N22" s="45">
        <v>1259</v>
      </c>
      <c r="O22" s="45">
        <v>349</v>
      </c>
      <c r="P22" s="45">
        <v>1134</v>
      </c>
      <c r="Q22" s="45">
        <v>574</v>
      </c>
      <c r="R22" s="45">
        <v>774</v>
      </c>
      <c r="S22" s="45">
        <v>731</v>
      </c>
      <c r="T22" s="45">
        <v>161</v>
      </c>
      <c r="U22" s="45">
        <v>679</v>
      </c>
      <c r="V22" s="45">
        <v>432</v>
      </c>
      <c r="W22" s="45">
        <v>357</v>
      </c>
      <c r="X22" s="45">
        <v>459</v>
      </c>
      <c r="Y22" s="45">
        <v>505</v>
      </c>
      <c r="Z22" s="45">
        <v>240</v>
      </c>
      <c r="AA22" s="45">
        <v>1090</v>
      </c>
      <c r="AB22" s="45">
        <v>506</v>
      </c>
      <c r="AC22" s="45">
        <v>409</v>
      </c>
      <c r="AD22" s="45">
        <v>364</v>
      </c>
      <c r="AE22" s="45">
        <v>652</v>
      </c>
      <c r="AF22" s="45">
        <v>287</v>
      </c>
      <c r="AG22" s="45">
        <v>239</v>
      </c>
      <c r="AH22" s="45">
        <v>271</v>
      </c>
      <c r="AI22" s="45">
        <v>472</v>
      </c>
      <c r="AJ22" s="45">
        <v>197</v>
      </c>
      <c r="AK22" s="45">
        <v>237</v>
      </c>
      <c r="AL22" s="45">
        <v>204</v>
      </c>
      <c r="AM22" s="45">
        <v>219</v>
      </c>
      <c r="AN22" s="45">
        <v>93</v>
      </c>
      <c r="AO22" s="45">
        <v>259</v>
      </c>
      <c r="AP22" s="45">
        <f aca="true" t="shared" si="0" ref="AP22:AP30">SUM(M22:AO22)</f>
        <v>14074</v>
      </c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</row>
    <row r="23" spans="2:66" s="11" customFormat="1" ht="12.75" customHeight="1">
      <c r="B23" s="40" t="s">
        <v>72</v>
      </c>
      <c r="C23" s="41"/>
      <c r="D23" s="41"/>
      <c r="E23" s="41"/>
      <c r="F23" s="41"/>
      <c r="G23" s="41"/>
      <c r="H23" s="41"/>
      <c r="I23" s="41"/>
      <c r="J23" s="41"/>
      <c r="K23" s="42"/>
      <c r="L23" s="43" t="s">
        <v>73</v>
      </c>
      <c r="M23" s="44">
        <v>904</v>
      </c>
      <c r="N23" s="45">
        <v>1171</v>
      </c>
      <c r="O23" s="45">
        <v>241</v>
      </c>
      <c r="P23" s="45">
        <v>1172</v>
      </c>
      <c r="Q23" s="45">
        <v>551</v>
      </c>
      <c r="R23" s="45">
        <v>678</v>
      </c>
      <c r="S23" s="45">
        <v>699</v>
      </c>
      <c r="T23" s="45">
        <v>157</v>
      </c>
      <c r="U23" s="45">
        <v>633</v>
      </c>
      <c r="V23" s="45">
        <v>363</v>
      </c>
      <c r="W23" s="45">
        <v>395</v>
      </c>
      <c r="X23" s="45">
        <v>468</v>
      </c>
      <c r="Y23" s="45">
        <v>430</v>
      </c>
      <c r="Z23" s="45">
        <v>225</v>
      </c>
      <c r="AA23" s="45">
        <v>1107</v>
      </c>
      <c r="AB23" s="45">
        <v>465</v>
      </c>
      <c r="AC23" s="45">
        <v>399</v>
      </c>
      <c r="AD23" s="45">
        <v>353</v>
      </c>
      <c r="AE23" s="45">
        <v>625</v>
      </c>
      <c r="AF23" s="45">
        <v>290</v>
      </c>
      <c r="AG23" s="45">
        <v>274</v>
      </c>
      <c r="AH23" s="45">
        <v>289</v>
      </c>
      <c r="AI23" s="45">
        <v>377</v>
      </c>
      <c r="AJ23" s="45">
        <v>193</v>
      </c>
      <c r="AK23" s="45">
        <v>209</v>
      </c>
      <c r="AL23" s="45">
        <v>181</v>
      </c>
      <c r="AM23" s="45">
        <v>208</v>
      </c>
      <c r="AN23" s="45">
        <v>101</v>
      </c>
      <c r="AO23" s="45">
        <v>256</v>
      </c>
      <c r="AP23" s="45">
        <f t="shared" si="0"/>
        <v>13414</v>
      </c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</row>
    <row r="24" spans="2:66" s="11" customFormat="1" ht="12.75" customHeight="1">
      <c r="B24" s="40" t="s">
        <v>74</v>
      </c>
      <c r="C24" s="41"/>
      <c r="D24" s="41"/>
      <c r="E24" s="41"/>
      <c r="F24" s="41"/>
      <c r="G24" s="41"/>
      <c r="H24" s="41"/>
      <c r="I24" s="41"/>
      <c r="J24" s="41"/>
      <c r="K24" s="42"/>
      <c r="L24" s="43" t="s">
        <v>75</v>
      </c>
      <c r="M24" s="44">
        <v>1014</v>
      </c>
      <c r="N24" s="45">
        <v>921</v>
      </c>
      <c r="O24" s="45">
        <v>64</v>
      </c>
      <c r="P24" s="45">
        <v>104</v>
      </c>
      <c r="Q24" s="45">
        <v>53</v>
      </c>
      <c r="R24" s="45">
        <v>38</v>
      </c>
      <c r="S24" s="45">
        <v>112</v>
      </c>
      <c r="T24" s="45">
        <v>48</v>
      </c>
      <c r="U24" s="45">
        <v>30</v>
      </c>
      <c r="V24" s="45">
        <v>94</v>
      </c>
      <c r="W24" s="45">
        <v>111</v>
      </c>
      <c r="X24" s="45">
        <v>65</v>
      </c>
      <c r="Y24" s="45">
        <v>116</v>
      </c>
      <c r="Z24" s="45">
        <v>88</v>
      </c>
      <c r="AA24" s="45">
        <v>655</v>
      </c>
      <c r="AB24" s="45">
        <v>148</v>
      </c>
      <c r="AC24" s="45">
        <v>423</v>
      </c>
      <c r="AD24" s="45">
        <v>50</v>
      </c>
      <c r="AE24" s="45">
        <v>80</v>
      </c>
      <c r="AF24" s="45">
        <v>30</v>
      </c>
      <c r="AG24" s="45">
        <v>72</v>
      </c>
      <c r="AH24" s="45">
        <v>185</v>
      </c>
      <c r="AI24" s="45">
        <v>64</v>
      </c>
      <c r="AJ24" s="45">
        <v>35</v>
      </c>
      <c r="AK24" s="45">
        <v>68</v>
      </c>
      <c r="AL24" s="45">
        <v>31</v>
      </c>
      <c r="AM24" s="45">
        <v>76</v>
      </c>
      <c r="AN24" s="45">
        <v>36</v>
      </c>
      <c r="AO24" s="45">
        <v>33</v>
      </c>
      <c r="AP24" s="45">
        <f t="shared" si="0"/>
        <v>4844</v>
      </c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</row>
    <row r="25" spans="2:66" s="11" customFormat="1" ht="12.75" customHeight="1">
      <c r="B25" s="40" t="s">
        <v>76</v>
      </c>
      <c r="C25" s="41"/>
      <c r="D25" s="41"/>
      <c r="E25" s="41"/>
      <c r="F25" s="41"/>
      <c r="G25" s="41"/>
      <c r="H25" s="41"/>
      <c r="I25" s="41"/>
      <c r="J25" s="41"/>
      <c r="K25" s="42"/>
      <c r="L25" s="43" t="s">
        <v>77</v>
      </c>
      <c r="M25" s="44">
        <v>811</v>
      </c>
      <c r="N25" s="45">
        <v>1509</v>
      </c>
      <c r="O25" s="45">
        <v>526</v>
      </c>
      <c r="P25" s="45">
        <v>2202</v>
      </c>
      <c r="Q25" s="45">
        <v>1072</v>
      </c>
      <c r="R25" s="45">
        <v>1414</v>
      </c>
      <c r="S25" s="45">
        <v>1318</v>
      </c>
      <c r="T25" s="45">
        <v>270</v>
      </c>
      <c r="U25" s="45">
        <v>1282</v>
      </c>
      <c r="V25" s="45">
        <v>701</v>
      </c>
      <c r="W25" s="45">
        <v>641</v>
      </c>
      <c r="X25" s="45">
        <v>862</v>
      </c>
      <c r="Y25" s="45">
        <v>819</v>
      </c>
      <c r="Z25" s="45">
        <v>377</v>
      </c>
      <c r="AA25" s="45">
        <v>1542</v>
      </c>
      <c r="AB25" s="45">
        <v>823</v>
      </c>
      <c r="AC25" s="45">
        <v>385</v>
      </c>
      <c r="AD25" s="45">
        <v>667</v>
      </c>
      <c r="AE25" s="45">
        <v>1197</v>
      </c>
      <c r="AF25" s="45">
        <v>547</v>
      </c>
      <c r="AG25" s="45">
        <v>441</v>
      </c>
      <c r="AH25" s="45">
        <v>375</v>
      </c>
      <c r="AI25" s="45">
        <v>785</v>
      </c>
      <c r="AJ25" s="45">
        <v>355</v>
      </c>
      <c r="AK25" s="45">
        <v>378</v>
      </c>
      <c r="AL25" s="45">
        <v>354</v>
      </c>
      <c r="AM25" s="45">
        <v>351</v>
      </c>
      <c r="AN25" s="45">
        <v>158</v>
      </c>
      <c r="AO25" s="45">
        <v>482</v>
      </c>
      <c r="AP25" s="45">
        <f t="shared" si="0"/>
        <v>22644</v>
      </c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</row>
    <row r="26" spans="2:66" s="11" customFormat="1" ht="12.75" customHeight="1">
      <c r="B26" s="40" t="s">
        <v>78</v>
      </c>
      <c r="C26" s="41"/>
      <c r="D26" s="41"/>
      <c r="E26" s="41"/>
      <c r="F26" s="41"/>
      <c r="G26" s="41"/>
      <c r="H26" s="41"/>
      <c r="I26" s="41"/>
      <c r="J26" s="41"/>
      <c r="K26" s="42"/>
      <c r="L26" s="43" t="s">
        <v>79</v>
      </c>
      <c r="M26" s="44">
        <v>1737</v>
      </c>
      <c r="N26" s="45">
        <v>2306</v>
      </c>
      <c r="O26" s="45">
        <v>527</v>
      </c>
      <c r="P26" s="45">
        <v>2095</v>
      </c>
      <c r="Q26" s="45">
        <v>991</v>
      </c>
      <c r="R26" s="45">
        <v>1356</v>
      </c>
      <c r="S26" s="45">
        <v>1423</v>
      </c>
      <c r="T26" s="45">
        <v>269</v>
      </c>
      <c r="U26" s="45">
        <v>1175</v>
      </c>
      <c r="V26" s="45">
        <v>742</v>
      </c>
      <c r="W26" s="45">
        <v>721</v>
      </c>
      <c r="X26" s="45">
        <v>844</v>
      </c>
      <c r="Y26" s="45">
        <v>830</v>
      </c>
      <c r="Z26" s="45">
        <v>410</v>
      </c>
      <c r="AA26" s="45">
        <v>2078</v>
      </c>
      <c r="AB26" s="45">
        <v>906</v>
      </c>
      <c r="AC26" s="45">
        <v>691</v>
      </c>
      <c r="AD26" s="45">
        <v>640</v>
      </c>
      <c r="AE26" s="45">
        <v>1210</v>
      </c>
      <c r="AF26" s="45">
        <v>622</v>
      </c>
      <c r="AG26" s="45">
        <v>472</v>
      </c>
      <c r="AH26" s="45">
        <v>504</v>
      </c>
      <c r="AI26" s="45">
        <v>802</v>
      </c>
      <c r="AJ26" s="45">
        <v>370</v>
      </c>
      <c r="AK26" s="45">
        <v>395</v>
      </c>
      <c r="AL26" s="45">
        <v>333</v>
      </c>
      <c r="AM26" s="45">
        <v>405</v>
      </c>
      <c r="AN26" s="45">
        <v>174</v>
      </c>
      <c r="AO26" s="45">
        <v>452</v>
      </c>
      <c r="AP26" s="45">
        <f t="shared" si="0"/>
        <v>25480</v>
      </c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</row>
    <row r="27" spans="2:66" s="11" customFormat="1" ht="12.75" customHeight="1">
      <c r="B27" s="40" t="s">
        <v>80</v>
      </c>
      <c r="C27" s="46"/>
      <c r="D27" s="46"/>
      <c r="E27" s="46"/>
      <c r="F27" s="46"/>
      <c r="G27" s="46"/>
      <c r="H27" s="46"/>
      <c r="I27" s="46"/>
      <c r="J27" s="46"/>
      <c r="K27" s="46"/>
      <c r="L27" s="43" t="s">
        <v>81</v>
      </c>
      <c r="M27" s="44">
        <v>884</v>
      </c>
      <c r="N27" s="45">
        <v>1197</v>
      </c>
      <c r="O27" s="45">
        <v>315</v>
      </c>
      <c r="P27" s="45">
        <v>1020</v>
      </c>
      <c r="Q27" s="45">
        <v>499</v>
      </c>
      <c r="R27" s="45">
        <v>711</v>
      </c>
      <c r="S27" s="45">
        <v>723</v>
      </c>
      <c r="T27" s="45">
        <v>137</v>
      </c>
      <c r="U27" s="45">
        <v>607</v>
      </c>
      <c r="V27" s="45">
        <v>398</v>
      </c>
      <c r="W27" s="45">
        <v>343</v>
      </c>
      <c r="X27" s="45">
        <v>410</v>
      </c>
      <c r="Y27" s="45">
        <v>444</v>
      </c>
      <c r="Z27" s="45">
        <v>212</v>
      </c>
      <c r="AA27" s="45">
        <v>1035</v>
      </c>
      <c r="AB27" s="45">
        <v>456</v>
      </c>
      <c r="AC27" s="45">
        <v>347</v>
      </c>
      <c r="AD27" s="45">
        <v>326</v>
      </c>
      <c r="AE27" s="45">
        <v>627</v>
      </c>
      <c r="AF27" s="45">
        <v>308</v>
      </c>
      <c r="AG27" s="45">
        <v>218</v>
      </c>
      <c r="AH27" s="45">
        <v>240</v>
      </c>
      <c r="AI27" s="45">
        <v>442</v>
      </c>
      <c r="AJ27" s="45">
        <v>181</v>
      </c>
      <c r="AK27" s="45">
        <v>204</v>
      </c>
      <c r="AL27" s="45">
        <v>180</v>
      </c>
      <c r="AM27" s="45">
        <v>206</v>
      </c>
      <c r="AN27" s="45">
        <v>85</v>
      </c>
      <c r="AO27" s="45">
        <v>226</v>
      </c>
      <c r="AP27" s="45">
        <f t="shared" si="0"/>
        <v>12981</v>
      </c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</row>
    <row r="28" spans="2:66" s="11" customFormat="1" ht="12.75" customHeight="1">
      <c r="B28" s="40" t="s">
        <v>82</v>
      </c>
      <c r="C28" s="46"/>
      <c r="D28" s="46"/>
      <c r="E28" s="46"/>
      <c r="F28" s="46"/>
      <c r="G28" s="46"/>
      <c r="H28" s="46"/>
      <c r="I28" s="46"/>
      <c r="J28" s="46"/>
      <c r="K28" s="46"/>
      <c r="L28" s="43" t="s">
        <v>83</v>
      </c>
      <c r="M28" s="44">
        <v>853</v>
      </c>
      <c r="N28" s="45">
        <v>1109</v>
      </c>
      <c r="O28" s="45">
        <v>212</v>
      </c>
      <c r="P28" s="45">
        <v>1075</v>
      </c>
      <c r="Q28" s="45">
        <v>492</v>
      </c>
      <c r="R28" s="45">
        <v>645</v>
      </c>
      <c r="S28" s="45">
        <v>700</v>
      </c>
      <c r="T28" s="45">
        <v>132</v>
      </c>
      <c r="U28" s="45">
        <v>568</v>
      </c>
      <c r="V28" s="45">
        <v>344</v>
      </c>
      <c r="W28" s="45">
        <v>378</v>
      </c>
      <c r="X28" s="45">
        <v>434</v>
      </c>
      <c r="Y28" s="45">
        <v>386</v>
      </c>
      <c r="Z28" s="45">
        <v>198</v>
      </c>
      <c r="AA28" s="45">
        <v>1043</v>
      </c>
      <c r="AB28" s="45">
        <v>450</v>
      </c>
      <c r="AC28" s="45">
        <v>344</v>
      </c>
      <c r="AD28" s="45">
        <v>314</v>
      </c>
      <c r="AE28" s="45">
        <v>583</v>
      </c>
      <c r="AF28" s="45">
        <v>314</v>
      </c>
      <c r="AG28" s="45">
        <v>254</v>
      </c>
      <c r="AH28" s="45">
        <v>264</v>
      </c>
      <c r="AI28" s="45">
        <v>360</v>
      </c>
      <c r="AJ28" s="45">
        <v>189</v>
      </c>
      <c r="AK28" s="45">
        <v>191</v>
      </c>
      <c r="AL28" s="45">
        <v>153</v>
      </c>
      <c r="AM28" s="45">
        <v>199</v>
      </c>
      <c r="AN28" s="45">
        <v>89</v>
      </c>
      <c r="AO28" s="45">
        <v>226</v>
      </c>
      <c r="AP28" s="45">
        <f t="shared" si="0"/>
        <v>12499</v>
      </c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</row>
    <row r="29" spans="2:66" s="11" customFormat="1" ht="12.75" customHeight="1">
      <c r="B29" s="40" t="s">
        <v>84</v>
      </c>
      <c r="C29" s="46"/>
      <c r="D29" s="46"/>
      <c r="E29" s="46"/>
      <c r="F29" s="46"/>
      <c r="G29" s="46"/>
      <c r="H29" s="46"/>
      <c r="I29" s="46"/>
      <c r="J29" s="46"/>
      <c r="K29" s="46"/>
      <c r="L29" s="43" t="s">
        <v>85</v>
      </c>
      <c r="M29" s="44">
        <v>958</v>
      </c>
      <c r="N29" s="45">
        <v>873</v>
      </c>
      <c r="O29" s="45">
        <v>59</v>
      </c>
      <c r="P29" s="45">
        <v>97</v>
      </c>
      <c r="Q29" s="45">
        <v>53</v>
      </c>
      <c r="R29" s="45">
        <v>36</v>
      </c>
      <c r="S29" s="45">
        <v>113</v>
      </c>
      <c r="T29" s="45">
        <v>39</v>
      </c>
      <c r="U29" s="45">
        <v>18</v>
      </c>
      <c r="V29" s="45">
        <v>89</v>
      </c>
      <c r="W29" s="45">
        <v>100</v>
      </c>
      <c r="X29" s="45">
        <v>65</v>
      </c>
      <c r="Y29" s="45">
        <v>116</v>
      </c>
      <c r="Z29" s="45">
        <v>85</v>
      </c>
      <c r="AA29" s="45">
        <v>634</v>
      </c>
      <c r="AB29" s="45">
        <v>136</v>
      </c>
      <c r="AC29" s="45">
        <v>370</v>
      </c>
      <c r="AD29" s="45">
        <v>44</v>
      </c>
      <c r="AE29" s="45">
        <v>70</v>
      </c>
      <c r="AF29" s="45">
        <v>28</v>
      </c>
      <c r="AG29" s="45">
        <v>66</v>
      </c>
      <c r="AH29" s="45">
        <v>175</v>
      </c>
      <c r="AI29" s="45">
        <v>57</v>
      </c>
      <c r="AJ29" s="45">
        <v>31</v>
      </c>
      <c r="AK29" s="45">
        <v>64</v>
      </c>
      <c r="AL29" s="45">
        <v>29</v>
      </c>
      <c r="AM29" s="45">
        <v>71</v>
      </c>
      <c r="AN29" s="45">
        <v>36</v>
      </c>
      <c r="AO29" s="45">
        <v>28</v>
      </c>
      <c r="AP29" s="45">
        <f t="shared" si="0"/>
        <v>4540</v>
      </c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</row>
    <row r="30" spans="2:66" s="11" customFormat="1" ht="12.75" customHeight="1">
      <c r="B30" s="40" t="s">
        <v>86</v>
      </c>
      <c r="C30" s="46"/>
      <c r="D30" s="46"/>
      <c r="E30" s="46"/>
      <c r="F30" s="46"/>
      <c r="G30" s="46"/>
      <c r="H30" s="46"/>
      <c r="I30" s="46"/>
      <c r="J30" s="46"/>
      <c r="K30" s="46"/>
      <c r="L30" s="43" t="s">
        <v>87</v>
      </c>
      <c r="M30" s="44">
        <v>779</v>
      </c>
      <c r="N30" s="45">
        <v>1433</v>
      </c>
      <c r="O30" s="45">
        <v>468</v>
      </c>
      <c r="P30" s="45">
        <v>1998</v>
      </c>
      <c r="Q30" s="45">
        <v>938</v>
      </c>
      <c r="R30" s="45">
        <v>1320</v>
      </c>
      <c r="S30" s="45">
        <v>1310</v>
      </c>
      <c r="T30" s="45">
        <v>230</v>
      </c>
      <c r="U30" s="45">
        <v>1157</v>
      </c>
      <c r="V30" s="45">
        <v>653</v>
      </c>
      <c r="W30" s="45">
        <v>621</v>
      </c>
      <c r="X30" s="45">
        <v>779</v>
      </c>
      <c r="Y30" s="45">
        <v>714</v>
      </c>
      <c r="Z30" s="45">
        <v>325</v>
      </c>
      <c r="AA30" s="45">
        <v>1444</v>
      </c>
      <c r="AB30" s="45">
        <v>770</v>
      </c>
      <c r="AC30" s="45">
        <v>321</v>
      </c>
      <c r="AD30" s="45">
        <v>596</v>
      </c>
      <c r="AE30" s="45">
        <v>1140</v>
      </c>
      <c r="AF30" s="45">
        <v>594</v>
      </c>
      <c r="AG30" s="45">
        <v>406</v>
      </c>
      <c r="AH30" s="45">
        <v>329</v>
      </c>
      <c r="AI30" s="45">
        <v>745</v>
      </c>
      <c r="AJ30" s="45">
        <v>339</v>
      </c>
      <c r="AK30" s="45">
        <v>331</v>
      </c>
      <c r="AL30" s="45">
        <v>304</v>
      </c>
      <c r="AM30" s="45">
        <v>334</v>
      </c>
      <c r="AN30" s="45">
        <v>138</v>
      </c>
      <c r="AO30" s="45">
        <v>424</v>
      </c>
      <c r="AP30" s="45">
        <f t="shared" si="0"/>
        <v>20940</v>
      </c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</row>
    <row r="31" spans="2:66" s="11" customFormat="1" ht="12.75" customHeight="1">
      <c r="B31" s="40" t="s">
        <v>88</v>
      </c>
      <c r="C31" s="41"/>
      <c r="D31" s="41"/>
      <c r="E31" s="41"/>
      <c r="F31" s="41"/>
      <c r="G31" s="41"/>
      <c r="H31" s="41"/>
      <c r="I31" s="41"/>
      <c r="J31" s="41"/>
      <c r="K31" s="42"/>
      <c r="L31" s="43" t="s">
        <v>89</v>
      </c>
      <c r="M31" s="44">
        <v>7843</v>
      </c>
      <c r="N31" s="45">
        <v>11545</v>
      </c>
      <c r="O31" s="45">
        <v>3143</v>
      </c>
      <c r="P31" s="45">
        <v>11933</v>
      </c>
      <c r="Q31" s="45">
        <v>8490</v>
      </c>
      <c r="R31" s="45">
        <v>12922</v>
      </c>
      <c r="S31" s="45">
        <v>15868</v>
      </c>
      <c r="T31" s="45">
        <v>3222</v>
      </c>
      <c r="U31" s="45">
        <v>11178</v>
      </c>
      <c r="V31" s="45">
        <v>6721</v>
      </c>
      <c r="W31" s="45">
        <v>2824</v>
      </c>
      <c r="X31" s="45">
        <v>6170</v>
      </c>
      <c r="Y31" s="45">
        <v>7743</v>
      </c>
      <c r="Z31" s="45">
        <v>3287</v>
      </c>
      <c r="AA31" s="45">
        <v>17535</v>
      </c>
      <c r="AB31" s="45">
        <v>5210</v>
      </c>
      <c r="AC31" s="45">
        <v>5728</v>
      </c>
      <c r="AD31" s="45">
        <v>6110</v>
      </c>
      <c r="AE31" s="45">
        <v>8745</v>
      </c>
      <c r="AF31" s="45">
        <v>4312</v>
      </c>
      <c r="AG31" s="45">
        <v>3416</v>
      </c>
      <c r="AH31" s="45">
        <v>3308</v>
      </c>
      <c r="AI31" s="45">
        <v>5334</v>
      </c>
      <c r="AJ31" s="45">
        <v>3906</v>
      </c>
      <c r="AK31" s="45">
        <v>3306</v>
      </c>
      <c r="AL31" s="45">
        <v>3779</v>
      </c>
      <c r="AM31" s="45">
        <v>1947</v>
      </c>
      <c r="AN31" s="45">
        <v>1178</v>
      </c>
      <c r="AO31" s="45">
        <v>2298</v>
      </c>
      <c r="AP31" s="45">
        <f aca="true" t="shared" si="1" ref="AP31:AP40">SUM(M31:AO31)</f>
        <v>189001</v>
      </c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</row>
    <row r="32" spans="2:66" s="11" customFormat="1" ht="12.75" customHeight="1">
      <c r="B32" s="40" t="s">
        <v>90</v>
      </c>
      <c r="C32" s="41"/>
      <c r="D32" s="41"/>
      <c r="E32" s="41"/>
      <c r="F32" s="41"/>
      <c r="G32" s="41"/>
      <c r="H32" s="41"/>
      <c r="I32" s="41"/>
      <c r="J32" s="41"/>
      <c r="K32" s="42"/>
      <c r="L32" s="43" t="s">
        <v>91</v>
      </c>
      <c r="M32" s="44">
        <v>3964</v>
      </c>
      <c r="N32" s="45">
        <v>6165</v>
      </c>
      <c r="O32" s="45">
        <v>1691</v>
      </c>
      <c r="P32" s="45">
        <v>6168</v>
      </c>
      <c r="Q32" s="45">
        <v>4446</v>
      </c>
      <c r="R32" s="45">
        <v>6986</v>
      </c>
      <c r="S32" s="45">
        <v>8095</v>
      </c>
      <c r="T32" s="45">
        <v>1650</v>
      </c>
      <c r="U32" s="45">
        <v>5811</v>
      </c>
      <c r="V32" s="45">
        <v>3418</v>
      </c>
      <c r="W32" s="45">
        <v>1473</v>
      </c>
      <c r="X32" s="45">
        <v>3214</v>
      </c>
      <c r="Y32" s="45">
        <v>4084</v>
      </c>
      <c r="Z32" s="45">
        <v>1811</v>
      </c>
      <c r="AA32" s="45">
        <v>9352</v>
      </c>
      <c r="AB32" s="45">
        <v>2731</v>
      </c>
      <c r="AC32" s="45">
        <v>2959</v>
      </c>
      <c r="AD32" s="45">
        <v>3226</v>
      </c>
      <c r="AE32" s="45">
        <v>4471</v>
      </c>
      <c r="AF32" s="45">
        <v>2263</v>
      </c>
      <c r="AG32" s="45">
        <v>1811</v>
      </c>
      <c r="AH32" s="45">
        <v>1732</v>
      </c>
      <c r="AI32" s="45">
        <v>2634</v>
      </c>
      <c r="AJ32" s="45">
        <v>2062</v>
      </c>
      <c r="AK32" s="45">
        <v>1791</v>
      </c>
      <c r="AL32" s="45">
        <v>1987</v>
      </c>
      <c r="AM32" s="45">
        <v>1015</v>
      </c>
      <c r="AN32" s="45">
        <v>600</v>
      </c>
      <c r="AO32" s="45">
        <v>1190</v>
      </c>
      <c r="AP32" s="45">
        <f t="shared" si="1"/>
        <v>98800</v>
      </c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</row>
    <row r="33" spans="2:66" s="11" customFormat="1" ht="12.75" customHeight="1">
      <c r="B33" s="40" t="s">
        <v>92</v>
      </c>
      <c r="C33" s="41"/>
      <c r="D33" s="41"/>
      <c r="E33" s="41"/>
      <c r="F33" s="41"/>
      <c r="G33" s="41"/>
      <c r="H33" s="41"/>
      <c r="I33" s="41"/>
      <c r="J33" s="41"/>
      <c r="K33" s="42"/>
      <c r="L33" s="43" t="s">
        <v>93</v>
      </c>
      <c r="M33" s="44">
        <v>3879</v>
      </c>
      <c r="N33" s="45">
        <v>5380</v>
      </c>
      <c r="O33" s="45">
        <v>1452</v>
      </c>
      <c r="P33" s="45">
        <v>5765</v>
      </c>
      <c r="Q33" s="45">
        <v>4044</v>
      </c>
      <c r="R33" s="45">
        <v>5936</v>
      </c>
      <c r="S33" s="45">
        <v>7773</v>
      </c>
      <c r="T33" s="45">
        <v>1572</v>
      </c>
      <c r="U33" s="45">
        <v>5367</v>
      </c>
      <c r="V33" s="45">
        <v>3303</v>
      </c>
      <c r="W33" s="45">
        <v>1351</v>
      </c>
      <c r="X33" s="45">
        <v>2956</v>
      </c>
      <c r="Y33" s="45">
        <v>3659</v>
      </c>
      <c r="Z33" s="45">
        <v>1476</v>
      </c>
      <c r="AA33" s="45">
        <v>8183</v>
      </c>
      <c r="AB33" s="45">
        <v>2479</v>
      </c>
      <c r="AC33" s="45">
        <v>2769</v>
      </c>
      <c r="AD33" s="45">
        <v>2884</v>
      </c>
      <c r="AE33" s="45">
        <v>4274</v>
      </c>
      <c r="AF33" s="45">
        <v>2049</v>
      </c>
      <c r="AG33" s="45">
        <v>1605</v>
      </c>
      <c r="AH33" s="45">
        <v>1576</v>
      </c>
      <c r="AI33" s="45">
        <v>2700</v>
      </c>
      <c r="AJ33" s="45">
        <v>1844</v>
      </c>
      <c r="AK33" s="45">
        <v>1515</v>
      </c>
      <c r="AL33" s="45">
        <v>1792</v>
      </c>
      <c r="AM33" s="45">
        <v>932</v>
      </c>
      <c r="AN33" s="45">
        <v>578</v>
      </c>
      <c r="AO33" s="45">
        <v>1108</v>
      </c>
      <c r="AP33" s="45">
        <f t="shared" si="1"/>
        <v>90201</v>
      </c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</row>
    <row r="34" spans="2:66" s="11" customFormat="1" ht="12.75" customHeight="1">
      <c r="B34" s="40" t="s">
        <v>94</v>
      </c>
      <c r="C34" s="41"/>
      <c r="D34" s="41"/>
      <c r="E34" s="41"/>
      <c r="F34" s="41"/>
      <c r="G34" s="41"/>
      <c r="H34" s="41"/>
      <c r="I34" s="41"/>
      <c r="J34" s="41"/>
      <c r="K34" s="42"/>
      <c r="L34" s="43" t="s">
        <v>95</v>
      </c>
      <c r="M34" s="44">
        <v>3140</v>
      </c>
      <c r="N34" s="45">
        <v>3140</v>
      </c>
      <c r="O34" s="45">
        <v>285</v>
      </c>
      <c r="P34" s="45">
        <v>509</v>
      </c>
      <c r="Q34" s="45">
        <v>377</v>
      </c>
      <c r="R34" s="45">
        <v>695</v>
      </c>
      <c r="S34" s="45">
        <v>1183</v>
      </c>
      <c r="T34" s="45">
        <v>438</v>
      </c>
      <c r="U34" s="45">
        <v>321</v>
      </c>
      <c r="V34" s="45">
        <v>635</v>
      </c>
      <c r="W34" s="45">
        <v>583</v>
      </c>
      <c r="X34" s="45">
        <v>535</v>
      </c>
      <c r="Y34" s="45">
        <v>1017</v>
      </c>
      <c r="Z34" s="45">
        <v>412</v>
      </c>
      <c r="AA34" s="45">
        <v>2643</v>
      </c>
      <c r="AB34" s="45">
        <v>625</v>
      </c>
      <c r="AC34" s="45">
        <v>2700</v>
      </c>
      <c r="AD34" s="45">
        <v>279</v>
      </c>
      <c r="AE34" s="45">
        <v>534</v>
      </c>
      <c r="AF34" s="45">
        <v>517</v>
      </c>
      <c r="AG34" s="45">
        <v>432</v>
      </c>
      <c r="AH34" s="45">
        <v>915</v>
      </c>
      <c r="AI34" s="45">
        <v>434</v>
      </c>
      <c r="AJ34" s="45">
        <v>340</v>
      </c>
      <c r="AK34" s="45">
        <v>506</v>
      </c>
      <c r="AL34" s="45">
        <v>395</v>
      </c>
      <c r="AM34" s="45">
        <v>400</v>
      </c>
      <c r="AN34" s="45">
        <v>150</v>
      </c>
      <c r="AO34" s="45">
        <v>158</v>
      </c>
      <c r="AP34" s="45">
        <f t="shared" si="1"/>
        <v>24298</v>
      </c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</row>
    <row r="35" spans="2:66" s="11" customFormat="1" ht="12.75" customHeight="1">
      <c r="B35" s="40" t="s">
        <v>96</v>
      </c>
      <c r="C35" s="41"/>
      <c r="D35" s="41"/>
      <c r="E35" s="41"/>
      <c r="F35" s="41"/>
      <c r="G35" s="41"/>
      <c r="H35" s="41"/>
      <c r="I35" s="41"/>
      <c r="J35" s="41"/>
      <c r="K35" s="42"/>
      <c r="L35" s="43" t="s">
        <v>97</v>
      </c>
      <c r="M35" s="44">
        <v>4703</v>
      </c>
      <c r="N35" s="45">
        <v>8405</v>
      </c>
      <c r="O35" s="45">
        <v>2858</v>
      </c>
      <c r="P35" s="45">
        <v>11424</v>
      </c>
      <c r="Q35" s="45">
        <v>8113</v>
      </c>
      <c r="R35" s="45">
        <v>12227</v>
      </c>
      <c r="S35" s="45">
        <v>14685</v>
      </c>
      <c r="T35" s="45">
        <v>2784</v>
      </c>
      <c r="U35" s="45">
        <v>10857</v>
      </c>
      <c r="V35" s="45">
        <v>6086</v>
      </c>
      <c r="W35" s="45">
        <v>2241</v>
      </c>
      <c r="X35" s="45">
        <v>5635</v>
      </c>
      <c r="Y35" s="45">
        <v>6726</v>
      </c>
      <c r="Z35" s="45">
        <v>2875</v>
      </c>
      <c r="AA35" s="45">
        <v>14892</v>
      </c>
      <c r="AB35" s="45">
        <v>4585</v>
      </c>
      <c r="AC35" s="45">
        <v>3028</v>
      </c>
      <c r="AD35" s="45">
        <v>5831</v>
      </c>
      <c r="AE35" s="45">
        <v>8211</v>
      </c>
      <c r="AF35" s="45">
        <v>3795</v>
      </c>
      <c r="AG35" s="45">
        <v>2984</v>
      </c>
      <c r="AH35" s="45">
        <v>2393</v>
      </c>
      <c r="AI35" s="45">
        <v>4900</v>
      </c>
      <c r="AJ35" s="45">
        <v>3566</v>
      </c>
      <c r="AK35" s="45">
        <v>2800</v>
      </c>
      <c r="AL35" s="45">
        <v>3384</v>
      </c>
      <c r="AM35" s="45">
        <v>1547</v>
      </c>
      <c r="AN35" s="45">
        <v>1028</v>
      </c>
      <c r="AO35" s="45">
        <v>2140</v>
      </c>
      <c r="AP35" s="45">
        <f t="shared" si="1"/>
        <v>164703</v>
      </c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</row>
    <row r="36" spans="2:66" s="15" customFormat="1" ht="12.75" customHeight="1">
      <c r="B36" s="40" t="s">
        <v>42</v>
      </c>
      <c r="C36" s="46"/>
      <c r="D36" s="46"/>
      <c r="E36" s="46"/>
      <c r="F36" s="46"/>
      <c r="G36" s="46"/>
      <c r="H36" s="46"/>
      <c r="I36" s="46"/>
      <c r="J36" s="46"/>
      <c r="K36" s="46"/>
      <c r="L36" s="43" t="s">
        <v>43</v>
      </c>
      <c r="M36" s="44">
        <v>7531</v>
      </c>
      <c r="N36" s="45">
        <v>11090</v>
      </c>
      <c r="O36" s="45">
        <v>3032</v>
      </c>
      <c r="P36" s="45">
        <v>11315</v>
      </c>
      <c r="Q36" s="45">
        <v>7986</v>
      </c>
      <c r="R36" s="45">
        <v>12334</v>
      </c>
      <c r="S36" s="45">
        <v>15489</v>
      </c>
      <c r="T36" s="45">
        <v>3073</v>
      </c>
      <c r="U36" s="45">
        <v>10319</v>
      </c>
      <c r="V36" s="45">
        <v>6442</v>
      </c>
      <c r="W36" s="45">
        <v>2658</v>
      </c>
      <c r="X36" s="45">
        <v>5694</v>
      </c>
      <c r="Y36" s="45">
        <v>7134</v>
      </c>
      <c r="Z36" s="45">
        <v>3069</v>
      </c>
      <c r="AA36" s="45">
        <v>16331</v>
      </c>
      <c r="AB36" s="45">
        <v>4890</v>
      </c>
      <c r="AC36" s="45">
        <v>5274</v>
      </c>
      <c r="AD36" s="45">
        <v>5591</v>
      </c>
      <c r="AE36" s="45">
        <v>8129</v>
      </c>
      <c r="AF36" s="45">
        <v>4038</v>
      </c>
      <c r="AG36" s="45">
        <v>3178</v>
      </c>
      <c r="AH36" s="45">
        <v>3020</v>
      </c>
      <c r="AI36" s="45">
        <v>5154</v>
      </c>
      <c r="AJ36" s="45">
        <v>3684</v>
      </c>
      <c r="AK36" s="45">
        <v>3042</v>
      </c>
      <c r="AL36" s="45">
        <v>3525</v>
      </c>
      <c r="AM36" s="45">
        <v>1871</v>
      </c>
      <c r="AN36" s="45">
        <v>1104</v>
      </c>
      <c r="AO36" s="45">
        <v>2218</v>
      </c>
      <c r="AP36" s="45">
        <f t="shared" si="1"/>
        <v>178215</v>
      </c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</row>
    <row r="37" spans="2:66" ht="12.75" customHeight="1">
      <c r="B37" s="40" t="s">
        <v>44</v>
      </c>
      <c r="C37" s="46"/>
      <c r="D37" s="46"/>
      <c r="E37" s="46"/>
      <c r="F37" s="46"/>
      <c r="G37" s="46"/>
      <c r="H37" s="46"/>
      <c r="I37" s="46"/>
      <c r="J37" s="46"/>
      <c r="K37" s="46"/>
      <c r="L37" s="43" t="s">
        <v>45</v>
      </c>
      <c r="M37" s="44">
        <v>3791</v>
      </c>
      <c r="N37" s="45">
        <v>5854</v>
      </c>
      <c r="O37" s="45">
        <v>1624</v>
      </c>
      <c r="P37" s="45">
        <v>5862</v>
      </c>
      <c r="Q37" s="45">
        <v>4207</v>
      </c>
      <c r="R37" s="45">
        <v>6660</v>
      </c>
      <c r="S37" s="45">
        <v>7865</v>
      </c>
      <c r="T37" s="45">
        <v>1555</v>
      </c>
      <c r="U37" s="45">
        <v>5383</v>
      </c>
      <c r="V37" s="45">
        <v>3261</v>
      </c>
      <c r="W37" s="45">
        <v>1386</v>
      </c>
      <c r="X37" s="45">
        <v>2968</v>
      </c>
      <c r="Y37" s="45">
        <v>3749</v>
      </c>
      <c r="Z37" s="45">
        <v>1693</v>
      </c>
      <c r="AA37" s="45">
        <v>8697</v>
      </c>
      <c r="AB37" s="45">
        <v>2567</v>
      </c>
      <c r="AC37" s="45">
        <v>2717</v>
      </c>
      <c r="AD37" s="45">
        <v>2943</v>
      </c>
      <c r="AE37" s="45">
        <v>4142</v>
      </c>
      <c r="AF37" s="45">
        <v>2107</v>
      </c>
      <c r="AG37" s="45">
        <v>1670</v>
      </c>
      <c r="AH37" s="45">
        <v>1567</v>
      </c>
      <c r="AI37" s="45">
        <v>2529</v>
      </c>
      <c r="AJ37" s="45">
        <v>1942</v>
      </c>
      <c r="AK37" s="45">
        <v>1642</v>
      </c>
      <c r="AL37" s="45">
        <v>1844</v>
      </c>
      <c r="AM37" s="45">
        <v>961</v>
      </c>
      <c r="AN37" s="45">
        <v>570</v>
      </c>
      <c r="AO37" s="45">
        <v>1146</v>
      </c>
      <c r="AP37" s="45">
        <f t="shared" si="1"/>
        <v>92902</v>
      </c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2:66" ht="12.75" customHeight="1">
      <c r="B38" s="40" t="s">
        <v>46</v>
      </c>
      <c r="C38" s="46"/>
      <c r="D38" s="46"/>
      <c r="E38" s="46"/>
      <c r="F38" s="46"/>
      <c r="G38" s="46"/>
      <c r="H38" s="46"/>
      <c r="I38" s="46"/>
      <c r="J38" s="46"/>
      <c r="K38" s="46"/>
      <c r="L38" s="43" t="s">
        <v>47</v>
      </c>
      <c r="M38" s="44">
        <v>3740</v>
      </c>
      <c r="N38" s="45">
        <v>5236</v>
      </c>
      <c r="O38" s="45">
        <v>1408</v>
      </c>
      <c r="P38" s="45">
        <v>5453</v>
      </c>
      <c r="Q38" s="45">
        <v>3779</v>
      </c>
      <c r="R38" s="45">
        <v>5674</v>
      </c>
      <c r="S38" s="45">
        <v>7624</v>
      </c>
      <c r="T38" s="45">
        <v>1518</v>
      </c>
      <c r="U38" s="45">
        <v>4936</v>
      </c>
      <c r="V38" s="45">
        <v>3181</v>
      </c>
      <c r="W38" s="45">
        <v>1272</v>
      </c>
      <c r="X38" s="45">
        <v>2726</v>
      </c>
      <c r="Y38" s="45">
        <v>3385</v>
      </c>
      <c r="Z38" s="45">
        <v>1376</v>
      </c>
      <c r="AA38" s="45">
        <v>7634</v>
      </c>
      <c r="AB38" s="45">
        <v>2323</v>
      </c>
      <c r="AC38" s="45">
        <v>2557</v>
      </c>
      <c r="AD38" s="45">
        <v>2648</v>
      </c>
      <c r="AE38" s="45">
        <v>3987</v>
      </c>
      <c r="AF38" s="45">
        <v>1931</v>
      </c>
      <c r="AG38" s="45">
        <v>1508</v>
      </c>
      <c r="AH38" s="45">
        <v>1453</v>
      </c>
      <c r="AI38" s="45">
        <v>2625</v>
      </c>
      <c r="AJ38" s="45">
        <v>1742</v>
      </c>
      <c r="AK38" s="45">
        <v>1400</v>
      </c>
      <c r="AL38" s="45">
        <v>1681</v>
      </c>
      <c r="AM38" s="45">
        <v>910</v>
      </c>
      <c r="AN38" s="45">
        <v>534</v>
      </c>
      <c r="AO38" s="45">
        <v>1072</v>
      </c>
      <c r="AP38" s="45">
        <f t="shared" si="1"/>
        <v>85313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2:66" ht="12.75" customHeight="1">
      <c r="B39" s="40" t="s">
        <v>98</v>
      </c>
      <c r="C39" s="46"/>
      <c r="D39" s="46"/>
      <c r="E39" s="46"/>
      <c r="F39" s="46"/>
      <c r="G39" s="46"/>
      <c r="H39" s="46"/>
      <c r="I39" s="46"/>
      <c r="J39" s="46"/>
      <c r="K39" s="46"/>
      <c r="L39" s="43" t="s">
        <v>99</v>
      </c>
      <c r="M39" s="44">
        <v>3055</v>
      </c>
      <c r="N39" s="45">
        <v>3072</v>
      </c>
      <c r="O39" s="45">
        <v>272</v>
      </c>
      <c r="P39" s="45">
        <v>505</v>
      </c>
      <c r="Q39" s="45">
        <v>358</v>
      </c>
      <c r="R39" s="45">
        <v>677</v>
      </c>
      <c r="S39" s="45">
        <v>1187</v>
      </c>
      <c r="T39" s="45">
        <v>416</v>
      </c>
      <c r="U39" s="45">
        <v>302</v>
      </c>
      <c r="V39" s="45">
        <v>624</v>
      </c>
      <c r="W39" s="45">
        <v>570</v>
      </c>
      <c r="X39" s="45">
        <v>511</v>
      </c>
      <c r="Y39" s="45">
        <v>873</v>
      </c>
      <c r="Z39" s="45">
        <v>388</v>
      </c>
      <c r="AA39" s="45">
        <v>2561</v>
      </c>
      <c r="AB39" s="45">
        <v>600</v>
      </c>
      <c r="AC39" s="45">
        <v>2485</v>
      </c>
      <c r="AD39" s="45">
        <v>261</v>
      </c>
      <c r="AE39" s="45">
        <v>528</v>
      </c>
      <c r="AF39" s="45">
        <v>486</v>
      </c>
      <c r="AG39" s="45">
        <v>416</v>
      </c>
      <c r="AH39" s="45">
        <v>865</v>
      </c>
      <c r="AI39" s="45">
        <v>417</v>
      </c>
      <c r="AJ39" s="45">
        <v>330</v>
      </c>
      <c r="AK39" s="45">
        <v>485</v>
      </c>
      <c r="AL39" s="45">
        <v>334</v>
      </c>
      <c r="AM39" s="45">
        <v>394</v>
      </c>
      <c r="AN39" s="45">
        <v>146</v>
      </c>
      <c r="AO39" s="45">
        <v>157</v>
      </c>
      <c r="AP39" s="45">
        <f t="shared" si="1"/>
        <v>23275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2:66" ht="12.75" customHeight="1">
      <c r="B40" s="40" t="s">
        <v>100</v>
      </c>
      <c r="C40" s="46"/>
      <c r="D40" s="46"/>
      <c r="E40" s="46"/>
      <c r="F40" s="46"/>
      <c r="G40" s="46"/>
      <c r="H40" s="46"/>
      <c r="I40" s="46"/>
      <c r="J40" s="46"/>
      <c r="K40" s="46"/>
      <c r="L40" s="43" t="s">
        <v>101</v>
      </c>
      <c r="M40" s="44">
        <v>4476</v>
      </c>
      <c r="N40" s="45">
        <v>8018</v>
      </c>
      <c r="O40" s="45">
        <v>2760</v>
      </c>
      <c r="P40" s="45">
        <v>10810</v>
      </c>
      <c r="Q40" s="45">
        <v>7628</v>
      </c>
      <c r="R40" s="45">
        <v>11657</v>
      </c>
      <c r="S40" s="45">
        <v>14302</v>
      </c>
      <c r="T40" s="45">
        <v>2657</v>
      </c>
      <c r="U40" s="45">
        <v>10017</v>
      </c>
      <c r="V40" s="45">
        <v>5818</v>
      </c>
      <c r="W40" s="45">
        <v>2088</v>
      </c>
      <c r="X40" s="45">
        <v>5183</v>
      </c>
      <c r="Y40" s="45">
        <v>6261</v>
      </c>
      <c r="Z40" s="45">
        <v>2681</v>
      </c>
      <c r="AA40" s="45">
        <v>13770</v>
      </c>
      <c r="AB40" s="45">
        <v>4290</v>
      </c>
      <c r="AC40" s="45">
        <v>2789</v>
      </c>
      <c r="AD40" s="45">
        <v>5330</v>
      </c>
      <c r="AE40" s="45">
        <v>7601</v>
      </c>
      <c r="AF40" s="45">
        <v>3552</v>
      </c>
      <c r="AG40" s="45">
        <v>2762</v>
      </c>
      <c r="AH40" s="45">
        <v>2155</v>
      </c>
      <c r="AI40" s="45">
        <v>4737</v>
      </c>
      <c r="AJ40" s="45">
        <v>3354</v>
      </c>
      <c r="AK40" s="45">
        <v>2557</v>
      </c>
      <c r="AL40" s="45">
        <v>3191</v>
      </c>
      <c r="AM40" s="45">
        <v>1477</v>
      </c>
      <c r="AN40" s="45">
        <v>958</v>
      </c>
      <c r="AO40" s="45">
        <v>2061</v>
      </c>
      <c r="AP40" s="45">
        <f t="shared" si="1"/>
        <v>154940</v>
      </c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2:66" s="11" customFormat="1" ht="12.75" customHeight="1">
      <c r="B41" s="40" t="s">
        <v>102</v>
      </c>
      <c r="C41" s="41"/>
      <c r="D41" s="41"/>
      <c r="E41" s="41"/>
      <c r="F41" s="41"/>
      <c r="G41" s="41"/>
      <c r="H41" s="41"/>
      <c r="I41" s="41"/>
      <c r="J41" s="41"/>
      <c r="K41" s="42"/>
      <c r="L41" s="43" t="s">
        <v>103</v>
      </c>
      <c r="M41" s="44">
        <v>5291</v>
      </c>
      <c r="N41" s="45">
        <v>3070</v>
      </c>
      <c r="O41" s="45">
        <v>732</v>
      </c>
      <c r="P41" s="45">
        <v>1620</v>
      </c>
      <c r="Q41" s="45">
        <v>783</v>
      </c>
      <c r="R41" s="45">
        <v>1419</v>
      </c>
      <c r="S41" s="45">
        <v>1811</v>
      </c>
      <c r="T41" s="45">
        <v>577</v>
      </c>
      <c r="U41" s="45">
        <v>952</v>
      </c>
      <c r="V41" s="45">
        <v>1105</v>
      </c>
      <c r="W41" s="45">
        <v>808</v>
      </c>
      <c r="X41" s="45">
        <v>845</v>
      </c>
      <c r="Y41" s="45">
        <v>1283</v>
      </c>
      <c r="Z41" s="45">
        <v>578</v>
      </c>
      <c r="AA41" s="45">
        <v>2617</v>
      </c>
      <c r="AB41" s="45">
        <v>1139</v>
      </c>
      <c r="AC41" s="45">
        <v>1293</v>
      </c>
      <c r="AD41" s="45">
        <v>1013</v>
      </c>
      <c r="AE41" s="45">
        <v>1348</v>
      </c>
      <c r="AF41" s="45">
        <v>727</v>
      </c>
      <c r="AG41" s="45">
        <v>480</v>
      </c>
      <c r="AH41" s="45">
        <v>600</v>
      </c>
      <c r="AI41" s="45">
        <v>706</v>
      </c>
      <c r="AJ41" s="45">
        <v>507</v>
      </c>
      <c r="AK41" s="45">
        <v>428</v>
      </c>
      <c r="AL41" s="45">
        <v>616</v>
      </c>
      <c r="AM41" s="45">
        <v>341</v>
      </c>
      <c r="AN41" s="45">
        <v>286</v>
      </c>
      <c r="AO41" s="45">
        <v>794</v>
      </c>
      <c r="AP41" s="45">
        <f aca="true" t="shared" si="2" ref="AP41:AP50">SUM(M41:AO41)</f>
        <v>33769</v>
      </c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</row>
    <row r="42" spans="2:66" ht="12.75">
      <c r="B42" s="40" t="s">
        <v>104</v>
      </c>
      <c r="C42" s="41"/>
      <c r="D42" s="41"/>
      <c r="E42" s="41"/>
      <c r="F42" s="41"/>
      <c r="G42" s="41"/>
      <c r="H42" s="41"/>
      <c r="I42" s="41"/>
      <c r="J42" s="41"/>
      <c r="K42" s="42"/>
      <c r="L42" s="43" t="s">
        <v>105</v>
      </c>
      <c r="M42" s="44">
        <v>2775</v>
      </c>
      <c r="N42" s="45">
        <v>1642</v>
      </c>
      <c r="O42" s="45">
        <v>408</v>
      </c>
      <c r="P42" s="45">
        <v>968</v>
      </c>
      <c r="Q42" s="45">
        <v>488</v>
      </c>
      <c r="R42" s="45">
        <v>901</v>
      </c>
      <c r="S42" s="45">
        <v>965</v>
      </c>
      <c r="T42" s="45">
        <v>313</v>
      </c>
      <c r="U42" s="45">
        <v>567</v>
      </c>
      <c r="V42" s="45">
        <v>591</v>
      </c>
      <c r="W42" s="45">
        <v>454</v>
      </c>
      <c r="X42" s="45">
        <v>481</v>
      </c>
      <c r="Y42" s="45">
        <v>757</v>
      </c>
      <c r="Z42" s="45">
        <v>316</v>
      </c>
      <c r="AA42" s="45">
        <v>1417</v>
      </c>
      <c r="AB42" s="45">
        <v>642</v>
      </c>
      <c r="AC42" s="45">
        <v>699</v>
      </c>
      <c r="AD42" s="45">
        <v>564</v>
      </c>
      <c r="AE42" s="45">
        <v>738</v>
      </c>
      <c r="AF42" s="45">
        <v>431</v>
      </c>
      <c r="AG42" s="45">
        <v>289</v>
      </c>
      <c r="AH42" s="45">
        <v>314</v>
      </c>
      <c r="AI42" s="45">
        <v>389</v>
      </c>
      <c r="AJ42" s="45">
        <v>279</v>
      </c>
      <c r="AK42" s="45">
        <v>256</v>
      </c>
      <c r="AL42" s="45">
        <v>365</v>
      </c>
      <c r="AM42" s="45">
        <v>190</v>
      </c>
      <c r="AN42" s="45">
        <v>132</v>
      </c>
      <c r="AO42" s="45">
        <v>475</v>
      </c>
      <c r="AP42" s="45">
        <f t="shared" si="2"/>
        <v>18806</v>
      </c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2:66" s="15" customFormat="1" ht="12">
      <c r="B43" s="40" t="s">
        <v>106</v>
      </c>
      <c r="C43" s="41"/>
      <c r="D43" s="41"/>
      <c r="E43" s="41"/>
      <c r="F43" s="41"/>
      <c r="G43" s="41"/>
      <c r="H43" s="41"/>
      <c r="I43" s="41"/>
      <c r="J43" s="41"/>
      <c r="K43" s="42"/>
      <c r="L43" s="43" t="s">
        <v>107</v>
      </c>
      <c r="M43" s="44">
        <v>2516</v>
      </c>
      <c r="N43" s="45">
        <v>1428</v>
      </c>
      <c r="O43" s="45">
        <v>324</v>
      </c>
      <c r="P43" s="45">
        <v>652</v>
      </c>
      <c r="Q43" s="45">
        <v>295</v>
      </c>
      <c r="R43" s="45">
        <v>518</v>
      </c>
      <c r="S43" s="45">
        <v>846</v>
      </c>
      <c r="T43" s="45">
        <v>264</v>
      </c>
      <c r="U43" s="45">
        <v>385</v>
      </c>
      <c r="V43" s="45">
        <v>514</v>
      </c>
      <c r="W43" s="45">
        <v>354</v>
      </c>
      <c r="X43" s="45">
        <v>364</v>
      </c>
      <c r="Y43" s="45">
        <v>526</v>
      </c>
      <c r="Z43" s="45">
        <v>262</v>
      </c>
      <c r="AA43" s="45">
        <v>1200</v>
      </c>
      <c r="AB43" s="45">
        <v>497</v>
      </c>
      <c r="AC43" s="45">
        <v>594</v>
      </c>
      <c r="AD43" s="45">
        <v>449</v>
      </c>
      <c r="AE43" s="45">
        <v>610</v>
      </c>
      <c r="AF43" s="45">
        <v>296</v>
      </c>
      <c r="AG43" s="45">
        <v>191</v>
      </c>
      <c r="AH43" s="45">
        <v>286</v>
      </c>
      <c r="AI43" s="45">
        <v>317</v>
      </c>
      <c r="AJ43" s="45">
        <v>228</v>
      </c>
      <c r="AK43" s="45">
        <v>172</v>
      </c>
      <c r="AL43" s="45">
        <v>251</v>
      </c>
      <c r="AM43" s="45">
        <v>151</v>
      </c>
      <c r="AN43" s="45">
        <v>154</v>
      </c>
      <c r="AO43" s="45">
        <v>319</v>
      </c>
      <c r="AP43" s="45">
        <f t="shared" si="2"/>
        <v>14963</v>
      </c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</row>
    <row r="44" spans="2:66" ht="12.75">
      <c r="B44" s="40" t="s">
        <v>108</v>
      </c>
      <c r="C44" s="41"/>
      <c r="D44" s="41"/>
      <c r="E44" s="41"/>
      <c r="F44" s="41"/>
      <c r="G44" s="41"/>
      <c r="H44" s="41"/>
      <c r="I44" s="41"/>
      <c r="J44" s="41"/>
      <c r="K44" s="42"/>
      <c r="L44" s="43" t="s">
        <v>109</v>
      </c>
      <c r="M44" s="44">
        <v>3274</v>
      </c>
      <c r="N44" s="45">
        <v>1961</v>
      </c>
      <c r="O44" s="45">
        <v>281</v>
      </c>
      <c r="P44" s="45">
        <v>493</v>
      </c>
      <c r="Q44" s="45">
        <v>284</v>
      </c>
      <c r="R44" s="45">
        <v>511</v>
      </c>
      <c r="S44" s="45">
        <v>0</v>
      </c>
      <c r="T44" s="45">
        <v>316</v>
      </c>
      <c r="U44" s="45">
        <v>317</v>
      </c>
      <c r="V44" s="45">
        <v>479</v>
      </c>
      <c r="W44" s="45">
        <v>416</v>
      </c>
      <c r="X44" s="45">
        <v>353</v>
      </c>
      <c r="Y44" s="45">
        <v>305</v>
      </c>
      <c r="Z44" s="45">
        <v>313</v>
      </c>
      <c r="AA44" s="45">
        <v>1815</v>
      </c>
      <c r="AB44" s="45">
        <v>536</v>
      </c>
      <c r="AC44" s="45">
        <v>768</v>
      </c>
      <c r="AD44" s="45">
        <v>0</v>
      </c>
      <c r="AE44" s="45">
        <v>409</v>
      </c>
      <c r="AF44" s="45">
        <v>200</v>
      </c>
      <c r="AG44" s="45">
        <v>269</v>
      </c>
      <c r="AH44" s="45">
        <v>600</v>
      </c>
      <c r="AI44" s="45">
        <v>329</v>
      </c>
      <c r="AJ44" s="45">
        <v>273</v>
      </c>
      <c r="AK44" s="45">
        <v>149</v>
      </c>
      <c r="AL44" s="45">
        <v>167</v>
      </c>
      <c r="AM44" s="45">
        <v>227</v>
      </c>
      <c r="AN44" s="45">
        <v>230</v>
      </c>
      <c r="AO44" s="45">
        <v>353</v>
      </c>
      <c r="AP44" s="45">
        <f t="shared" si="2"/>
        <v>15628</v>
      </c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2:66" ht="12.75">
      <c r="B45" s="40" t="s">
        <v>110</v>
      </c>
      <c r="C45" s="41"/>
      <c r="D45" s="41"/>
      <c r="E45" s="41"/>
      <c r="F45" s="41"/>
      <c r="G45" s="41"/>
      <c r="H45" s="41"/>
      <c r="I45" s="41"/>
      <c r="J45" s="41"/>
      <c r="K45" s="42"/>
      <c r="L45" s="43" t="s">
        <v>111</v>
      </c>
      <c r="M45" s="44">
        <v>2017</v>
      </c>
      <c r="N45" s="45">
        <v>1109</v>
      </c>
      <c r="O45" s="45">
        <v>451</v>
      </c>
      <c r="P45" s="45">
        <v>1127</v>
      </c>
      <c r="Q45" s="45">
        <v>499</v>
      </c>
      <c r="R45" s="45">
        <v>908</v>
      </c>
      <c r="S45" s="45">
        <v>1811</v>
      </c>
      <c r="T45" s="45">
        <v>261</v>
      </c>
      <c r="U45" s="45">
        <v>635</v>
      </c>
      <c r="V45" s="45">
        <v>626</v>
      </c>
      <c r="W45" s="45">
        <v>392</v>
      </c>
      <c r="X45" s="45">
        <v>492</v>
      </c>
      <c r="Y45" s="45">
        <v>978</v>
      </c>
      <c r="Z45" s="45">
        <v>265</v>
      </c>
      <c r="AA45" s="45">
        <v>802</v>
      </c>
      <c r="AB45" s="45">
        <v>603</v>
      </c>
      <c r="AC45" s="45">
        <v>525</v>
      </c>
      <c r="AD45" s="45">
        <v>1013</v>
      </c>
      <c r="AE45" s="45">
        <v>939</v>
      </c>
      <c r="AF45" s="45">
        <v>527</v>
      </c>
      <c r="AG45" s="45">
        <v>211</v>
      </c>
      <c r="AH45" s="45">
        <v>0</v>
      </c>
      <c r="AI45" s="45">
        <v>377</v>
      </c>
      <c r="AJ45" s="45">
        <v>234</v>
      </c>
      <c r="AK45" s="45">
        <v>279</v>
      </c>
      <c r="AL45" s="45">
        <v>449</v>
      </c>
      <c r="AM45" s="45">
        <v>114</v>
      </c>
      <c r="AN45" s="45">
        <v>56</v>
      </c>
      <c r="AO45" s="45">
        <v>441</v>
      </c>
      <c r="AP45" s="45">
        <f t="shared" si="2"/>
        <v>18141</v>
      </c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2:66" ht="12.75" customHeight="1">
      <c r="B46" s="40" t="s">
        <v>48</v>
      </c>
      <c r="C46" s="46"/>
      <c r="D46" s="46"/>
      <c r="E46" s="46"/>
      <c r="F46" s="46"/>
      <c r="G46" s="46"/>
      <c r="H46" s="46"/>
      <c r="I46" s="46"/>
      <c r="J46" s="46"/>
      <c r="K46" s="46"/>
      <c r="L46" s="43" t="s">
        <v>49</v>
      </c>
      <c r="M46" s="44">
        <v>5150</v>
      </c>
      <c r="N46" s="45">
        <v>3040</v>
      </c>
      <c r="O46" s="45">
        <v>658</v>
      </c>
      <c r="P46" s="45">
        <v>1510</v>
      </c>
      <c r="Q46" s="45">
        <v>798</v>
      </c>
      <c r="R46" s="45">
        <v>1330</v>
      </c>
      <c r="S46" s="45">
        <v>1743</v>
      </c>
      <c r="T46" s="45">
        <v>535</v>
      </c>
      <c r="U46" s="45">
        <v>953</v>
      </c>
      <c r="V46" s="45">
        <v>1050</v>
      </c>
      <c r="W46" s="45">
        <v>773</v>
      </c>
      <c r="X46" s="45">
        <v>883</v>
      </c>
      <c r="Y46" s="45">
        <v>1262</v>
      </c>
      <c r="Z46" s="45">
        <v>547</v>
      </c>
      <c r="AA46" s="45">
        <v>2586</v>
      </c>
      <c r="AB46" s="45">
        <v>1057</v>
      </c>
      <c r="AC46" s="45">
        <v>1172</v>
      </c>
      <c r="AD46" s="45">
        <v>903</v>
      </c>
      <c r="AE46" s="45">
        <v>1278</v>
      </c>
      <c r="AF46" s="45">
        <v>701</v>
      </c>
      <c r="AG46" s="45">
        <v>450</v>
      </c>
      <c r="AH46" s="45">
        <v>575</v>
      </c>
      <c r="AI46" s="45">
        <v>661</v>
      </c>
      <c r="AJ46" s="45">
        <v>461</v>
      </c>
      <c r="AK46" s="45">
        <v>409</v>
      </c>
      <c r="AL46" s="45">
        <v>621</v>
      </c>
      <c r="AM46" s="45">
        <v>333</v>
      </c>
      <c r="AN46" s="45">
        <v>276</v>
      </c>
      <c r="AO46" s="45">
        <v>696</v>
      </c>
      <c r="AP46" s="45">
        <f t="shared" si="2"/>
        <v>32411</v>
      </c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2:66" ht="12.75" customHeight="1">
      <c r="B47" s="40" t="s">
        <v>50</v>
      </c>
      <c r="C47" s="46"/>
      <c r="D47" s="46"/>
      <c r="E47" s="46"/>
      <c r="F47" s="46"/>
      <c r="G47" s="46"/>
      <c r="H47" s="46"/>
      <c r="I47" s="46"/>
      <c r="J47" s="46"/>
      <c r="K47" s="46"/>
      <c r="L47" s="43" t="s">
        <v>51</v>
      </c>
      <c r="M47" s="44">
        <v>2680</v>
      </c>
      <c r="N47" s="45">
        <v>1611</v>
      </c>
      <c r="O47" s="45">
        <v>353</v>
      </c>
      <c r="P47" s="45">
        <v>906</v>
      </c>
      <c r="Q47" s="45">
        <v>493</v>
      </c>
      <c r="R47" s="45">
        <v>850</v>
      </c>
      <c r="S47" s="45">
        <v>919</v>
      </c>
      <c r="T47" s="45">
        <v>292</v>
      </c>
      <c r="U47" s="45">
        <v>577</v>
      </c>
      <c r="V47" s="45">
        <v>552</v>
      </c>
      <c r="W47" s="45">
        <v>432</v>
      </c>
      <c r="X47" s="45">
        <v>487</v>
      </c>
      <c r="Y47" s="45">
        <v>742</v>
      </c>
      <c r="Z47" s="45">
        <v>301</v>
      </c>
      <c r="AA47" s="45">
        <v>1378</v>
      </c>
      <c r="AB47" s="45">
        <v>591</v>
      </c>
      <c r="AC47" s="45">
        <v>612</v>
      </c>
      <c r="AD47" s="45">
        <v>483</v>
      </c>
      <c r="AE47" s="45">
        <v>690</v>
      </c>
      <c r="AF47" s="45">
        <v>416</v>
      </c>
      <c r="AG47" s="45">
        <v>274</v>
      </c>
      <c r="AH47" s="45">
        <v>297</v>
      </c>
      <c r="AI47" s="45">
        <v>365</v>
      </c>
      <c r="AJ47" s="45">
        <v>258</v>
      </c>
      <c r="AK47" s="45">
        <v>246</v>
      </c>
      <c r="AL47" s="45">
        <v>370</v>
      </c>
      <c r="AM47" s="45">
        <v>182</v>
      </c>
      <c r="AN47" s="45">
        <v>125</v>
      </c>
      <c r="AO47" s="45">
        <v>413</v>
      </c>
      <c r="AP47" s="45">
        <f t="shared" si="2"/>
        <v>17895</v>
      </c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2:66" ht="12.75" customHeight="1">
      <c r="B48" s="40" t="s">
        <v>52</v>
      </c>
      <c r="C48" s="46"/>
      <c r="D48" s="46"/>
      <c r="E48" s="46"/>
      <c r="F48" s="46"/>
      <c r="G48" s="46"/>
      <c r="H48" s="46"/>
      <c r="I48" s="46"/>
      <c r="J48" s="46"/>
      <c r="K48" s="46"/>
      <c r="L48" s="43" t="s">
        <v>53</v>
      </c>
      <c r="M48" s="44">
        <v>2470</v>
      </c>
      <c r="N48" s="45">
        <v>1429</v>
      </c>
      <c r="O48" s="45">
        <v>305</v>
      </c>
      <c r="P48" s="45">
        <v>604</v>
      </c>
      <c r="Q48" s="45">
        <v>305</v>
      </c>
      <c r="R48" s="45">
        <v>480</v>
      </c>
      <c r="S48" s="45">
        <v>824</v>
      </c>
      <c r="T48" s="45">
        <v>243</v>
      </c>
      <c r="U48" s="45">
        <v>376</v>
      </c>
      <c r="V48" s="45">
        <v>498</v>
      </c>
      <c r="W48" s="45">
        <v>341</v>
      </c>
      <c r="X48" s="45">
        <v>396</v>
      </c>
      <c r="Y48" s="45">
        <v>520</v>
      </c>
      <c r="Z48" s="45">
        <v>246</v>
      </c>
      <c r="AA48" s="45">
        <v>1208</v>
      </c>
      <c r="AB48" s="45">
        <v>466</v>
      </c>
      <c r="AC48" s="45">
        <v>560</v>
      </c>
      <c r="AD48" s="45">
        <v>420</v>
      </c>
      <c r="AE48" s="45">
        <v>588</v>
      </c>
      <c r="AF48" s="45">
        <v>285</v>
      </c>
      <c r="AG48" s="45">
        <v>176</v>
      </c>
      <c r="AH48" s="45">
        <v>278</v>
      </c>
      <c r="AI48" s="45">
        <v>296</v>
      </c>
      <c r="AJ48" s="45">
        <v>203</v>
      </c>
      <c r="AK48" s="45">
        <v>163</v>
      </c>
      <c r="AL48" s="45">
        <v>251</v>
      </c>
      <c r="AM48" s="45">
        <v>151</v>
      </c>
      <c r="AN48" s="45">
        <v>151</v>
      </c>
      <c r="AO48" s="45">
        <v>283</v>
      </c>
      <c r="AP48" s="45">
        <f t="shared" si="2"/>
        <v>14516</v>
      </c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2:66" ht="12.75" customHeight="1">
      <c r="B49" s="40" t="s">
        <v>112</v>
      </c>
      <c r="C49" s="46"/>
      <c r="D49" s="46"/>
      <c r="E49" s="46"/>
      <c r="F49" s="46"/>
      <c r="G49" s="46"/>
      <c r="H49" s="46"/>
      <c r="I49" s="46"/>
      <c r="J49" s="46"/>
      <c r="K49" s="46"/>
      <c r="L49" s="43" t="s">
        <v>113</v>
      </c>
      <c r="M49" s="44">
        <v>3212</v>
      </c>
      <c r="N49" s="45">
        <v>1979</v>
      </c>
      <c r="O49" s="45">
        <v>281</v>
      </c>
      <c r="P49" s="45">
        <v>469</v>
      </c>
      <c r="Q49" s="45">
        <v>271</v>
      </c>
      <c r="R49" s="45">
        <v>489</v>
      </c>
      <c r="S49" s="45">
        <v>0</v>
      </c>
      <c r="T49" s="45">
        <v>298</v>
      </c>
      <c r="U49" s="45">
        <v>298</v>
      </c>
      <c r="V49" s="45">
        <v>468</v>
      </c>
      <c r="W49" s="45">
        <v>411</v>
      </c>
      <c r="X49" s="45">
        <v>415</v>
      </c>
      <c r="Y49" s="45">
        <v>301</v>
      </c>
      <c r="Z49" s="45">
        <v>306</v>
      </c>
      <c r="AA49" s="45">
        <v>1859</v>
      </c>
      <c r="AB49" s="45">
        <v>506</v>
      </c>
      <c r="AC49" s="45">
        <v>690</v>
      </c>
      <c r="AD49" s="45">
        <v>0</v>
      </c>
      <c r="AE49" s="45">
        <v>384</v>
      </c>
      <c r="AF49" s="45">
        <v>195</v>
      </c>
      <c r="AG49" s="45">
        <v>256</v>
      </c>
      <c r="AH49" s="45">
        <v>575</v>
      </c>
      <c r="AI49" s="45">
        <v>316</v>
      </c>
      <c r="AJ49" s="45">
        <v>246</v>
      </c>
      <c r="AK49" s="45">
        <v>135</v>
      </c>
      <c r="AL49" s="45">
        <v>167</v>
      </c>
      <c r="AM49" s="45">
        <v>219</v>
      </c>
      <c r="AN49" s="45">
        <v>221</v>
      </c>
      <c r="AO49" s="45">
        <v>315</v>
      </c>
      <c r="AP49" s="45">
        <f t="shared" si="2"/>
        <v>15282</v>
      </c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2:66" ht="12.75" customHeight="1">
      <c r="B50" s="40" t="s">
        <v>114</v>
      </c>
      <c r="C50" s="46"/>
      <c r="D50" s="46"/>
      <c r="E50" s="46"/>
      <c r="F50" s="46"/>
      <c r="G50" s="46"/>
      <c r="H50" s="46"/>
      <c r="I50" s="46"/>
      <c r="J50" s="46"/>
      <c r="K50" s="46"/>
      <c r="L50" s="43" t="s">
        <v>115</v>
      </c>
      <c r="M50" s="44">
        <v>1938</v>
      </c>
      <c r="N50" s="44">
        <v>1061</v>
      </c>
      <c r="O50" s="44">
        <v>377</v>
      </c>
      <c r="P50" s="44">
        <v>1041</v>
      </c>
      <c r="Q50" s="44">
        <v>527</v>
      </c>
      <c r="R50" s="44">
        <v>841</v>
      </c>
      <c r="S50" s="44">
        <v>1743</v>
      </c>
      <c r="T50" s="44">
        <v>237</v>
      </c>
      <c r="U50" s="44">
        <v>655</v>
      </c>
      <c r="V50" s="44">
        <v>582</v>
      </c>
      <c r="W50" s="44">
        <v>362</v>
      </c>
      <c r="X50" s="44">
        <v>468</v>
      </c>
      <c r="Y50" s="44">
        <v>961</v>
      </c>
      <c r="Z50" s="44">
        <v>241</v>
      </c>
      <c r="AA50" s="44">
        <v>727</v>
      </c>
      <c r="AB50" s="44">
        <v>551</v>
      </c>
      <c r="AC50" s="44">
        <v>482</v>
      </c>
      <c r="AD50" s="44">
        <v>903</v>
      </c>
      <c r="AE50" s="44">
        <v>894</v>
      </c>
      <c r="AF50" s="44">
        <v>506</v>
      </c>
      <c r="AG50" s="44">
        <v>194</v>
      </c>
      <c r="AH50" s="44">
        <v>0</v>
      </c>
      <c r="AI50" s="44">
        <v>345</v>
      </c>
      <c r="AJ50" s="44">
        <v>215</v>
      </c>
      <c r="AK50" s="44">
        <v>274</v>
      </c>
      <c r="AL50" s="44">
        <v>454</v>
      </c>
      <c r="AM50" s="44">
        <v>114</v>
      </c>
      <c r="AN50" s="44">
        <v>55</v>
      </c>
      <c r="AO50" s="44">
        <v>381</v>
      </c>
      <c r="AP50" s="45">
        <f t="shared" si="2"/>
        <v>17129</v>
      </c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2:66" ht="12.75">
      <c r="B51" s="40" t="s">
        <v>116</v>
      </c>
      <c r="C51" s="41"/>
      <c r="D51" s="41"/>
      <c r="E51" s="41"/>
      <c r="F51" s="41"/>
      <c r="G51" s="41"/>
      <c r="H51" s="41"/>
      <c r="I51" s="41"/>
      <c r="J51" s="41"/>
      <c r="K51" s="42"/>
      <c r="L51" s="43" t="s">
        <v>117</v>
      </c>
      <c r="M51" s="44">
        <v>2954</v>
      </c>
      <c r="N51" s="45">
        <v>4178</v>
      </c>
      <c r="O51" s="45">
        <v>0</v>
      </c>
      <c r="P51" s="45">
        <v>828</v>
      </c>
      <c r="Q51" s="45">
        <v>169</v>
      </c>
      <c r="R51" s="45">
        <v>263</v>
      </c>
      <c r="S51" s="45">
        <v>357</v>
      </c>
      <c r="T51" s="45">
        <v>0</v>
      </c>
      <c r="U51" s="45">
        <v>88</v>
      </c>
      <c r="V51" s="45">
        <v>415</v>
      </c>
      <c r="W51" s="45">
        <v>68</v>
      </c>
      <c r="X51" s="45">
        <v>230</v>
      </c>
      <c r="Y51" s="45">
        <v>130</v>
      </c>
      <c r="Z51" s="45">
        <v>0</v>
      </c>
      <c r="AA51" s="45">
        <v>2270</v>
      </c>
      <c r="AB51" s="45">
        <v>101</v>
      </c>
      <c r="AC51" s="45">
        <v>300</v>
      </c>
      <c r="AD51" s="45">
        <v>53</v>
      </c>
      <c r="AE51" s="45">
        <v>101</v>
      </c>
      <c r="AF51" s="45">
        <v>108</v>
      </c>
      <c r="AG51" s="45">
        <v>50</v>
      </c>
      <c r="AH51" s="45">
        <v>0</v>
      </c>
      <c r="AI51" s="45">
        <v>105</v>
      </c>
      <c r="AJ51" s="45">
        <v>96</v>
      </c>
      <c r="AK51" s="45">
        <v>0</v>
      </c>
      <c r="AL51" s="45">
        <v>85</v>
      </c>
      <c r="AM51" s="45">
        <v>0</v>
      </c>
      <c r="AN51" s="45">
        <v>50</v>
      </c>
      <c r="AO51" s="45">
        <v>283</v>
      </c>
      <c r="AP51" s="45">
        <f aca="true" t="shared" si="3" ref="AP51:AP60">SUM(M51:AO51)</f>
        <v>13282</v>
      </c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2:66" ht="12.75">
      <c r="B52" s="40" t="s">
        <v>118</v>
      </c>
      <c r="C52" s="41"/>
      <c r="D52" s="41"/>
      <c r="E52" s="41"/>
      <c r="F52" s="41"/>
      <c r="G52" s="41"/>
      <c r="H52" s="41"/>
      <c r="I52" s="41"/>
      <c r="J52" s="41"/>
      <c r="K52" s="42"/>
      <c r="L52" s="43" t="s">
        <v>119</v>
      </c>
      <c r="M52" s="44">
        <v>1421</v>
      </c>
      <c r="N52" s="45">
        <v>2385</v>
      </c>
      <c r="O52" s="45">
        <v>0</v>
      </c>
      <c r="P52" s="45">
        <v>504</v>
      </c>
      <c r="Q52" s="45">
        <v>96</v>
      </c>
      <c r="R52" s="45">
        <v>147</v>
      </c>
      <c r="S52" s="45">
        <v>199</v>
      </c>
      <c r="T52" s="45">
        <v>0</v>
      </c>
      <c r="U52" s="45">
        <v>44</v>
      </c>
      <c r="V52" s="45">
        <v>229</v>
      </c>
      <c r="W52" s="45">
        <v>39</v>
      </c>
      <c r="X52" s="45">
        <v>102</v>
      </c>
      <c r="Y52" s="45">
        <v>64</v>
      </c>
      <c r="Z52" s="45">
        <v>0</v>
      </c>
      <c r="AA52" s="45">
        <v>1132</v>
      </c>
      <c r="AB52" s="45">
        <v>86</v>
      </c>
      <c r="AC52" s="45">
        <v>134</v>
      </c>
      <c r="AD52" s="45">
        <v>19</v>
      </c>
      <c r="AE52" s="45">
        <v>48</v>
      </c>
      <c r="AF52" s="45">
        <v>45</v>
      </c>
      <c r="AG52" s="45">
        <v>34</v>
      </c>
      <c r="AH52" s="45">
        <v>0</v>
      </c>
      <c r="AI52" s="45">
        <v>60</v>
      </c>
      <c r="AJ52" s="45">
        <v>53</v>
      </c>
      <c r="AK52" s="45">
        <v>0</v>
      </c>
      <c r="AL52" s="45">
        <v>58</v>
      </c>
      <c r="AM52" s="45">
        <v>0</v>
      </c>
      <c r="AN52" s="45">
        <v>35</v>
      </c>
      <c r="AO52" s="45">
        <v>179</v>
      </c>
      <c r="AP52" s="45">
        <f t="shared" si="3"/>
        <v>7113</v>
      </c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2:66" ht="12.75">
      <c r="B53" s="40" t="s">
        <v>120</v>
      </c>
      <c r="C53" s="41"/>
      <c r="D53" s="41"/>
      <c r="E53" s="41"/>
      <c r="F53" s="41"/>
      <c r="G53" s="41"/>
      <c r="H53" s="41"/>
      <c r="I53" s="41"/>
      <c r="J53" s="41"/>
      <c r="K53" s="42"/>
      <c r="L53" s="43" t="s">
        <v>121</v>
      </c>
      <c r="M53" s="44">
        <v>1533</v>
      </c>
      <c r="N53" s="45">
        <v>1793</v>
      </c>
      <c r="O53" s="45">
        <v>0</v>
      </c>
      <c r="P53" s="45">
        <v>324</v>
      </c>
      <c r="Q53" s="45">
        <v>73</v>
      </c>
      <c r="R53" s="45">
        <v>116</v>
      </c>
      <c r="S53" s="45">
        <v>158</v>
      </c>
      <c r="T53" s="45">
        <v>0</v>
      </c>
      <c r="U53" s="45">
        <v>44</v>
      </c>
      <c r="V53" s="45">
        <v>186</v>
      </c>
      <c r="W53" s="45">
        <v>29</v>
      </c>
      <c r="X53" s="45">
        <v>128</v>
      </c>
      <c r="Y53" s="45">
        <v>66</v>
      </c>
      <c r="Z53" s="45">
        <v>0</v>
      </c>
      <c r="AA53" s="45">
        <v>1138</v>
      </c>
      <c r="AB53" s="45">
        <v>15</v>
      </c>
      <c r="AC53" s="45">
        <v>166</v>
      </c>
      <c r="AD53" s="45">
        <v>34</v>
      </c>
      <c r="AE53" s="45">
        <v>53</v>
      </c>
      <c r="AF53" s="45">
        <v>63</v>
      </c>
      <c r="AG53" s="45">
        <v>16</v>
      </c>
      <c r="AH53" s="45">
        <v>0</v>
      </c>
      <c r="AI53" s="45">
        <v>45</v>
      </c>
      <c r="AJ53" s="45">
        <v>43</v>
      </c>
      <c r="AK53" s="45">
        <v>0</v>
      </c>
      <c r="AL53" s="45">
        <v>27</v>
      </c>
      <c r="AM53" s="45">
        <v>0</v>
      </c>
      <c r="AN53" s="45">
        <v>15</v>
      </c>
      <c r="AO53" s="45">
        <v>104</v>
      </c>
      <c r="AP53" s="45">
        <f t="shared" si="3"/>
        <v>6169</v>
      </c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2:66" ht="12.75">
      <c r="B54" s="40" t="s">
        <v>122</v>
      </c>
      <c r="C54" s="41"/>
      <c r="D54" s="41"/>
      <c r="E54" s="41"/>
      <c r="F54" s="41"/>
      <c r="G54" s="41"/>
      <c r="H54" s="41"/>
      <c r="I54" s="41"/>
      <c r="J54" s="41"/>
      <c r="K54" s="42"/>
      <c r="L54" s="43" t="s">
        <v>123</v>
      </c>
      <c r="M54" s="44">
        <v>2908</v>
      </c>
      <c r="N54" s="45">
        <v>4178</v>
      </c>
      <c r="O54" s="45">
        <v>0</v>
      </c>
      <c r="P54" s="45">
        <v>599</v>
      </c>
      <c r="Q54" s="45">
        <v>169</v>
      </c>
      <c r="R54" s="45">
        <v>263</v>
      </c>
      <c r="S54" s="45">
        <v>326</v>
      </c>
      <c r="T54" s="45">
        <v>0</v>
      </c>
      <c r="U54" s="45">
        <v>88</v>
      </c>
      <c r="V54" s="45">
        <v>415</v>
      </c>
      <c r="W54" s="45">
        <v>68</v>
      </c>
      <c r="X54" s="45">
        <v>230</v>
      </c>
      <c r="Y54" s="45">
        <v>30</v>
      </c>
      <c r="Z54" s="45">
        <v>0</v>
      </c>
      <c r="AA54" s="45">
        <v>2270</v>
      </c>
      <c r="AB54" s="45">
        <v>101</v>
      </c>
      <c r="AC54" s="45">
        <v>300</v>
      </c>
      <c r="AD54" s="45">
        <v>0</v>
      </c>
      <c r="AE54" s="45">
        <v>101</v>
      </c>
      <c r="AF54" s="45">
        <v>108</v>
      </c>
      <c r="AG54" s="45">
        <v>50</v>
      </c>
      <c r="AH54" s="45">
        <v>0</v>
      </c>
      <c r="AI54" s="45">
        <v>105</v>
      </c>
      <c r="AJ54" s="45">
        <v>96</v>
      </c>
      <c r="AK54" s="45">
        <v>0</v>
      </c>
      <c r="AL54" s="45">
        <v>85</v>
      </c>
      <c r="AM54" s="45">
        <v>0</v>
      </c>
      <c r="AN54" s="45">
        <v>50</v>
      </c>
      <c r="AO54" s="45">
        <v>283</v>
      </c>
      <c r="AP54" s="45">
        <f t="shared" si="3"/>
        <v>12823</v>
      </c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</row>
    <row r="55" spans="2:66" ht="12.75">
      <c r="B55" s="40" t="s">
        <v>124</v>
      </c>
      <c r="C55" s="41"/>
      <c r="D55" s="41"/>
      <c r="E55" s="41"/>
      <c r="F55" s="41"/>
      <c r="G55" s="41"/>
      <c r="H55" s="41"/>
      <c r="I55" s="41"/>
      <c r="J55" s="41"/>
      <c r="K55" s="42"/>
      <c r="L55" s="43" t="s">
        <v>125</v>
      </c>
      <c r="M55" s="44">
        <v>46</v>
      </c>
      <c r="N55" s="45">
        <v>0</v>
      </c>
      <c r="O55" s="45">
        <v>0</v>
      </c>
      <c r="P55" s="45">
        <v>229</v>
      </c>
      <c r="Q55" s="45">
        <v>0</v>
      </c>
      <c r="R55" s="45">
        <v>0</v>
      </c>
      <c r="S55" s="45">
        <v>31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100</v>
      </c>
      <c r="Z55" s="45">
        <v>0</v>
      </c>
      <c r="AA55" s="45">
        <v>0</v>
      </c>
      <c r="AB55" s="45">
        <v>0</v>
      </c>
      <c r="AC55" s="45">
        <v>0</v>
      </c>
      <c r="AD55" s="45">
        <v>53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f t="shared" si="3"/>
        <v>459</v>
      </c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2:42" ht="12.75" customHeight="1">
      <c r="B56" s="40" t="s">
        <v>54</v>
      </c>
      <c r="C56" s="46"/>
      <c r="D56" s="46"/>
      <c r="E56" s="46"/>
      <c r="F56" s="46"/>
      <c r="G56" s="46"/>
      <c r="H56" s="46"/>
      <c r="I56" s="46"/>
      <c r="J56" s="46"/>
      <c r="K56" s="46"/>
      <c r="L56" s="43" t="s">
        <v>55</v>
      </c>
      <c r="M56" s="44">
        <v>2832</v>
      </c>
      <c r="N56" s="44">
        <v>5131</v>
      </c>
      <c r="O56" s="44">
        <v>0</v>
      </c>
      <c r="P56" s="44">
        <v>949</v>
      </c>
      <c r="Q56" s="44">
        <v>157</v>
      </c>
      <c r="R56" s="44">
        <v>250</v>
      </c>
      <c r="S56" s="44">
        <v>356</v>
      </c>
      <c r="T56" s="44">
        <v>0</v>
      </c>
      <c r="U56" s="44">
        <v>85</v>
      </c>
      <c r="V56" s="44">
        <v>394</v>
      </c>
      <c r="W56" s="44">
        <v>67</v>
      </c>
      <c r="X56" s="44">
        <v>236</v>
      </c>
      <c r="Y56" s="44">
        <v>126</v>
      </c>
      <c r="Z56" s="44">
        <v>0</v>
      </c>
      <c r="AA56" s="44">
        <v>7776</v>
      </c>
      <c r="AB56" s="44">
        <v>96</v>
      </c>
      <c r="AC56" s="44">
        <v>291</v>
      </c>
      <c r="AD56" s="44">
        <v>47</v>
      </c>
      <c r="AE56" s="44">
        <v>98</v>
      </c>
      <c r="AF56" s="44">
        <v>108</v>
      </c>
      <c r="AG56" s="44">
        <v>48</v>
      </c>
      <c r="AH56" s="44">
        <v>0</v>
      </c>
      <c r="AI56" s="44">
        <v>102</v>
      </c>
      <c r="AJ56" s="44">
        <v>96</v>
      </c>
      <c r="AK56" s="44">
        <v>0</v>
      </c>
      <c r="AL56" s="44">
        <v>84</v>
      </c>
      <c r="AM56" s="44">
        <v>0</v>
      </c>
      <c r="AN56" s="44">
        <v>32</v>
      </c>
      <c r="AO56" s="44">
        <v>492</v>
      </c>
      <c r="AP56" s="45">
        <f t="shared" si="3"/>
        <v>19853</v>
      </c>
    </row>
    <row r="57" spans="2:70" ht="12.75" customHeight="1">
      <c r="B57" s="40" t="s">
        <v>56</v>
      </c>
      <c r="C57" s="46"/>
      <c r="D57" s="46"/>
      <c r="E57" s="46"/>
      <c r="F57" s="46"/>
      <c r="G57" s="46"/>
      <c r="H57" s="46"/>
      <c r="I57" s="46"/>
      <c r="J57" s="46"/>
      <c r="K57" s="46"/>
      <c r="L57" s="43" t="s">
        <v>57</v>
      </c>
      <c r="M57" s="44">
        <v>1422</v>
      </c>
      <c r="N57" s="44">
        <v>2976</v>
      </c>
      <c r="O57" s="44">
        <v>0</v>
      </c>
      <c r="P57" s="44">
        <v>592</v>
      </c>
      <c r="Q57" s="44">
        <v>94</v>
      </c>
      <c r="R57" s="44">
        <v>138</v>
      </c>
      <c r="S57" s="44">
        <v>193</v>
      </c>
      <c r="T57" s="44">
        <v>0</v>
      </c>
      <c r="U57" s="44">
        <v>43</v>
      </c>
      <c r="V57" s="44">
        <v>221</v>
      </c>
      <c r="W57" s="44">
        <v>38</v>
      </c>
      <c r="X57" s="44">
        <v>109</v>
      </c>
      <c r="Y57" s="44">
        <v>62</v>
      </c>
      <c r="Z57" s="44">
        <v>0</v>
      </c>
      <c r="AA57" s="44">
        <v>3834</v>
      </c>
      <c r="AB57" s="44">
        <v>82</v>
      </c>
      <c r="AC57" s="44">
        <v>128</v>
      </c>
      <c r="AD57" s="44">
        <v>17</v>
      </c>
      <c r="AE57" s="44">
        <v>46</v>
      </c>
      <c r="AF57" s="44">
        <v>45</v>
      </c>
      <c r="AG57" s="44">
        <v>32</v>
      </c>
      <c r="AH57" s="44">
        <v>0</v>
      </c>
      <c r="AI57" s="44">
        <v>57</v>
      </c>
      <c r="AJ57" s="44">
        <v>53</v>
      </c>
      <c r="AK57" s="44">
        <v>0</v>
      </c>
      <c r="AL57" s="44">
        <v>59</v>
      </c>
      <c r="AM57" s="44">
        <v>0</v>
      </c>
      <c r="AN57" s="44">
        <v>32</v>
      </c>
      <c r="AO57" s="44">
        <v>318</v>
      </c>
      <c r="AP57" s="45">
        <f t="shared" si="3"/>
        <v>10591</v>
      </c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</row>
    <row r="58" spans="2:70" ht="12.75" customHeight="1">
      <c r="B58" s="40" t="s">
        <v>58</v>
      </c>
      <c r="C58" s="46"/>
      <c r="D58" s="46"/>
      <c r="E58" s="46"/>
      <c r="F58" s="46"/>
      <c r="G58" s="46"/>
      <c r="H58" s="46"/>
      <c r="I58" s="46"/>
      <c r="J58" s="46"/>
      <c r="K58" s="46"/>
      <c r="L58" s="43" t="s">
        <v>59</v>
      </c>
      <c r="M58" s="44">
        <v>1410</v>
      </c>
      <c r="N58" s="44">
        <v>2155</v>
      </c>
      <c r="O58" s="44">
        <v>0</v>
      </c>
      <c r="P58" s="44">
        <v>357</v>
      </c>
      <c r="Q58" s="44">
        <v>63</v>
      </c>
      <c r="R58" s="44">
        <v>112</v>
      </c>
      <c r="S58" s="44">
        <v>163</v>
      </c>
      <c r="T58" s="44">
        <v>0</v>
      </c>
      <c r="U58" s="44">
        <v>42</v>
      </c>
      <c r="V58" s="44">
        <v>173</v>
      </c>
      <c r="W58" s="44">
        <v>29</v>
      </c>
      <c r="X58" s="44">
        <v>127</v>
      </c>
      <c r="Y58" s="44">
        <v>64</v>
      </c>
      <c r="Z58" s="44">
        <v>0</v>
      </c>
      <c r="AA58" s="44">
        <v>3942</v>
      </c>
      <c r="AB58" s="44">
        <v>14</v>
      </c>
      <c r="AC58" s="44">
        <v>163</v>
      </c>
      <c r="AD58" s="44">
        <v>30</v>
      </c>
      <c r="AE58" s="44">
        <v>52</v>
      </c>
      <c r="AF58" s="44">
        <v>63</v>
      </c>
      <c r="AG58" s="44">
        <v>16</v>
      </c>
      <c r="AH58" s="44">
        <v>0</v>
      </c>
      <c r="AI58" s="44">
        <v>45</v>
      </c>
      <c r="AJ58" s="44">
        <v>43</v>
      </c>
      <c r="AK58" s="44">
        <v>0</v>
      </c>
      <c r="AL58" s="44">
        <v>25</v>
      </c>
      <c r="AM58" s="44">
        <v>0</v>
      </c>
      <c r="AN58" s="44">
        <v>0</v>
      </c>
      <c r="AO58" s="44">
        <v>174</v>
      </c>
      <c r="AP58" s="45">
        <f t="shared" si="3"/>
        <v>9262</v>
      </c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</row>
    <row r="59" spans="2:42" ht="12.75">
      <c r="B59" s="40" t="s">
        <v>126</v>
      </c>
      <c r="C59" s="46"/>
      <c r="D59" s="46"/>
      <c r="E59" s="46"/>
      <c r="F59" s="46"/>
      <c r="G59" s="46"/>
      <c r="H59" s="46"/>
      <c r="I59" s="46"/>
      <c r="J59" s="46"/>
      <c r="K59" s="46"/>
      <c r="L59" s="43" t="s">
        <v>127</v>
      </c>
      <c r="M59" s="44">
        <v>2797</v>
      </c>
      <c r="N59" s="44">
        <v>5131</v>
      </c>
      <c r="O59" s="44">
        <v>0</v>
      </c>
      <c r="P59" s="44">
        <v>543</v>
      </c>
      <c r="Q59" s="44">
        <v>157</v>
      </c>
      <c r="R59" s="44">
        <v>250</v>
      </c>
      <c r="S59" s="44">
        <v>326</v>
      </c>
      <c r="T59" s="44">
        <v>0</v>
      </c>
      <c r="U59" s="44">
        <v>85</v>
      </c>
      <c r="V59" s="44">
        <v>394</v>
      </c>
      <c r="W59" s="44">
        <v>67</v>
      </c>
      <c r="X59" s="44">
        <v>236</v>
      </c>
      <c r="Y59" s="44">
        <v>28</v>
      </c>
      <c r="Z59" s="44">
        <v>0</v>
      </c>
      <c r="AA59" s="44">
        <v>7776</v>
      </c>
      <c r="AB59" s="44">
        <v>96</v>
      </c>
      <c r="AC59" s="44">
        <v>291</v>
      </c>
      <c r="AD59" s="44">
        <v>0</v>
      </c>
      <c r="AE59" s="44">
        <v>98</v>
      </c>
      <c r="AF59" s="44">
        <v>108</v>
      </c>
      <c r="AG59" s="44">
        <v>48</v>
      </c>
      <c r="AH59" s="44">
        <v>0</v>
      </c>
      <c r="AI59" s="44">
        <v>102</v>
      </c>
      <c r="AJ59" s="44">
        <v>96</v>
      </c>
      <c r="AK59" s="44">
        <v>0</v>
      </c>
      <c r="AL59" s="44">
        <v>84</v>
      </c>
      <c r="AM59" s="44">
        <v>0</v>
      </c>
      <c r="AN59" s="44">
        <v>32</v>
      </c>
      <c r="AO59" s="44">
        <v>492</v>
      </c>
      <c r="AP59" s="45">
        <f t="shared" si="3"/>
        <v>19237</v>
      </c>
    </row>
    <row r="60" spans="2:42" ht="12.75">
      <c r="B60" s="40" t="s">
        <v>128</v>
      </c>
      <c r="C60" s="46"/>
      <c r="D60" s="46"/>
      <c r="E60" s="46"/>
      <c r="F60" s="46"/>
      <c r="G60" s="46"/>
      <c r="H60" s="46"/>
      <c r="I60" s="46"/>
      <c r="J60" s="46"/>
      <c r="K60" s="46"/>
      <c r="L60" s="43" t="s">
        <v>129</v>
      </c>
      <c r="M60" s="44">
        <v>35</v>
      </c>
      <c r="N60" s="44">
        <v>0</v>
      </c>
      <c r="O60" s="44">
        <v>0</v>
      </c>
      <c r="P60" s="44">
        <v>406</v>
      </c>
      <c r="Q60" s="44">
        <v>0</v>
      </c>
      <c r="R60" s="44">
        <v>0</v>
      </c>
      <c r="S60" s="44">
        <v>30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98</v>
      </c>
      <c r="Z60" s="44">
        <v>0</v>
      </c>
      <c r="AA60" s="44">
        <v>0</v>
      </c>
      <c r="AB60" s="44">
        <v>0</v>
      </c>
      <c r="AC60" s="44">
        <v>0</v>
      </c>
      <c r="AD60" s="44">
        <v>47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5">
        <f t="shared" si="3"/>
        <v>616</v>
      </c>
    </row>
    <row r="61" spans="2:42" ht="12.75">
      <c r="B61" s="40" t="s">
        <v>130</v>
      </c>
      <c r="C61" s="46"/>
      <c r="D61" s="46"/>
      <c r="E61" s="46"/>
      <c r="F61" s="46"/>
      <c r="G61" s="46"/>
      <c r="H61" s="46"/>
      <c r="I61" s="46"/>
      <c r="J61" s="46"/>
      <c r="K61" s="46"/>
      <c r="L61" s="43" t="s">
        <v>131</v>
      </c>
      <c r="M61" s="47">
        <f>SUM(M26/M21)*100</f>
        <v>95.17808219178082</v>
      </c>
      <c r="N61" s="47">
        <f aca="true" t="shared" si="4" ref="N61:AP65">SUM(N26/N21)*100</f>
        <v>94.89711934156378</v>
      </c>
      <c r="O61" s="47">
        <f t="shared" si="4"/>
        <v>89.32203389830508</v>
      </c>
      <c r="P61" s="47">
        <f t="shared" si="4"/>
        <v>90.84995663486556</v>
      </c>
      <c r="Q61" s="47">
        <f t="shared" si="4"/>
        <v>88.08888888888889</v>
      </c>
      <c r="R61" s="47">
        <f t="shared" si="4"/>
        <v>93.38842975206612</v>
      </c>
      <c r="S61" s="47">
        <f t="shared" si="4"/>
        <v>99.5104895104895</v>
      </c>
      <c r="T61" s="47">
        <f t="shared" si="4"/>
        <v>84.59119496855347</v>
      </c>
      <c r="U61" s="47">
        <f t="shared" si="4"/>
        <v>89.5579268292683</v>
      </c>
      <c r="V61" s="47">
        <f t="shared" si="4"/>
        <v>93.33333333333333</v>
      </c>
      <c r="W61" s="47">
        <f t="shared" si="4"/>
        <v>95.87765957446808</v>
      </c>
      <c r="X61" s="47">
        <f t="shared" si="4"/>
        <v>91.04638619201725</v>
      </c>
      <c r="Y61" s="47">
        <f t="shared" si="4"/>
        <v>88.77005347593582</v>
      </c>
      <c r="Z61" s="47">
        <f t="shared" si="4"/>
        <v>88.17204301075269</v>
      </c>
      <c r="AA61" s="47">
        <f t="shared" si="4"/>
        <v>94.58352298588984</v>
      </c>
      <c r="AB61" s="47">
        <f t="shared" si="4"/>
        <v>93.3058702368692</v>
      </c>
      <c r="AC61" s="47">
        <f t="shared" si="4"/>
        <v>85.51980198019803</v>
      </c>
      <c r="AD61" s="47">
        <f t="shared" si="4"/>
        <v>89.2608089260809</v>
      </c>
      <c r="AE61" s="47">
        <f t="shared" si="4"/>
        <v>94.7533281127643</v>
      </c>
      <c r="AF61" s="47">
        <f t="shared" si="4"/>
        <v>107.79896013864818</v>
      </c>
      <c r="AG61" s="47">
        <f t="shared" si="4"/>
        <v>92.00779727095517</v>
      </c>
      <c r="AH61" s="47">
        <f t="shared" si="4"/>
        <v>90</v>
      </c>
      <c r="AI61" s="47">
        <f t="shared" si="4"/>
        <v>94.4640753828033</v>
      </c>
      <c r="AJ61" s="47">
        <f t="shared" si="4"/>
        <v>94.87179487179486</v>
      </c>
      <c r="AK61" s="47">
        <f t="shared" si="4"/>
        <v>88.56502242152466</v>
      </c>
      <c r="AL61" s="47">
        <f t="shared" si="4"/>
        <v>86.49350649350649</v>
      </c>
      <c r="AM61" s="47">
        <f t="shared" si="4"/>
        <v>94.84777517564403</v>
      </c>
      <c r="AN61" s="47">
        <f t="shared" si="4"/>
        <v>89.69072164948454</v>
      </c>
      <c r="AO61" s="47">
        <f t="shared" si="4"/>
        <v>87.76699029126213</v>
      </c>
      <c r="AP61" s="47">
        <f t="shared" si="4"/>
        <v>92.69499417927824</v>
      </c>
    </row>
    <row r="62" spans="2:42" ht="12.75">
      <c r="B62" s="40" t="s">
        <v>132</v>
      </c>
      <c r="C62" s="46"/>
      <c r="D62" s="46"/>
      <c r="E62" s="46"/>
      <c r="F62" s="46"/>
      <c r="G62" s="46"/>
      <c r="H62" s="46"/>
      <c r="I62" s="46"/>
      <c r="J62" s="46"/>
      <c r="K62" s="46"/>
      <c r="L62" s="43" t="s">
        <v>133</v>
      </c>
      <c r="M62" s="47">
        <f aca="true" t="shared" si="5" ref="M62:AB65">SUM(M27/M22)*100</f>
        <v>95.98262757871878</v>
      </c>
      <c r="N62" s="47">
        <f t="shared" si="5"/>
        <v>95.07545671167593</v>
      </c>
      <c r="O62" s="47">
        <f t="shared" si="5"/>
        <v>90.25787965616045</v>
      </c>
      <c r="P62" s="47">
        <f t="shared" si="5"/>
        <v>89.94708994708994</v>
      </c>
      <c r="Q62" s="47">
        <f t="shared" si="5"/>
        <v>86.93379790940766</v>
      </c>
      <c r="R62" s="47">
        <f t="shared" si="5"/>
        <v>91.86046511627907</v>
      </c>
      <c r="S62" s="47">
        <f t="shared" si="5"/>
        <v>98.90560875512996</v>
      </c>
      <c r="T62" s="47">
        <f t="shared" si="5"/>
        <v>85.09316770186336</v>
      </c>
      <c r="U62" s="47">
        <f t="shared" si="5"/>
        <v>89.39617083946982</v>
      </c>
      <c r="V62" s="47">
        <f t="shared" si="5"/>
        <v>92.12962962962963</v>
      </c>
      <c r="W62" s="47">
        <f t="shared" si="5"/>
        <v>96.07843137254902</v>
      </c>
      <c r="X62" s="47">
        <f t="shared" si="5"/>
        <v>89.32461873638344</v>
      </c>
      <c r="Y62" s="47">
        <f t="shared" si="5"/>
        <v>87.92079207920793</v>
      </c>
      <c r="Z62" s="47">
        <f t="shared" si="5"/>
        <v>88.33333333333333</v>
      </c>
      <c r="AA62" s="47">
        <f t="shared" si="5"/>
        <v>94.95412844036697</v>
      </c>
      <c r="AB62" s="47">
        <f t="shared" si="5"/>
        <v>90.11857707509881</v>
      </c>
      <c r="AC62" s="47">
        <f t="shared" si="4"/>
        <v>84.84107579462102</v>
      </c>
      <c r="AD62" s="47">
        <f t="shared" si="4"/>
        <v>89.56043956043956</v>
      </c>
      <c r="AE62" s="47">
        <f t="shared" si="4"/>
        <v>96.16564417177914</v>
      </c>
      <c r="AF62" s="47">
        <f t="shared" si="4"/>
        <v>107.31707317073172</v>
      </c>
      <c r="AG62" s="47">
        <f t="shared" si="4"/>
        <v>91.21338912133892</v>
      </c>
      <c r="AH62" s="47">
        <f t="shared" si="4"/>
        <v>88.56088560885608</v>
      </c>
      <c r="AI62" s="47">
        <f t="shared" si="4"/>
        <v>93.64406779661016</v>
      </c>
      <c r="AJ62" s="47">
        <f t="shared" si="4"/>
        <v>91.87817258883248</v>
      </c>
      <c r="AK62" s="47">
        <f t="shared" si="4"/>
        <v>86.07594936708861</v>
      </c>
      <c r="AL62" s="47">
        <f t="shared" si="4"/>
        <v>88.23529411764706</v>
      </c>
      <c r="AM62" s="47">
        <f t="shared" si="4"/>
        <v>94.06392694063926</v>
      </c>
      <c r="AN62" s="47">
        <f t="shared" si="4"/>
        <v>91.39784946236558</v>
      </c>
      <c r="AO62" s="47">
        <f t="shared" si="4"/>
        <v>87.25868725868726</v>
      </c>
      <c r="AP62" s="47">
        <f t="shared" si="4"/>
        <v>92.2339064942447</v>
      </c>
    </row>
    <row r="63" spans="2:42" ht="12.75">
      <c r="B63" s="40" t="s">
        <v>134</v>
      </c>
      <c r="C63" s="46"/>
      <c r="D63" s="46"/>
      <c r="E63" s="46"/>
      <c r="F63" s="46"/>
      <c r="G63" s="46"/>
      <c r="H63" s="46"/>
      <c r="I63" s="46"/>
      <c r="J63" s="46"/>
      <c r="K63" s="46"/>
      <c r="L63" s="43" t="s">
        <v>135</v>
      </c>
      <c r="M63" s="47">
        <f t="shared" si="5"/>
        <v>94.35840707964603</v>
      </c>
      <c r="N63" s="47">
        <f t="shared" si="5"/>
        <v>94.70538001707942</v>
      </c>
      <c r="O63" s="47">
        <f t="shared" si="5"/>
        <v>87.96680497925311</v>
      </c>
      <c r="P63" s="47">
        <f t="shared" si="5"/>
        <v>91.72354948805462</v>
      </c>
      <c r="Q63" s="47">
        <f t="shared" si="5"/>
        <v>89.29219600725953</v>
      </c>
      <c r="R63" s="47">
        <f t="shared" si="5"/>
        <v>95.13274336283186</v>
      </c>
      <c r="S63" s="47">
        <f t="shared" si="5"/>
        <v>100.14306151645206</v>
      </c>
      <c r="T63" s="47">
        <f t="shared" si="5"/>
        <v>84.07643312101911</v>
      </c>
      <c r="U63" s="47">
        <f t="shared" si="5"/>
        <v>89.73143759873618</v>
      </c>
      <c r="V63" s="47">
        <f t="shared" si="5"/>
        <v>94.76584022038568</v>
      </c>
      <c r="W63" s="47">
        <f t="shared" si="5"/>
        <v>95.69620253164557</v>
      </c>
      <c r="X63" s="47">
        <f t="shared" si="5"/>
        <v>92.73504273504274</v>
      </c>
      <c r="Y63" s="47">
        <f t="shared" si="5"/>
        <v>89.76744186046511</v>
      </c>
      <c r="Z63" s="47">
        <f t="shared" si="5"/>
        <v>88</v>
      </c>
      <c r="AA63" s="47">
        <f t="shared" si="5"/>
        <v>94.2186088527552</v>
      </c>
      <c r="AB63" s="47">
        <f t="shared" si="5"/>
        <v>96.7741935483871</v>
      </c>
      <c r="AC63" s="47">
        <f t="shared" si="4"/>
        <v>86.21553884711778</v>
      </c>
      <c r="AD63" s="47">
        <f t="shared" si="4"/>
        <v>88.95184135977338</v>
      </c>
      <c r="AE63" s="47">
        <f t="shared" si="4"/>
        <v>93.28</v>
      </c>
      <c r="AF63" s="47">
        <f t="shared" si="4"/>
        <v>108.27586206896551</v>
      </c>
      <c r="AG63" s="47">
        <f t="shared" si="4"/>
        <v>92.7007299270073</v>
      </c>
      <c r="AH63" s="47">
        <f t="shared" si="4"/>
        <v>91.34948096885813</v>
      </c>
      <c r="AI63" s="47">
        <f t="shared" si="4"/>
        <v>95.49071618037135</v>
      </c>
      <c r="AJ63" s="47">
        <f t="shared" si="4"/>
        <v>97.92746113989638</v>
      </c>
      <c r="AK63" s="47">
        <f t="shared" si="4"/>
        <v>91.38755980861244</v>
      </c>
      <c r="AL63" s="47">
        <f t="shared" si="4"/>
        <v>84.5303867403315</v>
      </c>
      <c r="AM63" s="47">
        <f t="shared" si="4"/>
        <v>95.67307692307693</v>
      </c>
      <c r="AN63" s="47">
        <f t="shared" si="4"/>
        <v>88.11881188118812</v>
      </c>
      <c r="AO63" s="47">
        <f t="shared" si="4"/>
        <v>88.28125</v>
      </c>
      <c r="AP63" s="47">
        <f t="shared" si="4"/>
        <v>93.17876845087221</v>
      </c>
    </row>
    <row r="64" spans="2:42" ht="12.75">
      <c r="B64" s="40" t="s">
        <v>136</v>
      </c>
      <c r="C64" s="46"/>
      <c r="D64" s="46"/>
      <c r="E64" s="46"/>
      <c r="F64" s="46"/>
      <c r="G64" s="46"/>
      <c r="H64" s="46"/>
      <c r="I64" s="46"/>
      <c r="J64" s="46"/>
      <c r="K64" s="46"/>
      <c r="L64" s="43" t="s">
        <v>137</v>
      </c>
      <c r="M64" s="47">
        <f t="shared" si="5"/>
        <v>94.47731755424064</v>
      </c>
      <c r="N64" s="47">
        <f t="shared" si="5"/>
        <v>94.78827361563518</v>
      </c>
      <c r="O64" s="47">
        <f t="shared" si="5"/>
        <v>92.1875</v>
      </c>
      <c r="P64" s="47">
        <f t="shared" si="5"/>
        <v>93.26923076923077</v>
      </c>
      <c r="Q64" s="47">
        <f t="shared" si="5"/>
        <v>100</v>
      </c>
      <c r="R64" s="47">
        <f t="shared" si="5"/>
        <v>94.73684210526315</v>
      </c>
      <c r="S64" s="47">
        <f t="shared" si="5"/>
        <v>100.89285714285714</v>
      </c>
      <c r="T64" s="47">
        <f t="shared" si="5"/>
        <v>81.25</v>
      </c>
      <c r="U64" s="47">
        <f t="shared" si="5"/>
        <v>60</v>
      </c>
      <c r="V64" s="47">
        <f t="shared" si="5"/>
        <v>94.68085106382979</v>
      </c>
      <c r="W64" s="47">
        <f t="shared" si="5"/>
        <v>90.09009009009009</v>
      </c>
      <c r="X64" s="47">
        <f t="shared" si="5"/>
        <v>100</v>
      </c>
      <c r="Y64" s="47">
        <f t="shared" si="5"/>
        <v>100</v>
      </c>
      <c r="Z64" s="47">
        <f t="shared" si="5"/>
        <v>96.5909090909091</v>
      </c>
      <c r="AA64" s="47">
        <f t="shared" si="5"/>
        <v>96.79389312977099</v>
      </c>
      <c r="AB64" s="47">
        <f t="shared" si="5"/>
        <v>91.8918918918919</v>
      </c>
      <c r="AC64" s="47">
        <f t="shared" si="4"/>
        <v>87.47044917257683</v>
      </c>
      <c r="AD64" s="47">
        <f t="shared" si="4"/>
        <v>88</v>
      </c>
      <c r="AE64" s="47">
        <f t="shared" si="4"/>
        <v>87.5</v>
      </c>
      <c r="AF64" s="47">
        <f t="shared" si="4"/>
        <v>93.33333333333333</v>
      </c>
      <c r="AG64" s="47">
        <f t="shared" si="4"/>
        <v>91.66666666666666</v>
      </c>
      <c r="AH64" s="47">
        <f t="shared" si="4"/>
        <v>94.5945945945946</v>
      </c>
      <c r="AI64" s="47">
        <f t="shared" si="4"/>
        <v>89.0625</v>
      </c>
      <c r="AJ64" s="47">
        <f t="shared" si="4"/>
        <v>88.57142857142857</v>
      </c>
      <c r="AK64" s="47">
        <f t="shared" si="4"/>
        <v>94.11764705882352</v>
      </c>
      <c r="AL64" s="47">
        <f t="shared" si="4"/>
        <v>93.54838709677419</v>
      </c>
      <c r="AM64" s="47">
        <f t="shared" si="4"/>
        <v>93.42105263157895</v>
      </c>
      <c r="AN64" s="47">
        <f t="shared" si="4"/>
        <v>100</v>
      </c>
      <c r="AO64" s="47">
        <f t="shared" si="4"/>
        <v>84.84848484848484</v>
      </c>
      <c r="AP64" s="47">
        <f t="shared" si="4"/>
        <v>93.72419488026425</v>
      </c>
    </row>
    <row r="65" spans="2:42" ht="12.75">
      <c r="B65" s="40" t="s">
        <v>138</v>
      </c>
      <c r="C65" s="46"/>
      <c r="D65" s="46"/>
      <c r="E65" s="46"/>
      <c r="F65" s="46"/>
      <c r="G65" s="46"/>
      <c r="H65" s="46"/>
      <c r="I65" s="46"/>
      <c r="J65" s="46"/>
      <c r="K65" s="46"/>
      <c r="L65" s="43" t="s">
        <v>139</v>
      </c>
      <c r="M65" s="47">
        <f t="shared" si="5"/>
        <v>96.05425400739827</v>
      </c>
      <c r="N65" s="47">
        <f t="shared" si="5"/>
        <v>94.9635520212061</v>
      </c>
      <c r="O65" s="47">
        <f t="shared" si="5"/>
        <v>88.97338403041825</v>
      </c>
      <c r="P65" s="47">
        <f t="shared" si="5"/>
        <v>90.73569482288828</v>
      </c>
      <c r="Q65" s="47">
        <f t="shared" si="5"/>
        <v>87.5</v>
      </c>
      <c r="R65" s="47">
        <f t="shared" si="5"/>
        <v>93.35219236209336</v>
      </c>
      <c r="S65" s="47">
        <f t="shared" si="5"/>
        <v>99.39301972685888</v>
      </c>
      <c r="T65" s="47">
        <f t="shared" si="5"/>
        <v>85.18518518518519</v>
      </c>
      <c r="U65" s="47">
        <f t="shared" si="5"/>
        <v>90.24960998439937</v>
      </c>
      <c r="V65" s="47">
        <f t="shared" si="5"/>
        <v>93.15263908701854</v>
      </c>
      <c r="W65" s="47">
        <f t="shared" si="5"/>
        <v>96.8798751950078</v>
      </c>
      <c r="X65" s="47">
        <f t="shared" si="5"/>
        <v>90.37122969837587</v>
      </c>
      <c r="Y65" s="47">
        <f t="shared" si="5"/>
        <v>87.17948717948718</v>
      </c>
      <c r="Z65" s="47">
        <f t="shared" si="5"/>
        <v>86.20689655172413</v>
      </c>
      <c r="AA65" s="47">
        <f t="shared" si="5"/>
        <v>93.64461738002593</v>
      </c>
      <c r="AB65" s="47">
        <f t="shared" si="5"/>
        <v>93.56014580801944</v>
      </c>
      <c r="AC65" s="47">
        <f t="shared" si="4"/>
        <v>83.37662337662337</v>
      </c>
      <c r="AD65" s="47">
        <f t="shared" si="4"/>
        <v>89.35532233883059</v>
      </c>
      <c r="AE65" s="47">
        <f t="shared" si="4"/>
        <v>95.23809523809523</v>
      </c>
      <c r="AF65" s="47">
        <f t="shared" si="4"/>
        <v>108.59232175502743</v>
      </c>
      <c r="AG65" s="47">
        <f t="shared" si="4"/>
        <v>92.06349206349206</v>
      </c>
      <c r="AH65" s="47">
        <f t="shared" si="4"/>
        <v>87.73333333333333</v>
      </c>
      <c r="AI65" s="47">
        <f t="shared" si="4"/>
        <v>94.90445859872611</v>
      </c>
      <c r="AJ65" s="47">
        <f t="shared" si="4"/>
        <v>95.49295774647887</v>
      </c>
      <c r="AK65" s="47">
        <f t="shared" si="4"/>
        <v>87.56613756613757</v>
      </c>
      <c r="AL65" s="47">
        <f t="shared" si="4"/>
        <v>85.87570621468926</v>
      </c>
      <c r="AM65" s="47">
        <f t="shared" si="4"/>
        <v>95.15669515669516</v>
      </c>
      <c r="AN65" s="47">
        <f t="shared" si="4"/>
        <v>87.34177215189874</v>
      </c>
      <c r="AO65" s="47">
        <f t="shared" si="4"/>
        <v>87.96680497925311</v>
      </c>
      <c r="AP65" s="47">
        <f t="shared" si="4"/>
        <v>92.47482776894542</v>
      </c>
    </row>
    <row r="66" spans="2:42" ht="12.75">
      <c r="B66" s="40" t="s">
        <v>140</v>
      </c>
      <c r="C66" s="46"/>
      <c r="D66" s="46"/>
      <c r="E66" s="46"/>
      <c r="F66" s="46"/>
      <c r="G66" s="46"/>
      <c r="H66" s="46"/>
      <c r="I66" s="46"/>
      <c r="J66" s="46"/>
      <c r="K66" s="46"/>
      <c r="L66" s="43" t="s">
        <v>141</v>
      </c>
      <c r="M66" s="47">
        <f>SUM((M21-M26)/M21)*100</f>
        <v>4.821917808219178</v>
      </c>
      <c r="N66" s="47">
        <f aca="true" t="shared" si="6" ref="N66:AP70">SUM((N21-N26)/N21)*100</f>
        <v>5.102880658436214</v>
      </c>
      <c r="O66" s="47">
        <f t="shared" si="6"/>
        <v>10.677966101694915</v>
      </c>
      <c r="P66" s="47">
        <f t="shared" si="6"/>
        <v>9.150043365134431</v>
      </c>
      <c r="Q66" s="47">
        <f t="shared" si="6"/>
        <v>11.911111111111111</v>
      </c>
      <c r="R66" s="47">
        <f t="shared" si="6"/>
        <v>6.6115702479338845</v>
      </c>
      <c r="S66" s="47">
        <f t="shared" si="6"/>
        <v>0.48951048951048953</v>
      </c>
      <c r="T66" s="47">
        <f t="shared" si="6"/>
        <v>15.40880503144654</v>
      </c>
      <c r="U66" s="47">
        <f t="shared" si="6"/>
        <v>10.442073170731707</v>
      </c>
      <c r="V66" s="47">
        <f t="shared" si="6"/>
        <v>6.666666666666667</v>
      </c>
      <c r="W66" s="47">
        <f t="shared" si="6"/>
        <v>4.122340425531915</v>
      </c>
      <c r="X66" s="47">
        <f t="shared" si="6"/>
        <v>8.95361380798274</v>
      </c>
      <c r="Y66" s="47">
        <f t="shared" si="6"/>
        <v>11.229946524064172</v>
      </c>
      <c r="Z66" s="47">
        <f t="shared" si="6"/>
        <v>11.827956989247312</v>
      </c>
      <c r="AA66" s="47">
        <f t="shared" si="6"/>
        <v>5.41647701411015</v>
      </c>
      <c r="AB66" s="47">
        <f t="shared" si="6"/>
        <v>6.694129763130793</v>
      </c>
      <c r="AC66" s="47">
        <f t="shared" si="6"/>
        <v>14.480198019801978</v>
      </c>
      <c r="AD66" s="47">
        <f t="shared" si="6"/>
        <v>10.739191073919107</v>
      </c>
      <c r="AE66" s="47">
        <f t="shared" si="6"/>
        <v>5.246671887235708</v>
      </c>
      <c r="AF66" s="47">
        <f t="shared" si="6"/>
        <v>-7.798960138648179</v>
      </c>
      <c r="AG66" s="47">
        <f t="shared" si="6"/>
        <v>7.992202729044834</v>
      </c>
      <c r="AH66" s="47">
        <f t="shared" si="6"/>
        <v>10</v>
      </c>
      <c r="AI66" s="47">
        <f t="shared" si="6"/>
        <v>5.535924617196701</v>
      </c>
      <c r="AJ66" s="47">
        <f t="shared" si="6"/>
        <v>5.128205128205128</v>
      </c>
      <c r="AK66" s="47">
        <f t="shared" si="6"/>
        <v>11.434977578475337</v>
      </c>
      <c r="AL66" s="47">
        <f t="shared" si="6"/>
        <v>13.506493506493506</v>
      </c>
      <c r="AM66" s="47">
        <f t="shared" si="6"/>
        <v>5.152224824355972</v>
      </c>
      <c r="AN66" s="47">
        <f t="shared" si="6"/>
        <v>10.309278350515463</v>
      </c>
      <c r="AO66" s="47">
        <f t="shared" si="6"/>
        <v>12.233009708737864</v>
      </c>
      <c r="AP66" s="47">
        <f t="shared" si="6"/>
        <v>7.305005820721769</v>
      </c>
    </row>
    <row r="67" spans="2:42" ht="12.75">
      <c r="B67" s="40" t="s">
        <v>142</v>
      </c>
      <c r="C67" s="46"/>
      <c r="D67" s="46"/>
      <c r="E67" s="46"/>
      <c r="F67" s="46"/>
      <c r="G67" s="46"/>
      <c r="H67" s="46"/>
      <c r="I67" s="46"/>
      <c r="J67" s="46"/>
      <c r="K67" s="46"/>
      <c r="L67" s="43" t="s">
        <v>143</v>
      </c>
      <c r="M67" s="47">
        <f aca="true" t="shared" si="7" ref="M67:AB70">SUM((M22-M27)/M22)*100</f>
        <v>4.017372421281216</v>
      </c>
      <c r="N67" s="47">
        <f t="shared" si="7"/>
        <v>4.924543288324067</v>
      </c>
      <c r="O67" s="47">
        <f t="shared" si="7"/>
        <v>9.742120343839542</v>
      </c>
      <c r="P67" s="47">
        <f t="shared" si="7"/>
        <v>10.052910052910052</v>
      </c>
      <c r="Q67" s="47">
        <f t="shared" si="7"/>
        <v>13.066202090592336</v>
      </c>
      <c r="R67" s="47">
        <f t="shared" si="7"/>
        <v>8.13953488372093</v>
      </c>
      <c r="S67" s="47">
        <f t="shared" si="7"/>
        <v>1.094391244870041</v>
      </c>
      <c r="T67" s="47">
        <f t="shared" si="7"/>
        <v>14.906832298136646</v>
      </c>
      <c r="U67" s="47">
        <f t="shared" si="7"/>
        <v>10.603829160530191</v>
      </c>
      <c r="V67" s="47">
        <f t="shared" si="7"/>
        <v>7.87037037037037</v>
      </c>
      <c r="W67" s="47">
        <f t="shared" si="7"/>
        <v>3.9215686274509802</v>
      </c>
      <c r="X67" s="47">
        <f t="shared" si="7"/>
        <v>10.675381263616558</v>
      </c>
      <c r="Y67" s="47">
        <f t="shared" si="7"/>
        <v>12.07920792079208</v>
      </c>
      <c r="Z67" s="47">
        <f t="shared" si="7"/>
        <v>11.666666666666666</v>
      </c>
      <c r="AA67" s="47">
        <f t="shared" si="7"/>
        <v>5.045871559633028</v>
      </c>
      <c r="AB67" s="47">
        <f t="shared" si="7"/>
        <v>9.881422924901186</v>
      </c>
      <c r="AC67" s="47">
        <f t="shared" si="6"/>
        <v>15.158924205378973</v>
      </c>
      <c r="AD67" s="47">
        <f t="shared" si="6"/>
        <v>10.43956043956044</v>
      </c>
      <c r="AE67" s="47">
        <f t="shared" si="6"/>
        <v>3.834355828220859</v>
      </c>
      <c r="AF67" s="47">
        <f t="shared" si="6"/>
        <v>-7.317073170731707</v>
      </c>
      <c r="AG67" s="47">
        <f t="shared" si="6"/>
        <v>8.786610878661087</v>
      </c>
      <c r="AH67" s="47">
        <f t="shared" si="6"/>
        <v>11.439114391143912</v>
      </c>
      <c r="AI67" s="47">
        <f t="shared" si="6"/>
        <v>6.3559322033898304</v>
      </c>
      <c r="AJ67" s="47">
        <f t="shared" si="6"/>
        <v>8.121827411167512</v>
      </c>
      <c r="AK67" s="47">
        <f t="shared" si="6"/>
        <v>13.924050632911392</v>
      </c>
      <c r="AL67" s="47">
        <f t="shared" si="6"/>
        <v>11.76470588235294</v>
      </c>
      <c r="AM67" s="47">
        <f t="shared" si="6"/>
        <v>5.93607305936073</v>
      </c>
      <c r="AN67" s="47">
        <f t="shared" si="6"/>
        <v>8.60215053763441</v>
      </c>
      <c r="AO67" s="47">
        <f t="shared" si="6"/>
        <v>12.741312741312742</v>
      </c>
      <c r="AP67" s="47">
        <f t="shared" si="6"/>
        <v>7.766093505755293</v>
      </c>
    </row>
    <row r="68" spans="2:42" ht="12.75">
      <c r="B68" s="40" t="s">
        <v>144</v>
      </c>
      <c r="C68" s="46"/>
      <c r="D68" s="46"/>
      <c r="E68" s="46"/>
      <c r="F68" s="46"/>
      <c r="G68" s="46"/>
      <c r="H68" s="46"/>
      <c r="I68" s="46"/>
      <c r="J68" s="46"/>
      <c r="K68" s="46"/>
      <c r="L68" s="43" t="s">
        <v>145</v>
      </c>
      <c r="M68" s="47">
        <f t="shared" si="7"/>
        <v>5.641592920353982</v>
      </c>
      <c r="N68" s="47">
        <f t="shared" si="7"/>
        <v>5.2946199829205804</v>
      </c>
      <c r="O68" s="47">
        <f t="shared" si="7"/>
        <v>12.033195020746888</v>
      </c>
      <c r="P68" s="47">
        <f t="shared" si="7"/>
        <v>8.276450511945391</v>
      </c>
      <c r="Q68" s="47">
        <f t="shared" si="7"/>
        <v>10.707803992740473</v>
      </c>
      <c r="R68" s="47">
        <f t="shared" si="7"/>
        <v>4.867256637168142</v>
      </c>
      <c r="S68" s="47">
        <f t="shared" si="7"/>
        <v>-0.14306151645207438</v>
      </c>
      <c r="T68" s="47">
        <f t="shared" si="7"/>
        <v>15.92356687898089</v>
      </c>
      <c r="U68" s="47">
        <f t="shared" si="7"/>
        <v>10.268562401263823</v>
      </c>
      <c r="V68" s="47">
        <f t="shared" si="7"/>
        <v>5.234159779614325</v>
      </c>
      <c r="W68" s="47">
        <f t="shared" si="7"/>
        <v>4.30379746835443</v>
      </c>
      <c r="X68" s="47">
        <f t="shared" si="7"/>
        <v>7.264957264957266</v>
      </c>
      <c r="Y68" s="47">
        <f t="shared" si="7"/>
        <v>10.232558139534884</v>
      </c>
      <c r="Z68" s="47">
        <f t="shared" si="7"/>
        <v>12</v>
      </c>
      <c r="AA68" s="47">
        <f t="shared" si="7"/>
        <v>5.781391147244806</v>
      </c>
      <c r="AB68" s="47">
        <f t="shared" si="7"/>
        <v>3.225806451612903</v>
      </c>
      <c r="AC68" s="47">
        <f t="shared" si="6"/>
        <v>13.784461152882205</v>
      </c>
      <c r="AD68" s="47">
        <f t="shared" si="6"/>
        <v>11.048158640226628</v>
      </c>
      <c r="AE68" s="47">
        <f t="shared" si="6"/>
        <v>6.72</v>
      </c>
      <c r="AF68" s="47">
        <f t="shared" si="6"/>
        <v>-8.275862068965518</v>
      </c>
      <c r="AG68" s="47">
        <f t="shared" si="6"/>
        <v>7.2992700729927</v>
      </c>
      <c r="AH68" s="47">
        <f t="shared" si="6"/>
        <v>8.650519031141869</v>
      </c>
      <c r="AI68" s="47">
        <f t="shared" si="6"/>
        <v>4.509283819628647</v>
      </c>
      <c r="AJ68" s="47">
        <f t="shared" si="6"/>
        <v>2.072538860103627</v>
      </c>
      <c r="AK68" s="47">
        <f t="shared" si="6"/>
        <v>8.61244019138756</v>
      </c>
      <c r="AL68" s="47">
        <f t="shared" si="6"/>
        <v>15.469613259668508</v>
      </c>
      <c r="AM68" s="47">
        <f t="shared" si="6"/>
        <v>4.326923076923077</v>
      </c>
      <c r="AN68" s="47">
        <f t="shared" si="6"/>
        <v>11.881188118811881</v>
      </c>
      <c r="AO68" s="47">
        <f t="shared" si="6"/>
        <v>11.71875</v>
      </c>
      <c r="AP68" s="47">
        <f t="shared" si="6"/>
        <v>6.821231549127776</v>
      </c>
    </row>
    <row r="69" spans="2:42" ht="12.75">
      <c r="B69" s="40" t="s">
        <v>146</v>
      </c>
      <c r="C69" s="46"/>
      <c r="D69" s="46"/>
      <c r="E69" s="46"/>
      <c r="F69" s="46"/>
      <c r="G69" s="46"/>
      <c r="H69" s="46"/>
      <c r="I69" s="46"/>
      <c r="J69" s="46"/>
      <c r="K69" s="46"/>
      <c r="L69" s="43" t="s">
        <v>147</v>
      </c>
      <c r="M69" s="47">
        <f t="shared" si="7"/>
        <v>5.522682445759369</v>
      </c>
      <c r="N69" s="47">
        <f t="shared" si="7"/>
        <v>5.211726384364821</v>
      </c>
      <c r="O69" s="47">
        <f t="shared" si="7"/>
        <v>7.8125</v>
      </c>
      <c r="P69" s="47">
        <f t="shared" si="7"/>
        <v>6.730769230769231</v>
      </c>
      <c r="Q69" s="47">
        <f t="shared" si="7"/>
        <v>0</v>
      </c>
      <c r="R69" s="47">
        <f t="shared" si="7"/>
        <v>5.263157894736842</v>
      </c>
      <c r="S69" s="47">
        <f t="shared" si="7"/>
        <v>-0.8928571428571428</v>
      </c>
      <c r="T69" s="47">
        <f t="shared" si="7"/>
        <v>18.75</v>
      </c>
      <c r="U69" s="47">
        <f t="shared" si="7"/>
        <v>40</v>
      </c>
      <c r="V69" s="47">
        <f t="shared" si="7"/>
        <v>5.319148936170213</v>
      </c>
      <c r="W69" s="47">
        <f t="shared" si="7"/>
        <v>9.90990990990991</v>
      </c>
      <c r="X69" s="47">
        <f t="shared" si="7"/>
        <v>0</v>
      </c>
      <c r="Y69" s="47">
        <f t="shared" si="7"/>
        <v>0</v>
      </c>
      <c r="Z69" s="47">
        <f t="shared" si="7"/>
        <v>3.4090909090909087</v>
      </c>
      <c r="AA69" s="47">
        <f t="shared" si="7"/>
        <v>3.2061068702290076</v>
      </c>
      <c r="AB69" s="47">
        <f t="shared" si="7"/>
        <v>8.108108108108109</v>
      </c>
      <c r="AC69" s="47">
        <f t="shared" si="6"/>
        <v>12.529550827423167</v>
      </c>
      <c r="AD69" s="47">
        <f t="shared" si="6"/>
        <v>12</v>
      </c>
      <c r="AE69" s="47">
        <f t="shared" si="6"/>
        <v>12.5</v>
      </c>
      <c r="AF69" s="47">
        <f t="shared" si="6"/>
        <v>6.666666666666667</v>
      </c>
      <c r="AG69" s="47">
        <f t="shared" si="6"/>
        <v>8.333333333333332</v>
      </c>
      <c r="AH69" s="47">
        <f t="shared" si="6"/>
        <v>5.405405405405405</v>
      </c>
      <c r="AI69" s="47">
        <f t="shared" si="6"/>
        <v>10.9375</v>
      </c>
      <c r="AJ69" s="47">
        <f t="shared" si="6"/>
        <v>11.428571428571429</v>
      </c>
      <c r="AK69" s="47">
        <f t="shared" si="6"/>
        <v>5.88235294117647</v>
      </c>
      <c r="AL69" s="47">
        <f t="shared" si="6"/>
        <v>6.451612903225806</v>
      </c>
      <c r="AM69" s="47">
        <f t="shared" si="6"/>
        <v>6.578947368421052</v>
      </c>
      <c r="AN69" s="47">
        <f t="shared" si="6"/>
        <v>0</v>
      </c>
      <c r="AO69" s="47">
        <f t="shared" si="6"/>
        <v>15.151515151515152</v>
      </c>
      <c r="AP69" s="47">
        <f t="shared" si="6"/>
        <v>6.275805119735756</v>
      </c>
    </row>
    <row r="70" spans="2:42" ht="12.75">
      <c r="B70" s="40" t="s">
        <v>148</v>
      </c>
      <c r="C70" s="46"/>
      <c r="D70" s="46"/>
      <c r="E70" s="46"/>
      <c r="F70" s="46"/>
      <c r="G70" s="46"/>
      <c r="H70" s="46"/>
      <c r="I70" s="46"/>
      <c r="J70" s="46"/>
      <c r="K70" s="46"/>
      <c r="L70" s="43" t="s">
        <v>149</v>
      </c>
      <c r="M70" s="47">
        <f t="shared" si="7"/>
        <v>3.945745992601726</v>
      </c>
      <c r="N70" s="47">
        <f t="shared" si="7"/>
        <v>5.036447978793903</v>
      </c>
      <c r="O70" s="47">
        <f t="shared" si="7"/>
        <v>11.02661596958175</v>
      </c>
      <c r="P70" s="47">
        <f t="shared" si="7"/>
        <v>9.264305177111716</v>
      </c>
      <c r="Q70" s="47">
        <f t="shared" si="7"/>
        <v>12.5</v>
      </c>
      <c r="R70" s="47">
        <f t="shared" si="7"/>
        <v>6.647807637906649</v>
      </c>
      <c r="S70" s="47">
        <f t="shared" si="7"/>
        <v>0.6069802731411229</v>
      </c>
      <c r="T70" s="47">
        <f t="shared" si="7"/>
        <v>14.814814814814813</v>
      </c>
      <c r="U70" s="47">
        <f t="shared" si="7"/>
        <v>9.750390015600624</v>
      </c>
      <c r="V70" s="47">
        <f t="shared" si="7"/>
        <v>6.847360912981455</v>
      </c>
      <c r="W70" s="47">
        <f t="shared" si="7"/>
        <v>3.1201248049921997</v>
      </c>
      <c r="X70" s="47">
        <f t="shared" si="7"/>
        <v>9.62877030162413</v>
      </c>
      <c r="Y70" s="47">
        <f t="shared" si="7"/>
        <v>12.82051282051282</v>
      </c>
      <c r="Z70" s="47">
        <f t="shared" si="7"/>
        <v>13.793103448275861</v>
      </c>
      <c r="AA70" s="47">
        <f t="shared" si="7"/>
        <v>6.355382619974059</v>
      </c>
      <c r="AB70" s="47">
        <f t="shared" si="7"/>
        <v>6.439854191980558</v>
      </c>
      <c r="AC70" s="47">
        <f t="shared" si="6"/>
        <v>16.623376623376622</v>
      </c>
      <c r="AD70" s="47">
        <f t="shared" si="6"/>
        <v>10.644677661169414</v>
      </c>
      <c r="AE70" s="47">
        <f t="shared" si="6"/>
        <v>4.761904761904762</v>
      </c>
      <c r="AF70" s="47">
        <f t="shared" si="6"/>
        <v>-8.592321755027422</v>
      </c>
      <c r="AG70" s="47">
        <f t="shared" si="6"/>
        <v>7.936507936507936</v>
      </c>
      <c r="AH70" s="47">
        <f t="shared" si="6"/>
        <v>12.266666666666666</v>
      </c>
      <c r="AI70" s="47">
        <f t="shared" si="6"/>
        <v>5.095541401273886</v>
      </c>
      <c r="AJ70" s="47">
        <f t="shared" si="6"/>
        <v>4.507042253521127</v>
      </c>
      <c r="AK70" s="47">
        <f t="shared" si="6"/>
        <v>12.433862433862434</v>
      </c>
      <c r="AL70" s="47">
        <f t="shared" si="6"/>
        <v>14.124293785310735</v>
      </c>
      <c r="AM70" s="47">
        <f t="shared" si="6"/>
        <v>4.843304843304843</v>
      </c>
      <c r="AN70" s="47">
        <f t="shared" si="6"/>
        <v>12.658227848101266</v>
      </c>
      <c r="AO70" s="47">
        <f t="shared" si="6"/>
        <v>12.033195020746888</v>
      </c>
      <c r="AP70" s="47">
        <f t="shared" si="6"/>
        <v>7.525172231054585</v>
      </c>
    </row>
    <row r="71" spans="2:42" ht="12.75">
      <c r="B71" s="40" t="s">
        <v>150</v>
      </c>
      <c r="C71" s="46"/>
      <c r="D71" s="46"/>
      <c r="E71" s="46"/>
      <c r="F71" s="46"/>
      <c r="G71" s="46"/>
      <c r="H71" s="46"/>
      <c r="I71" s="46"/>
      <c r="J71" s="46"/>
      <c r="K71" s="46"/>
      <c r="L71" s="43" t="s">
        <v>151</v>
      </c>
      <c r="M71" s="47">
        <f>SUM(M36/M31)*100</f>
        <v>96.02193038378172</v>
      </c>
      <c r="N71" s="47">
        <f aca="true" t="shared" si="8" ref="N71:AP75">SUM(N36/N31)*100</f>
        <v>96.0588999566912</v>
      </c>
      <c r="O71" s="47">
        <f t="shared" si="8"/>
        <v>96.46834234807508</v>
      </c>
      <c r="P71" s="47">
        <f t="shared" si="8"/>
        <v>94.82108438783207</v>
      </c>
      <c r="Q71" s="47">
        <f t="shared" si="8"/>
        <v>94.06360424028269</v>
      </c>
      <c r="R71" s="47">
        <f t="shared" si="8"/>
        <v>95.44962080173349</v>
      </c>
      <c r="S71" s="47">
        <f t="shared" si="8"/>
        <v>97.61154524829846</v>
      </c>
      <c r="T71" s="47">
        <f t="shared" si="8"/>
        <v>95.37554314090627</v>
      </c>
      <c r="U71" s="47">
        <f t="shared" si="8"/>
        <v>92.31526212202542</v>
      </c>
      <c r="V71" s="47">
        <f t="shared" si="8"/>
        <v>95.84883201904478</v>
      </c>
      <c r="W71" s="47">
        <f t="shared" si="8"/>
        <v>94.12181303116147</v>
      </c>
      <c r="X71" s="47">
        <f t="shared" si="8"/>
        <v>92.28525121555916</v>
      </c>
      <c r="Y71" s="47">
        <f t="shared" si="8"/>
        <v>92.13483146067416</v>
      </c>
      <c r="Z71" s="47">
        <f t="shared" si="8"/>
        <v>93.3678125950715</v>
      </c>
      <c r="AA71" s="47">
        <f t="shared" si="8"/>
        <v>93.13373253493013</v>
      </c>
      <c r="AB71" s="47">
        <f t="shared" si="8"/>
        <v>93.85796545105566</v>
      </c>
      <c r="AC71" s="47">
        <f t="shared" si="8"/>
        <v>92.07402234636871</v>
      </c>
      <c r="AD71" s="47">
        <f t="shared" si="8"/>
        <v>91.50572831423895</v>
      </c>
      <c r="AE71" s="47">
        <f t="shared" si="8"/>
        <v>92.95597484276729</v>
      </c>
      <c r="AF71" s="47">
        <f t="shared" si="8"/>
        <v>93.6456400742115</v>
      </c>
      <c r="AG71" s="47">
        <f t="shared" si="8"/>
        <v>93.0327868852459</v>
      </c>
      <c r="AH71" s="47">
        <f t="shared" si="8"/>
        <v>91.29383313180169</v>
      </c>
      <c r="AI71" s="47">
        <f t="shared" si="8"/>
        <v>96.62542182227222</v>
      </c>
      <c r="AJ71" s="47">
        <f t="shared" si="8"/>
        <v>94.31643625192012</v>
      </c>
      <c r="AK71" s="47">
        <f t="shared" si="8"/>
        <v>92.01451905626135</v>
      </c>
      <c r="AL71" s="47">
        <f t="shared" si="8"/>
        <v>93.27864514421805</v>
      </c>
      <c r="AM71" s="47">
        <f t="shared" si="8"/>
        <v>96.09655880842321</v>
      </c>
      <c r="AN71" s="47">
        <f t="shared" si="8"/>
        <v>93.71816638370119</v>
      </c>
      <c r="AO71" s="47">
        <f t="shared" si="8"/>
        <v>96.51871192341166</v>
      </c>
      <c r="AP71" s="47">
        <f t="shared" si="8"/>
        <v>94.29315188808525</v>
      </c>
    </row>
    <row r="72" spans="2:42" ht="12.75">
      <c r="B72" s="40" t="s">
        <v>152</v>
      </c>
      <c r="C72" s="46"/>
      <c r="D72" s="46"/>
      <c r="E72" s="46"/>
      <c r="F72" s="46"/>
      <c r="G72" s="46"/>
      <c r="H72" s="46"/>
      <c r="I72" s="46"/>
      <c r="J72" s="46"/>
      <c r="K72" s="46"/>
      <c r="L72" s="43" t="s">
        <v>153</v>
      </c>
      <c r="M72" s="47">
        <f aca="true" t="shared" si="9" ref="M72:AB75">SUM(M37/M32)*100</f>
        <v>95.63572149344097</v>
      </c>
      <c r="N72" s="47">
        <f t="shared" si="9"/>
        <v>94.95539334955393</v>
      </c>
      <c r="O72" s="47">
        <f t="shared" si="9"/>
        <v>96.03784742755765</v>
      </c>
      <c r="P72" s="47">
        <f t="shared" si="9"/>
        <v>95.03891050583657</v>
      </c>
      <c r="Q72" s="47">
        <f t="shared" si="9"/>
        <v>94.62438146648672</v>
      </c>
      <c r="R72" s="47">
        <f t="shared" si="9"/>
        <v>95.33352419123963</v>
      </c>
      <c r="S72" s="47">
        <f t="shared" si="9"/>
        <v>97.15873996294009</v>
      </c>
      <c r="T72" s="47">
        <f t="shared" si="9"/>
        <v>94.24242424242424</v>
      </c>
      <c r="U72" s="47">
        <f t="shared" si="9"/>
        <v>92.63465840647048</v>
      </c>
      <c r="V72" s="47">
        <f t="shared" si="9"/>
        <v>95.40667056758339</v>
      </c>
      <c r="W72" s="47">
        <f t="shared" si="9"/>
        <v>94.09368635437882</v>
      </c>
      <c r="X72" s="47">
        <f t="shared" si="9"/>
        <v>92.34598630989422</v>
      </c>
      <c r="Y72" s="47">
        <f t="shared" si="9"/>
        <v>91.79725759059745</v>
      </c>
      <c r="Z72" s="47">
        <f t="shared" si="9"/>
        <v>93.48426283821092</v>
      </c>
      <c r="AA72" s="47">
        <f t="shared" si="9"/>
        <v>92.9961505560308</v>
      </c>
      <c r="AB72" s="47">
        <f t="shared" si="9"/>
        <v>93.99487367264739</v>
      </c>
      <c r="AC72" s="47">
        <f t="shared" si="8"/>
        <v>91.82156133828995</v>
      </c>
      <c r="AD72" s="47">
        <f t="shared" si="8"/>
        <v>91.22752634841909</v>
      </c>
      <c r="AE72" s="47">
        <f t="shared" si="8"/>
        <v>92.64146723328115</v>
      </c>
      <c r="AF72" s="47">
        <f t="shared" si="8"/>
        <v>93.1064958020327</v>
      </c>
      <c r="AG72" s="47">
        <f t="shared" si="8"/>
        <v>92.21424627277747</v>
      </c>
      <c r="AH72" s="47">
        <f t="shared" si="8"/>
        <v>90.47344110854503</v>
      </c>
      <c r="AI72" s="47">
        <f t="shared" si="8"/>
        <v>96.01366742596811</v>
      </c>
      <c r="AJ72" s="47">
        <f t="shared" si="8"/>
        <v>94.180407371484</v>
      </c>
      <c r="AK72" s="47">
        <f t="shared" si="8"/>
        <v>91.68062534896706</v>
      </c>
      <c r="AL72" s="47">
        <f t="shared" si="8"/>
        <v>92.80322093608456</v>
      </c>
      <c r="AM72" s="47">
        <f t="shared" si="8"/>
        <v>94.67980295566502</v>
      </c>
      <c r="AN72" s="47">
        <f t="shared" si="8"/>
        <v>95</v>
      </c>
      <c r="AO72" s="47">
        <f t="shared" si="8"/>
        <v>96.30252100840336</v>
      </c>
      <c r="AP72" s="47">
        <f t="shared" si="8"/>
        <v>94.03036437246963</v>
      </c>
    </row>
    <row r="73" spans="2:42" ht="12.75">
      <c r="B73" s="40" t="s">
        <v>154</v>
      </c>
      <c r="C73" s="46"/>
      <c r="D73" s="46"/>
      <c r="E73" s="46"/>
      <c r="F73" s="46"/>
      <c r="G73" s="46"/>
      <c r="H73" s="46"/>
      <c r="I73" s="46"/>
      <c r="J73" s="46"/>
      <c r="K73" s="46"/>
      <c r="L73" s="43" t="s">
        <v>155</v>
      </c>
      <c r="M73" s="47">
        <f t="shared" si="9"/>
        <v>96.41660221706626</v>
      </c>
      <c r="N73" s="47">
        <f t="shared" si="9"/>
        <v>97.32342007434944</v>
      </c>
      <c r="O73" s="47">
        <f t="shared" si="9"/>
        <v>96.96969696969697</v>
      </c>
      <c r="P73" s="47">
        <f t="shared" si="9"/>
        <v>94.5880312228968</v>
      </c>
      <c r="Q73" s="47">
        <f t="shared" si="9"/>
        <v>93.44708209693373</v>
      </c>
      <c r="R73" s="47">
        <f t="shared" si="9"/>
        <v>95.58625336927223</v>
      </c>
      <c r="S73" s="47">
        <f t="shared" si="9"/>
        <v>98.0831081950341</v>
      </c>
      <c r="T73" s="47">
        <f t="shared" si="9"/>
        <v>96.56488549618321</v>
      </c>
      <c r="U73" s="47">
        <f t="shared" si="9"/>
        <v>91.96944289174586</v>
      </c>
      <c r="V73" s="47">
        <f t="shared" si="9"/>
        <v>96.3063881320012</v>
      </c>
      <c r="W73" s="47">
        <f t="shared" si="9"/>
        <v>94.15247964470763</v>
      </c>
      <c r="X73" s="47">
        <f t="shared" si="9"/>
        <v>92.2192151556157</v>
      </c>
      <c r="Y73" s="47">
        <f t="shared" si="9"/>
        <v>92.51161519540858</v>
      </c>
      <c r="Z73" s="47">
        <f t="shared" si="9"/>
        <v>93.22493224932249</v>
      </c>
      <c r="AA73" s="47">
        <f t="shared" si="9"/>
        <v>93.29096908224368</v>
      </c>
      <c r="AB73" s="47">
        <f t="shared" si="9"/>
        <v>93.7071399757967</v>
      </c>
      <c r="AC73" s="47">
        <f t="shared" si="8"/>
        <v>92.34380642831347</v>
      </c>
      <c r="AD73" s="47">
        <f t="shared" si="8"/>
        <v>91.81692094313453</v>
      </c>
      <c r="AE73" s="47">
        <f t="shared" si="8"/>
        <v>93.28497894244268</v>
      </c>
      <c r="AF73" s="47">
        <f t="shared" si="8"/>
        <v>94.24109321620303</v>
      </c>
      <c r="AG73" s="47">
        <f t="shared" si="8"/>
        <v>93.95638629283489</v>
      </c>
      <c r="AH73" s="47">
        <f t="shared" si="8"/>
        <v>92.19543147208121</v>
      </c>
      <c r="AI73" s="47">
        <f t="shared" si="8"/>
        <v>97.22222222222221</v>
      </c>
      <c r="AJ73" s="47">
        <f t="shared" si="8"/>
        <v>94.46854663774403</v>
      </c>
      <c r="AK73" s="47">
        <f t="shared" si="8"/>
        <v>92.4092409240924</v>
      </c>
      <c r="AL73" s="47">
        <f t="shared" si="8"/>
        <v>93.80580357142857</v>
      </c>
      <c r="AM73" s="47">
        <f t="shared" si="8"/>
        <v>97.63948497854076</v>
      </c>
      <c r="AN73" s="47">
        <f t="shared" si="8"/>
        <v>92.38754325259517</v>
      </c>
      <c r="AO73" s="47">
        <f t="shared" si="8"/>
        <v>96.75090252707581</v>
      </c>
      <c r="AP73" s="47">
        <f t="shared" si="8"/>
        <v>94.58099134155941</v>
      </c>
    </row>
    <row r="74" spans="2:42" ht="12.75">
      <c r="B74" s="40" t="s">
        <v>156</v>
      </c>
      <c r="C74" s="46"/>
      <c r="D74" s="46"/>
      <c r="E74" s="46"/>
      <c r="F74" s="46"/>
      <c r="G74" s="46"/>
      <c r="H74" s="46"/>
      <c r="I74" s="46"/>
      <c r="J74" s="46"/>
      <c r="K74" s="46"/>
      <c r="L74" s="43" t="s">
        <v>157</v>
      </c>
      <c r="M74" s="47">
        <f t="shared" si="9"/>
        <v>97.29299363057325</v>
      </c>
      <c r="N74" s="47">
        <f t="shared" si="9"/>
        <v>97.8343949044586</v>
      </c>
      <c r="O74" s="47">
        <f t="shared" si="9"/>
        <v>95.43859649122807</v>
      </c>
      <c r="P74" s="47">
        <f t="shared" si="9"/>
        <v>99.21414538310412</v>
      </c>
      <c r="Q74" s="47">
        <f t="shared" si="9"/>
        <v>94.9602122015915</v>
      </c>
      <c r="R74" s="47">
        <f t="shared" si="9"/>
        <v>97.41007194244604</v>
      </c>
      <c r="S74" s="47">
        <f t="shared" si="9"/>
        <v>100.33812341504648</v>
      </c>
      <c r="T74" s="47">
        <f t="shared" si="9"/>
        <v>94.97716894977168</v>
      </c>
      <c r="U74" s="47">
        <f t="shared" si="9"/>
        <v>94.0809968847352</v>
      </c>
      <c r="V74" s="47">
        <f t="shared" si="9"/>
        <v>98.26771653543307</v>
      </c>
      <c r="W74" s="47">
        <f t="shared" si="9"/>
        <v>97.77015437392797</v>
      </c>
      <c r="X74" s="47">
        <f t="shared" si="9"/>
        <v>95.51401869158879</v>
      </c>
      <c r="Y74" s="47">
        <f t="shared" si="9"/>
        <v>85.84070796460178</v>
      </c>
      <c r="Z74" s="47">
        <f t="shared" si="9"/>
        <v>94.1747572815534</v>
      </c>
      <c r="AA74" s="47">
        <f t="shared" si="9"/>
        <v>96.89746500189179</v>
      </c>
      <c r="AB74" s="47">
        <f t="shared" si="9"/>
        <v>96</v>
      </c>
      <c r="AC74" s="47">
        <f t="shared" si="8"/>
        <v>92.03703703703704</v>
      </c>
      <c r="AD74" s="47">
        <f t="shared" si="8"/>
        <v>93.54838709677419</v>
      </c>
      <c r="AE74" s="47">
        <f t="shared" si="8"/>
        <v>98.87640449438202</v>
      </c>
      <c r="AF74" s="47">
        <f t="shared" si="8"/>
        <v>94.00386847195358</v>
      </c>
      <c r="AG74" s="47">
        <f t="shared" si="8"/>
        <v>96.29629629629629</v>
      </c>
      <c r="AH74" s="47">
        <f t="shared" si="8"/>
        <v>94.53551912568307</v>
      </c>
      <c r="AI74" s="47">
        <f t="shared" si="8"/>
        <v>96.08294930875576</v>
      </c>
      <c r="AJ74" s="47">
        <f t="shared" si="8"/>
        <v>97.05882352941177</v>
      </c>
      <c r="AK74" s="47">
        <f t="shared" si="8"/>
        <v>95.8498023715415</v>
      </c>
      <c r="AL74" s="47">
        <f t="shared" si="8"/>
        <v>84.55696202531645</v>
      </c>
      <c r="AM74" s="47">
        <f t="shared" si="8"/>
        <v>98.5</v>
      </c>
      <c r="AN74" s="47">
        <f t="shared" si="8"/>
        <v>97.33333333333334</v>
      </c>
      <c r="AO74" s="47">
        <f t="shared" si="8"/>
        <v>99.36708860759494</v>
      </c>
      <c r="AP74" s="47">
        <f t="shared" si="8"/>
        <v>95.78977693637336</v>
      </c>
    </row>
    <row r="75" spans="2:42" ht="12.75">
      <c r="B75" s="40" t="s">
        <v>158</v>
      </c>
      <c r="C75" s="46"/>
      <c r="D75" s="46"/>
      <c r="E75" s="46"/>
      <c r="F75" s="46"/>
      <c r="G75" s="46"/>
      <c r="H75" s="46"/>
      <c r="I75" s="46"/>
      <c r="J75" s="46"/>
      <c r="K75" s="46"/>
      <c r="L75" s="43" t="s">
        <v>159</v>
      </c>
      <c r="M75" s="47">
        <f t="shared" si="9"/>
        <v>95.17329364235594</v>
      </c>
      <c r="N75" s="47">
        <f t="shared" si="9"/>
        <v>95.39559785841762</v>
      </c>
      <c r="O75" s="47">
        <f t="shared" si="9"/>
        <v>96.57102869139258</v>
      </c>
      <c r="P75" s="47">
        <f t="shared" si="9"/>
        <v>94.62535014005601</v>
      </c>
      <c r="Q75" s="47">
        <f t="shared" si="9"/>
        <v>94.021940096142</v>
      </c>
      <c r="R75" s="47">
        <f t="shared" si="9"/>
        <v>95.33818598184347</v>
      </c>
      <c r="S75" s="47">
        <f t="shared" si="9"/>
        <v>97.39189649302008</v>
      </c>
      <c r="T75" s="47">
        <f t="shared" si="9"/>
        <v>95.4382183908046</v>
      </c>
      <c r="U75" s="47">
        <f t="shared" si="9"/>
        <v>92.26305609284333</v>
      </c>
      <c r="V75" s="47">
        <f t="shared" si="9"/>
        <v>95.59645087085113</v>
      </c>
      <c r="W75" s="47">
        <f t="shared" si="9"/>
        <v>93.17269076305222</v>
      </c>
      <c r="X75" s="47">
        <f t="shared" si="9"/>
        <v>91.97870452528838</v>
      </c>
      <c r="Y75" s="47">
        <f t="shared" si="9"/>
        <v>93.0865298840321</v>
      </c>
      <c r="Z75" s="47">
        <f t="shared" si="9"/>
        <v>93.25217391304348</v>
      </c>
      <c r="AA75" s="47">
        <f t="shared" si="9"/>
        <v>92.46575342465754</v>
      </c>
      <c r="AB75" s="47">
        <f t="shared" si="9"/>
        <v>93.5659760087241</v>
      </c>
      <c r="AC75" s="47">
        <f t="shared" si="8"/>
        <v>92.10700132100396</v>
      </c>
      <c r="AD75" s="47">
        <f t="shared" si="8"/>
        <v>91.40799176813582</v>
      </c>
      <c r="AE75" s="47">
        <f t="shared" si="8"/>
        <v>92.57094142004628</v>
      </c>
      <c r="AF75" s="47">
        <f t="shared" si="8"/>
        <v>93.59683794466403</v>
      </c>
      <c r="AG75" s="47">
        <f t="shared" si="8"/>
        <v>92.5603217158177</v>
      </c>
      <c r="AH75" s="47">
        <f t="shared" si="8"/>
        <v>90.05432511491851</v>
      </c>
      <c r="AI75" s="47">
        <f t="shared" si="8"/>
        <v>96.6734693877551</v>
      </c>
      <c r="AJ75" s="47">
        <f t="shared" si="8"/>
        <v>94.05496354458778</v>
      </c>
      <c r="AK75" s="47">
        <f t="shared" si="8"/>
        <v>91.32142857142857</v>
      </c>
      <c r="AL75" s="47">
        <f t="shared" si="8"/>
        <v>94.2966903073286</v>
      </c>
      <c r="AM75" s="47">
        <f t="shared" si="8"/>
        <v>95.47511312217195</v>
      </c>
      <c r="AN75" s="47">
        <f t="shared" si="8"/>
        <v>93.19066147859922</v>
      </c>
      <c r="AO75" s="47">
        <f t="shared" si="8"/>
        <v>96.30841121495327</v>
      </c>
      <c r="AP75" s="47">
        <f t="shared" si="8"/>
        <v>94.07236055202395</v>
      </c>
    </row>
    <row r="76" spans="2:42" ht="12.75">
      <c r="B76" s="40" t="s">
        <v>160</v>
      </c>
      <c r="C76" s="46"/>
      <c r="D76" s="46"/>
      <c r="E76" s="46"/>
      <c r="F76" s="46"/>
      <c r="G76" s="46"/>
      <c r="H76" s="46"/>
      <c r="I76" s="46"/>
      <c r="J76" s="46"/>
      <c r="K76" s="46"/>
      <c r="L76" s="43" t="s">
        <v>161</v>
      </c>
      <c r="M76" s="47">
        <f>SUM((M31-M36)/M31)*100</f>
        <v>3.978069616218284</v>
      </c>
      <c r="N76" s="47">
        <f aca="true" t="shared" si="10" ref="N76:AP80">SUM((N31-N36)/N31)*100</f>
        <v>3.9411000433087913</v>
      </c>
      <c r="O76" s="47">
        <f t="shared" si="10"/>
        <v>3.5316576519249123</v>
      </c>
      <c r="P76" s="47">
        <f t="shared" si="10"/>
        <v>5.178915612167938</v>
      </c>
      <c r="Q76" s="47">
        <f t="shared" si="10"/>
        <v>5.936395759717315</v>
      </c>
      <c r="R76" s="47">
        <f t="shared" si="10"/>
        <v>4.550379198266522</v>
      </c>
      <c r="S76" s="47">
        <f t="shared" si="10"/>
        <v>2.3884547517015378</v>
      </c>
      <c r="T76" s="47">
        <f t="shared" si="10"/>
        <v>4.624456859093731</v>
      </c>
      <c r="U76" s="47">
        <f t="shared" si="10"/>
        <v>7.684737877974593</v>
      </c>
      <c r="V76" s="47">
        <f t="shared" si="10"/>
        <v>4.151167980955215</v>
      </c>
      <c r="W76" s="47">
        <f t="shared" si="10"/>
        <v>5.878186968838526</v>
      </c>
      <c r="X76" s="47">
        <f t="shared" si="10"/>
        <v>7.714748784440843</v>
      </c>
      <c r="Y76" s="47">
        <f t="shared" si="10"/>
        <v>7.865168539325842</v>
      </c>
      <c r="Z76" s="47">
        <f t="shared" si="10"/>
        <v>6.632187404928507</v>
      </c>
      <c r="AA76" s="47">
        <f t="shared" si="10"/>
        <v>6.86626746506986</v>
      </c>
      <c r="AB76" s="47">
        <f t="shared" si="10"/>
        <v>6.142034548944338</v>
      </c>
      <c r="AC76" s="47">
        <f t="shared" si="10"/>
        <v>7.925977653631285</v>
      </c>
      <c r="AD76" s="47">
        <f t="shared" si="10"/>
        <v>8.494271685761047</v>
      </c>
      <c r="AE76" s="47">
        <f t="shared" si="10"/>
        <v>7.044025157232705</v>
      </c>
      <c r="AF76" s="47">
        <f t="shared" si="10"/>
        <v>6.354359925788497</v>
      </c>
      <c r="AG76" s="47">
        <f t="shared" si="10"/>
        <v>6.967213114754098</v>
      </c>
      <c r="AH76" s="47">
        <f t="shared" si="10"/>
        <v>8.706166868198308</v>
      </c>
      <c r="AI76" s="47">
        <f t="shared" si="10"/>
        <v>3.374578177727784</v>
      </c>
      <c r="AJ76" s="47">
        <f t="shared" si="10"/>
        <v>5.683563748079877</v>
      </c>
      <c r="AK76" s="47">
        <f t="shared" si="10"/>
        <v>7.985480943738657</v>
      </c>
      <c r="AL76" s="47">
        <f t="shared" si="10"/>
        <v>6.721354855781953</v>
      </c>
      <c r="AM76" s="47">
        <f t="shared" si="10"/>
        <v>3.903441191576785</v>
      </c>
      <c r="AN76" s="47">
        <f t="shared" si="10"/>
        <v>6.281833616298811</v>
      </c>
      <c r="AO76" s="47">
        <f t="shared" si="10"/>
        <v>3.4812880765883376</v>
      </c>
      <c r="AP76" s="47">
        <f t="shared" si="10"/>
        <v>5.706848111914751</v>
      </c>
    </row>
    <row r="77" spans="2:42" ht="12.75">
      <c r="B77" s="40" t="s">
        <v>162</v>
      </c>
      <c r="C77" s="46"/>
      <c r="D77" s="46"/>
      <c r="E77" s="46"/>
      <c r="F77" s="46"/>
      <c r="G77" s="46"/>
      <c r="H77" s="46"/>
      <c r="I77" s="46"/>
      <c r="J77" s="46"/>
      <c r="K77" s="46"/>
      <c r="L77" s="43" t="s">
        <v>163</v>
      </c>
      <c r="M77" s="47">
        <f aca="true" t="shared" si="11" ref="M77:AB80">SUM((M32-M37)/M32)*100</f>
        <v>4.364278506559032</v>
      </c>
      <c r="N77" s="47">
        <f t="shared" si="11"/>
        <v>5.044606650446067</v>
      </c>
      <c r="O77" s="47">
        <f t="shared" si="11"/>
        <v>3.9621525724423416</v>
      </c>
      <c r="P77" s="47">
        <f t="shared" si="11"/>
        <v>4.961089494163424</v>
      </c>
      <c r="Q77" s="47">
        <f t="shared" si="11"/>
        <v>5.37561853351327</v>
      </c>
      <c r="R77" s="47">
        <f t="shared" si="11"/>
        <v>4.666475808760378</v>
      </c>
      <c r="S77" s="47">
        <f t="shared" si="11"/>
        <v>2.8412600370599135</v>
      </c>
      <c r="T77" s="47">
        <f t="shared" si="11"/>
        <v>5.757575757575758</v>
      </c>
      <c r="U77" s="47">
        <f t="shared" si="11"/>
        <v>7.3653415935295135</v>
      </c>
      <c r="V77" s="47">
        <f t="shared" si="11"/>
        <v>4.593329432416618</v>
      </c>
      <c r="W77" s="47">
        <f t="shared" si="11"/>
        <v>5.906313645621181</v>
      </c>
      <c r="X77" s="47">
        <f t="shared" si="11"/>
        <v>7.654013690105788</v>
      </c>
      <c r="Y77" s="47">
        <f t="shared" si="11"/>
        <v>8.202742409402546</v>
      </c>
      <c r="Z77" s="47">
        <f t="shared" si="11"/>
        <v>6.515737161789067</v>
      </c>
      <c r="AA77" s="47">
        <f t="shared" si="11"/>
        <v>7.003849443969204</v>
      </c>
      <c r="AB77" s="47">
        <f t="shared" si="11"/>
        <v>6.0051263273526185</v>
      </c>
      <c r="AC77" s="47">
        <f t="shared" si="10"/>
        <v>8.178438661710038</v>
      </c>
      <c r="AD77" s="47">
        <f t="shared" si="10"/>
        <v>8.772473651580905</v>
      </c>
      <c r="AE77" s="47">
        <f t="shared" si="10"/>
        <v>7.358532766718855</v>
      </c>
      <c r="AF77" s="47">
        <f t="shared" si="10"/>
        <v>6.8935041979672995</v>
      </c>
      <c r="AG77" s="47">
        <f t="shared" si="10"/>
        <v>7.785753727222529</v>
      </c>
      <c r="AH77" s="47">
        <f t="shared" si="10"/>
        <v>9.526558891454966</v>
      </c>
      <c r="AI77" s="47">
        <f t="shared" si="10"/>
        <v>3.986332574031891</v>
      </c>
      <c r="AJ77" s="47">
        <f t="shared" si="10"/>
        <v>5.819592628516004</v>
      </c>
      <c r="AK77" s="47">
        <f t="shared" si="10"/>
        <v>8.319374651032943</v>
      </c>
      <c r="AL77" s="47">
        <f t="shared" si="10"/>
        <v>7.196779063915451</v>
      </c>
      <c r="AM77" s="47">
        <f t="shared" si="10"/>
        <v>5.320197044334975</v>
      </c>
      <c r="AN77" s="47">
        <f t="shared" si="10"/>
        <v>5</v>
      </c>
      <c r="AO77" s="47">
        <f t="shared" si="10"/>
        <v>3.697478991596639</v>
      </c>
      <c r="AP77" s="47">
        <f t="shared" si="10"/>
        <v>5.969635627530365</v>
      </c>
    </row>
    <row r="78" spans="2:42" ht="12.75">
      <c r="B78" s="40" t="s">
        <v>164</v>
      </c>
      <c r="C78" s="46"/>
      <c r="D78" s="46"/>
      <c r="E78" s="46"/>
      <c r="F78" s="46"/>
      <c r="G78" s="46"/>
      <c r="H78" s="46"/>
      <c r="I78" s="46"/>
      <c r="J78" s="46"/>
      <c r="K78" s="46"/>
      <c r="L78" s="43" t="s">
        <v>165</v>
      </c>
      <c r="M78" s="47">
        <f t="shared" si="11"/>
        <v>3.5833977829337456</v>
      </c>
      <c r="N78" s="47">
        <f t="shared" si="11"/>
        <v>2.676579925650558</v>
      </c>
      <c r="O78" s="47">
        <f t="shared" si="11"/>
        <v>3.0303030303030303</v>
      </c>
      <c r="P78" s="47">
        <f t="shared" si="11"/>
        <v>5.411968777103209</v>
      </c>
      <c r="Q78" s="47">
        <f t="shared" si="11"/>
        <v>6.552917903066271</v>
      </c>
      <c r="R78" s="47">
        <f t="shared" si="11"/>
        <v>4.413746630727763</v>
      </c>
      <c r="S78" s="47">
        <f t="shared" si="11"/>
        <v>1.9168918049659076</v>
      </c>
      <c r="T78" s="47">
        <f t="shared" si="11"/>
        <v>3.435114503816794</v>
      </c>
      <c r="U78" s="47">
        <f t="shared" si="11"/>
        <v>8.030557108254145</v>
      </c>
      <c r="V78" s="47">
        <f t="shared" si="11"/>
        <v>3.693611867998789</v>
      </c>
      <c r="W78" s="47">
        <f t="shared" si="11"/>
        <v>5.847520355292376</v>
      </c>
      <c r="X78" s="47">
        <f t="shared" si="11"/>
        <v>7.7807848443843035</v>
      </c>
      <c r="Y78" s="47">
        <f t="shared" si="11"/>
        <v>7.488384804591417</v>
      </c>
      <c r="Z78" s="47">
        <f t="shared" si="11"/>
        <v>6.775067750677506</v>
      </c>
      <c r="AA78" s="47">
        <f t="shared" si="11"/>
        <v>6.7090309177563245</v>
      </c>
      <c r="AB78" s="47">
        <f t="shared" si="11"/>
        <v>6.292860024203308</v>
      </c>
      <c r="AC78" s="47">
        <f t="shared" si="10"/>
        <v>7.65619357168653</v>
      </c>
      <c r="AD78" s="47">
        <f t="shared" si="10"/>
        <v>8.183079056865465</v>
      </c>
      <c r="AE78" s="47">
        <f t="shared" si="10"/>
        <v>6.715021057557323</v>
      </c>
      <c r="AF78" s="47">
        <f t="shared" si="10"/>
        <v>5.7589067837969745</v>
      </c>
      <c r="AG78" s="47">
        <f t="shared" si="10"/>
        <v>6.043613707165109</v>
      </c>
      <c r="AH78" s="47">
        <f t="shared" si="10"/>
        <v>7.804568527918781</v>
      </c>
      <c r="AI78" s="47">
        <f t="shared" si="10"/>
        <v>2.7777777777777777</v>
      </c>
      <c r="AJ78" s="47">
        <f t="shared" si="10"/>
        <v>5.531453362255966</v>
      </c>
      <c r="AK78" s="47">
        <f t="shared" si="10"/>
        <v>7.590759075907591</v>
      </c>
      <c r="AL78" s="47">
        <f t="shared" si="10"/>
        <v>6.194196428571429</v>
      </c>
      <c r="AM78" s="47">
        <f t="shared" si="10"/>
        <v>2.3605150214592276</v>
      </c>
      <c r="AN78" s="47">
        <f t="shared" si="10"/>
        <v>7.612456747404845</v>
      </c>
      <c r="AO78" s="47">
        <f t="shared" si="10"/>
        <v>3.2490974729241873</v>
      </c>
      <c r="AP78" s="47">
        <f t="shared" si="10"/>
        <v>5.419008658440594</v>
      </c>
    </row>
    <row r="79" spans="2:42" ht="12.75">
      <c r="B79" s="40" t="s">
        <v>166</v>
      </c>
      <c r="C79" s="46"/>
      <c r="D79" s="46"/>
      <c r="E79" s="46"/>
      <c r="F79" s="46"/>
      <c r="G79" s="46"/>
      <c r="H79" s="46"/>
      <c r="I79" s="46"/>
      <c r="J79" s="46"/>
      <c r="K79" s="46"/>
      <c r="L79" s="43" t="s">
        <v>167</v>
      </c>
      <c r="M79" s="47">
        <f t="shared" si="11"/>
        <v>2.7070063694267517</v>
      </c>
      <c r="N79" s="47">
        <f t="shared" si="11"/>
        <v>2.1656050955414012</v>
      </c>
      <c r="O79" s="47">
        <f t="shared" si="11"/>
        <v>4.56140350877193</v>
      </c>
      <c r="P79" s="47">
        <f t="shared" si="11"/>
        <v>0.7858546168958742</v>
      </c>
      <c r="Q79" s="47">
        <f t="shared" si="11"/>
        <v>5.039787798408488</v>
      </c>
      <c r="R79" s="47">
        <f t="shared" si="11"/>
        <v>2.5899280575539567</v>
      </c>
      <c r="S79" s="47">
        <f t="shared" si="11"/>
        <v>-0.33812341504649196</v>
      </c>
      <c r="T79" s="47">
        <f t="shared" si="11"/>
        <v>5.0228310502283104</v>
      </c>
      <c r="U79" s="47">
        <f t="shared" si="11"/>
        <v>5.919003115264798</v>
      </c>
      <c r="V79" s="47">
        <f t="shared" si="11"/>
        <v>1.7322834645669292</v>
      </c>
      <c r="W79" s="47">
        <f t="shared" si="11"/>
        <v>2.2298456260720414</v>
      </c>
      <c r="X79" s="47">
        <f t="shared" si="11"/>
        <v>4.485981308411215</v>
      </c>
      <c r="Y79" s="47">
        <f t="shared" si="11"/>
        <v>14.15929203539823</v>
      </c>
      <c r="Z79" s="47">
        <f t="shared" si="11"/>
        <v>5.825242718446602</v>
      </c>
      <c r="AA79" s="47">
        <f t="shared" si="11"/>
        <v>3.1025349981082107</v>
      </c>
      <c r="AB79" s="47">
        <f t="shared" si="11"/>
        <v>4</v>
      </c>
      <c r="AC79" s="47">
        <f t="shared" si="10"/>
        <v>7.962962962962964</v>
      </c>
      <c r="AD79" s="47">
        <f t="shared" si="10"/>
        <v>6.451612903225806</v>
      </c>
      <c r="AE79" s="47">
        <f t="shared" si="10"/>
        <v>1.1235955056179776</v>
      </c>
      <c r="AF79" s="47">
        <f t="shared" si="10"/>
        <v>5.996131528046422</v>
      </c>
      <c r="AG79" s="47">
        <f t="shared" si="10"/>
        <v>3.7037037037037033</v>
      </c>
      <c r="AH79" s="47">
        <f t="shared" si="10"/>
        <v>5.46448087431694</v>
      </c>
      <c r="AI79" s="47">
        <f t="shared" si="10"/>
        <v>3.9170506912442393</v>
      </c>
      <c r="AJ79" s="47">
        <f t="shared" si="10"/>
        <v>2.941176470588235</v>
      </c>
      <c r="AK79" s="47">
        <f t="shared" si="10"/>
        <v>4.150197628458498</v>
      </c>
      <c r="AL79" s="47">
        <f t="shared" si="10"/>
        <v>15.443037974683543</v>
      </c>
      <c r="AM79" s="47">
        <f t="shared" si="10"/>
        <v>1.5</v>
      </c>
      <c r="AN79" s="47">
        <f t="shared" si="10"/>
        <v>2.666666666666667</v>
      </c>
      <c r="AO79" s="47">
        <f t="shared" si="10"/>
        <v>0.6329113924050633</v>
      </c>
      <c r="AP79" s="47">
        <f t="shared" si="10"/>
        <v>4.210223063626636</v>
      </c>
    </row>
    <row r="80" spans="2:42" ht="12.75">
      <c r="B80" s="40" t="s">
        <v>168</v>
      </c>
      <c r="C80" s="46"/>
      <c r="D80" s="46"/>
      <c r="E80" s="46"/>
      <c r="F80" s="46"/>
      <c r="G80" s="46"/>
      <c r="H80" s="46"/>
      <c r="I80" s="46"/>
      <c r="J80" s="46"/>
      <c r="K80" s="46"/>
      <c r="L80" s="43" t="s">
        <v>169</v>
      </c>
      <c r="M80" s="47">
        <f t="shared" si="11"/>
        <v>4.826706357644057</v>
      </c>
      <c r="N80" s="47">
        <f t="shared" si="11"/>
        <v>4.6044021415823915</v>
      </c>
      <c r="O80" s="47">
        <f t="shared" si="11"/>
        <v>3.4289713086074176</v>
      </c>
      <c r="P80" s="47">
        <f t="shared" si="11"/>
        <v>5.374649859943978</v>
      </c>
      <c r="Q80" s="47">
        <f t="shared" si="11"/>
        <v>5.978059903858006</v>
      </c>
      <c r="R80" s="47">
        <f t="shared" si="11"/>
        <v>4.661814018156539</v>
      </c>
      <c r="S80" s="47">
        <f t="shared" si="11"/>
        <v>2.6081035069799112</v>
      </c>
      <c r="T80" s="47">
        <f t="shared" si="11"/>
        <v>4.561781609195402</v>
      </c>
      <c r="U80" s="47">
        <f t="shared" si="11"/>
        <v>7.7369439071566735</v>
      </c>
      <c r="V80" s="47">
        <f t="shared" si="11"/>
        <v>4.403549129148867</v>
      </c>
      <c r="W80" s="47">
        <f t="shared" si="11"/>
        <v>6.827309236947792</v>
      </c>
      <c r="X80" s="47">
        <f t="shared" si="11"/>
        <v>8.021295474711623</v>
      </c>
      <c r="Y80" s="47">
        <f t="shared" si="11"/>
        <v>6.913470115967886</v>
      </c>
      <c r="Z80" s="47">
        <f t="shared" si="11"/>
        <v>6.747826086956523</v>
      </c>
      <c r="AA80" s="47">
        <f t="shared" si="11"/>
        <v>7.534246575342466</v>
      </c>
      <c r="AB80" s="47">
        <f t="shared" si="11"/>
        <v>6.4340239912759</v>
      </c>
      <c r="AC80" s="47">
        <f t="shared" si="10"/>
        <v>7.892998678996037</v>
      </c>
      <c r="AD80" s="47">
        <f t="shared" si="10"/>
        <v>8.592008231864174</v>
      </c>
      <c r="AE80" s="47">
        <f t="shared" si="10"/>
        <v>7.429058579953721</v>
      </c>
      <c r="AF80" s="47">
        <f t="shared" si="10"/>
        <v>6.403162055335969</v>
      </c>
      <c r="AG80" s="47">
        <f t="shared" si="10"/>
        <v>7.439678284182305</v>
      </c>
      <c r="AH80" s="47">
        <f t="shared" si="10"/>
        <v>9.945674885081488</v>
      </c>
      <c r="AI80" s="47">
        <f t="shared" si="10"/>
        <v>3.3265306122448983</v>
      </c>
      <c r="AJ80" s="47">
        <f t="shared" si="10"/>
        <v>5.945036455412227</v>
      </c>
      <c r="AK80" s="47">
        <f t="shared" si="10"/>
        <v>8.678571428571429</v>
      </c>
      <c r="AL80" s="47">
        <f t="shared" si="10"/>
        <v>5.703309692671395</v>
      </c>
      <c r="AM80" s="47">
        <f t="shared" si="10"/>
        <v>4.524886877828054</v>
      </c>
      <c r="AN80" s="47">
        <f t="shared" si="10"/>
        <v>6.809338521400778</v>
      </c>
      <c r="AO80" s="47">
        <f t="shared" si="10"/>
        <v>3.691588785046729</v>
      </c>
      <c r="AP80" s="47">
        <f t="shared" si="10"/>
        <v>5.927639447976054</v>
      </c>
    </row>
    <row r="81" spans="2:42" ht="12.75">
      <c r="B81" s="40" t="s">
        <v>170</v>
      </c>
      <c r="C81" s="46"/>
      <c r="D81" s="46"/>
      <c r="E81" s="46"/>
      <c r="F81" s="46"/>
      <c r="G81" s="46"/>
      <c r="H81" s="46"/>
      <c r="I81" s="46"/>
      <c r="J81" s="46"/>
      <c r="K81" s="46"/>
      <c r="L81" s="43" t="s">
        <v>171</v>
      </c>
      <c r="M81" s="47">
        <f>SUM(M46/M41)*100</f>
        <v>97.33509733509733</v>
      </c>
      <c r="N81" s="47">
        <f aca="true" t="shared" si="12" ref="N81:AP85">SUM(N46/N41)*100</f>
        <v>99.0228013029316</v>
      </c>
      <c r="O81" s="47">
        <f t="shared" si="12"/>
        <v>89.89071038251366</v>
      </c>
      <c r="P81" s="47">
        <f t="shared" si="12"/>
        <v>93.20987654320987</v>
      </c>
      <c r="Q81" s="47">
        <f t="shared" si="12"/>
        <v>101.91570881226053</v>
      </c>
      <c r="R81" s="47">
        <f t="shared" si="12"/>
        <v>93.72797744890768</v>
      </c>
      <c r="S81" s="47">
        <f t="shared" si="12"/>
        <v>96.2451684152402</v>
      </c>
      <c r="T81" s="47">
        <f t="shared" si="12"/>
        <v>92.72097053726169</v>
      </c>
      <c r="U81" s="47">
        <f t="shared" si="12"/>
        <v>100.10504201680672</v>
      </c>
      <c r="V81" s="47">
        <f t="shared" si="12"/>
        <v>95.02262443438913</v>
      </c>
      <c r="W81" s="47">
        <f t="shared" si="12"/>
        <v>95.66831683168317</v>
      </c>
      <c r="X81" s="47">
        <f t="shared" si="12"/>
        <v>104.49704142011835</v>
      </c>
      <c r="Y81" s="47">
        <f t="shared" si="12"/>
        <v>98.36321122369446</v>
      </c>
      <c r="Z81" s="47">
        <f t="shared" si="12"/>
        <v>94.63667820069203</v>
      </c>
      <c r="AA81" s="47">
        <f t="shared" si="12"/>
        <v>98.81543752388231</v>
      </c>
      <c r="AB81" s="47">
        <f t="shared" si="12"/>
        <v>92.80070237050045</v>
      </c>
      <c r="AC81" s="47">
        <f t="shared" si="12"/>
        <v>90.64191802010828</v>
      </c>
      <c r="AD81" s="47">
        <f t="shared" si="12"/>
        <v>89.14116485686081</v>
      </c>
      <c r="AE81" s="47">
        <f t="shared" si="12"/>
        <v>94.80712166172107</v>
      </c>
      <c r="AF81" s="47">
        <f t="shared" si="12"/>
        <v>96.42365887207703</v>
      </c>
      <c r="AG81" s="47">
        <f t="shared" si="12"/>
        <v>93.75</v>
      </c>
      <c r="AH81" s="47">
        <f t="shared" si="12"/>
        <v>95.83333333333334</v>
      </c>
      <c r="AI81" s="47">
        <f t="shared" si="12"/>
        <v>93.62606232294618</v>
      </c>
      <c r="AJ81" s="47">
        <f t="shared" si="12"/>
        <v>90.92702169625247</v>
      </c>
      <c r="AK81" s="47">
        <f t="shared" si="12"/>
        <v>95.56074766355141</v>
      </c>
      <c r="AL81" s="47">
        <f t="shared" si="12"/>
        <v>100.81168831168831</v>
      </c>
      <c r="AM81" s="47">
        <f t="shared" si="12"/>
        <v>97.65395894428153</v>
      </c>
      <c r="AN81" s="47">
        <f t="shared" si="12"/>
        <v>96.5034965034965</v>
      </c>
      <c r="AO81" s="47">
        <f t="shared" si="12"/>
        <v>87.6574307304786</v>
      </c>
      <c r="AP81" s="47">
        <f t="shared" si="12"/>
        <v>95.97856021795138</v>
      </c>
    </row>
    <row r="82" spans="2:42" ht="12.75">
      <c r="B82" s="40" t="s">
        <v>172</v>
      </c>
      <c r="C82" s="46"/>
      <c r="D82" s="46"/>
      <c r="E82" s="46"/>
      <c r="F82" s="46"/>
      <c r="G82" s="46"/>
      <c r="H82" s="46"/>
      <c r="I82" s="46"/>
      <c r="J82" s="46"/>
      <c r="K82" s="46"/>
      <c r="L82" s="43" t="s">
        <v>173</v>
      </c>
      <c r="M82" s="47">
        <f aca="true" t="shared" si="13" ref="M82:AB85">SUM(M47/M42)*100</f>
        <v>96.57657657657658</v>
      </c>
      <c r="N82" s="47">
        <f t="shared" si="13"/>
        <v>98.11205846528624</v>
      </c>
      <c r="O82" s="47">
        <f t="shared" si="13"/>
        <v>86.51960784313727</v>
      </c>
      <c r="P82" s="47">
        <f t="shared" si="13"/>
        <v>93.59504132231406</v>
      </c>
      <c r="Q82" s="47">
        <f t="shared" si="13"/>
        <v>101.02459016393443</v>
      </c>
      <c r="R82" s="47">
        <f t="shared" si="13"/>
        <v>94.33962264150944</v>
      </c>
      <c r="S82" s="47">
        <f t="shared" si="13"/>
        <v>95.23316062176166</v>
      </c>
      <c r="T82" s="47">
        <f t="shared" si="13"/>
        <v>93.29073482428115</v>
      </c>
      <c r="U82" s="47">
        <f t="shared" si="13"/>
        <v>101.7636684303351</v>
      </c>
      <c r="V82" s="47">
        <f t="shared" si="13"/>
        <v>93.4010152284264</v>
      </c>
      <c r="W82" s="47">
        <f t="shared" si="13"/>
        <v>95.15418502202643</v>
      </c>
      <c r="X82" s="47">
        <f t="shared" si="13"/>
        <v>101.24740124740124</v>
      </c>
      <c r="Y82" s="47">
        <f t="shared" si="13"/>
        <v>98.01849405548217</v>
      </c>
      <c r="Z82" s="47">
        <f t="shared" si="13"/>
        <v>95.25316455696202</v>
      </c>
      <c r="AA82" s="47">
        <f t="shared" si="13"/>
        <v>97.24770642201835</v>
      </c>
      <c r="AB82" s="47">
        <f t="shared" si="13"/>
        <v>92.05607476635514</v>
      </c>
      <c r="AC82" s="47">
        <f t="shared" si="12"/>
        <v>87.55364806866953</v>
      </c>
      <c r="AD82" s="47">
        <f t="shared" si="12"/>
        <v>85.63829787234043</v>
      </c>
      <c r="AE82" s="47">
        <f t="shared" si="12"/>
        <v>93.4959349593496</v>
      </c>
      <c r="AF82" s="47">
        <f t="shared" si="12"/>
        <v>96.51972157772622</v>
      </c>
      <c r="AG82" s="47">
        <f t="shared" si="12"/>
        <v>94.80968858131487</v>
      </c>
      <c r="AH82" s="47">
        <f t="shared" si="12"/>
        <v>94.5859872611465</v>
      </c>
      <c r="AI82" s="47">
        <f t="shared" si="12"/>
        <v>93.83033419023135</v>
      </c>
      <c r="AJ82" s="47">
        <f t="shared" si="12"/>
        <v>92.47311827956989</v>
      </c>
      <c r="AK82" s="47">
        <f t="shared" si="12"/>
        <v>96.09375</v>
      </c>
      <c r="AL82" s="47">
        <f t="shared" si="12"/>
        <v>101.36986301369863</v>
      </c>
      <c r="AM82" s="47">
        <f t="shared" si="12"/>
        <v>95.78947368421052</v>
      </c>
      <c r="AN82" s="47">
        <f t="shared" si="12"/>
        <v>94.6969696969697</v>
      </c>
      <c r="AO82" s="47">
        <f t="shared" si="12"/>
        <v>86.94736842105263</v>
      </c>
      <c r="AP82" s="47">
        <f t="shared" si="12"/>
        <v>95.15580133999786</v>
      </c>
    </row>
    <row r="83" spans="2:42" ht="12.75">
      <c r="B83" s="40" t="s">
        <v>174</v>
      </c>
      <c r="C83" s="46"/>
      <c r="D83" s="46"/>
      <c r="E83" s="46"/>
      <c r="F83" s="46"/>
      <c r="G83" s="46"/>
      <c r="H83" s="46"/>
      <c r="I83" s="46"/>
      <c r="J83" s="46"/>
      <c r="K83" s="46"/>
      <c r="L83" s="43" t="s">
        <v>175</v>
      </c>
      <c r="M83" s="47">
        <f t="shared" si="13"/>
        <v>98.17170111287759</v>
      </c>
      <c r="N83" s="47">
        <f t="shared" si="13"/>
        <v>100.07002801120449</v>
      </c>
      <c r="O83" s="47">
        <f t="shared" si="13"/>
        <v>94.1358024691358</v>
      </c>
      <c r="P83" s="47">
        <f t="shared" si="13"/>
        <v>92.63803680981594</v>
      </c>
      <c r="Q83" s="47">
        <f t="shared" si="13"/>
        <v>103.38983050847457</v>
      </c>
      <c r="R83" s="47">
        <f t="shared" si="13"/>
        <v>92.66409266409266</v>
      </c>
      <c r="S83" s="47">
        <f t="shared" si="13"/>
        <v>97.39952718676122</v>
      </c>
      <c r="T83" s="47">
        <f t="shared" si="13"/>
        <v>92.04545454545455</v>
      </c>
      <c r="U83" s="47">
        <f t="shared" si="13"/>
        <v>97.66233766233766</v>
      </c>
      <c r="V83" s="47">
        <f t="shared" si="13"/>
        <v>96.88715953307393</v>
      </c>
      <c r="W83" s="47">
        <f t="shared" si="13"/>
        <v>96.32768361581921</v>
      </c>
      <c r="X83" s="47">
        <f t="shared" si="13"/>
        <v>108.79120879120879</v>
      </c>
      <c r="Y83" s="47">
        <f t="shared" si="13"/>
        <v>98.85931558935361</v>
      </c>
      <c r="Z83" s="47">
        <f t="shared" si="13"/>
        <v>93.89312977099237</v>
      </c>
      <c r="AA83" s="47">
        <f t="shared" si="13"/>
        <v>100.66666666666666</v>
      </c>
      <c r="AB83" s="47">
        <f t="shared" si="13"/>
        <v>93.7625754527163</v>
      </c>
      <c r="AC83" s="47">
        <f t="shared" si="12"/>
        <v>94.27609427609428</v>
      </c>
      <c r="AD83" s="47">
        <f t="shared" si="12"/>
        <v>93.54120267260579</v>
      </c>
      <c r="AE83" s="47">
        <f t="shared" si="12"/>
        <v>96.39344262295081</v>
      </c>
      <c r="AF83" s="47">
        <f t="shared" si="12"/>
        <v>96.28378378378379</v>
      </c>
      <c r="AG83" s="47">
        <f t="shared" si="12"/>
        <v>92.14659685863874</v>
      </c>
      <c r="AH83" s="47">
        <f t="shared" si="12"/>
        <v>97.2027972027972</v>
      </c>
      <c r="AI83" s="47">
        <f t="shared" si="12"/>
        <v>93.37539432176656</v>
      </c>
      <c r="AJ83" s="47">
        <f t="shared" si="12"/>
        <v>89.03508771929825</v>
      </c>
      <c r="AK83" s="47">
        <f t="shared" si="12"/>
        <v>94.76744186046511</v>
      </c>
      <c r="AL83" s="47">
        <f t="shared" si="12"/>
        <v>100</v>
      </c>
      <c r="AM83" s="47">
        <f t="shared" si="12"/>
        <v>100</v>
      </c>
      <c r="AN83" s="47">
        <f t="shared" si="12"/>
        <v>98.05194805194806</v>
      </c>
      <c r="AO83" s="47">
        <f t="shared" si="12"/>
        <v>88.71473354231975</v>
      </c>
      <c r="AP83" s="47">
        <f t="shared" si="12"/>
        <v>97.01263115685357</v>
      </c>
    </row>
    <row r="84" spans="2:42" ht="12.75">
      <c r="B84" s="40" t="s">
        <v>176</v>
      </c>
      <c r="C84" s="46"/>
      <c r="D84" s="46"/>
      <c r="E84" s="46"/>
      <c r="F84" s="46"/>
      <c r="G84" s="46"/>
      <c r="H84" s="46"/>
      <c r="I84" s="46"/>
      <c r="J84" s="46"/>
      <c r="K84" s="46"/>
      <c r="L84" s="43" t="s">
        <v>177</v>
      </c>
      <c r="M84" s="47">
        <f t="shared" si="13"/>
        <v>98.10629199755651</v>
      </c>
      <c r="N84" s="47">
        <f t="shared" si="13"/>
        <v>100.91789903110657</v>
      </c>
      <c r="O84" s="47">
        <f t="shared" si="13"/>
        <v>100</v>
      </c>
      <c r="P84" s="47">
        <f t="shared" si="13"/>
        <v>95.131845841785</v>
      </c>
      <c r="Q84" s="47">
        <f t="shared" si="13"/>
        <v>95.4225352112676</v>
      </c>
      <c r="R84" s="47">
        <f t="shared" si="13"/>
        <v>95.69471624266144</v>
      </c>
      <c r="S84" s="47">
        <v>0</v>
      </c>
      <c r="T84" s="47">
        <f t="shared" si="13"/>
        <v>94.30379746835443</v>
      </c>
      <c r="U84" s="47">
        <f t="shared" si="13"/>
        <v>94.00630914826499</v>
      </c>
      <c r="V84" s="47">
        <f t="shared" si="13"/>
        <v>97.7035490605428</v>
      </c>
      <c r="W84" s="47">
        <f t="shared" si="13"/>
        <v>98.79807692307693</v>
      </c>
      <c r="X84" s="47">
        <f t="shared" si="13"/>
        <v>117.56373937677054</v>
      </c>
      <c r="Y84" s="47">
        <f t="shared" si="13"/>
        <v>98.68852459016394</v>
      </c>
      <c r="Z84" s="47">
        <f t="shared" si="13"/>
        <v>97.76357827476039</v>
      </c>
      <c r="AA84" s="47">
        <f t="shared" si="13"/>
        <v>102.42424242424242</v>
      </c>
      <c r="AB84" s="47">
        <f t="shared" si="13"/>
        <v>94.40298507462687</v>
      </c>
      <c r="AC84" s="47">
        <f t="shared" si="12"/>
        <v>89.84375</v>
      </c>
      <c r="AD84" s="47">
        <v>0</v>
      </c>
      <c r="AE84" s="47">
        <f t="shared" si="12"/>
        <v>93.8875305623472</v>
      </c>
      <c r="AF84" s="47">
        <f t="shared" si="12"/>
        <v>97.5</v>
      </c>
      <c r="AG84" s="47">
        <f t="shared" si="12"/>
        <v>95.16728624535315</v>
      </c>
      <c r="AH84" s="47">
        <f t="shared" si="12"/>
        <v>95.83333333333334</v>
      </c>
      <c r="AI84" s="47">
        <f t="shared" si="12"/>
        <v>96.04863221884499</v>
      </c>
      <c r="AJ84" s="47">
        <f t="shared" si="12"/>
        <v>90.10989010989012</v>
      </c>
      <c r="AK84" s="47">
        <f t="shared" si="12"/>
        <v>90.60402684563759</v>
      </c>
      <c r="AL84" s="47">
        <f t="shared" si="12"/>
        <v>100</v>
      </c>
      <c r="AM84" s="47">
        <f t="shared" si="12"/>
        <v>96.47577092511013</v>
      </c>
      <c r="AN84" s="47">
        <f t="shared" si="12"/>
        <v>96.08695652173913</v>
      </c>
      <c r="AO84" s="47">
        <f t="shared" si="12"/>
        <v>89.23512747875354</v>
      </c>
      <c r="AP84" s="47">
        <f t="shared" si="12"/>
        <v>97.78602508318403</v>
      </c>
    </row>
    <row r="85" spans="2:42" ht="12.75">
      <c r="B85" s="40" t="s">
        <v>178</v>
      </c>
      <c r="C85" s="46"/>
      <c r="D85" s="46"/>
      <c r="E85" s="46"/>
      <c r="F85" s="46"/>
      <c r="G85" s="46"/>
      <c r="H85" s="46"/>
      <c r="I85" s="46"/>
      <c r="J85" s="46"/>
      <c r="K85" s="46"/>
      <c r="L85" s="43" t="s">
        <v>179</v>
      </c>
      <c r="M85" s="47">
        <f t="shared" si="13"/>
        <v>96.0832920178483</v>
      </c>
      <c r="N85" s="47">
        <f t="shared" si="13"/>
        <v>95.67177637511271</v>
      </c>
      <c r="O85" s="47">
        <f t="shared" si="13"/>
        <v>83.5920177383592</v>
      </c>
      <c r="P85" s="47">
        <f t="shared" si="13"/>
        <v>92.36912156166814</v>
      </c>
      <c r="Q85" s="47">
        <f t="shared" si="13"/>
        <v>105.61122244488979</v>
      </c>
      <c r="R85" s="47">
        <f t="shared" si="13"/>
        <v>92.62114537444934</v>
      </c>
      <c r="S85" s="47">
        <f t="shared" si="13"/>
        <v>96.2451684152402</v>
      </c>
      <c r="T85" s="47">
        <f t="shared" si="13"/>
        <v>90.80459770114942</v>
      </c>
      <c r="U85" s="47">
        <f t="shared" si="13"/>
        <v>103.14960629921259</v>
      </c>
      <c r="V85" s="47">
        <f t="shared" si="13"/>
        <v>92.97124600638978</v>
      </c>
      <c r="W85" s="47">
        <f t="shared" si="13"/>
        <v>92.3469387755102</v>
      </c>
      <c r="X85" s="47">
        <f t="shared" si="13"/>
        <v>95.1219512195122</v>
      </c>
      <c r="Y85" s="47">
        <f t="shared" si="13"/>
        <v>98.26175869120655</v>
      </c>
      <c r="Z85" s="47">
        <f t="shared" si="13"/>
        <v>90.9433962264151</v>
      </c>
      <c r="AA85" s="47">
        <f t="shared" si="13"/>
        <v>90.64837905236908</v>
      </c>
      <c r="AB85" s="47">
        <f t="shared" si="13"/>
        <v>91.37645107794361</v>
      </c>
      <c r="AC85" s="47">
        <f t="shared" si="12"/>
        <v>91.80952380952381</v>
      </c>
      <c r="AD85" s="47">
        <f t="shared" si="12"/>
        <v>89.14116485686081</v>
      </c>
      <c r="AE85" s="47">
        <f t="shared" si="12"/>
        <v>95.2076677316294</v>
      </c>
      <c r="AF85" s="47">
        <f t="shared" si="12"/>
        <v>96.01518026565465</v>
      </c>
      <c r="AG85" s="47">
        <f t="shared" si="12"/>
        <v>91.9431279620853</v>
      </c>
      <c r="AH85" s="47">
        <v>0</v>
      </c>
      <c r="AI85" s="47">
        <f t="shared" si="12"/>
        <v>91.51193633952255</v>
      </c>
      <c r="AJ85" s="47">
        <f t="shared" si="12"/>
        <v>91.88034188034187</v>
      </c>
      <c r="AK85" s="47">
        <f t="shared" si="12"/>
        <v>98.2078853046595</v>
      </c>
      <c r="AL85" s="47">
        <f t="shared" si="12"/>
        <v>101.11358574610246</v>
      </c>
      <c r="AM85" s="47">
        <f t="shared" si="12"/>
        <v>100</v>
      </c>
      <c r="AN85" s="47">
        <f t="shared" si="12"/>
        <v>98.21428571428571</v>
      </c>
      <c r="AO85" s="47">
        <f t="shared" si="12"/>
        <v>86.39455782312925</v>
      </c>
      <c r="AP85" s="47">
        <f t="shared" si="12"/>
        <v>94.42147621410065</v>
      </c>
    </row>
    <row r="86" spans="2:42" ht="12.75">
      <c r="B86" s="40" t="s">
        <v>180</v>
      </c>
      <c r="C86" s="46"/>
      <c r="D86" s="46"/>
      <c r="E86" s="46"/>
      <c r="F86" s="46"/>
      <c r="G86" s="46"/>
      <c r="H86" s="46"/>
      <c r="I86" s="46"/>
      <c r="J86" s="46"/>
      <c r="K86" s="46"/>
      <c r="L86" s="43" t="s">
        <v>181</v>
      </c>
      <c r="M86" s="47">
        <f>SUM((M41-M46)/M41)*100</f>
        <v>2.6649026649026646</v>
      </c>
      <c r="N86" s="47">
        <f aca="true" t="shared" si="14" ref="N86:AP90">SUM((N41-N46)/N41)*100</f>
        <v>0.9771986970684038</v>
      </c>
      <c r="O86" s="47">
        <f t="shared" si="14"/>
        <v>10.10928961748634</v>
      </c>
      <c r="P86" s="47">
        <f t="shared" si="14"/>
        <v>6.790123456790123</v>
      </c>
      <c r="Q86" s="47">
        <f t="shared" si="14"/>
        <v>-1.9157088122605364</v>
      </c>
      <c r="R86" s="47">
        <f t="shared" si="14"/>
        <v>6.272022551092318</v>
      </c>
      <c r="S86" s="47">
        <f t="shared" si="14"/>
        <v>3.7548315847598013</v>
      </c>
      <c r="T86" s="47">
        <f t="shared" si="14"/>
        <v>7.279029462738301</v>
      </c>
      <c r="U86" s="47">
        <f t="shared" si="14"/>
        <v>-0.10504201680672269</v>
      </c>
      <c r="V86" s="47">
        <f t="shared" si="14"/>
        <v>4.97737556561086</v>
      </c>
      <c r="W86" s="47">
        <f t="shared" si="14"/>
        <v>4.3316831683168315</v>
      </c>
      <c r="X86" s="47">
        <f t="shared" si="14"/>
        <v>-4.497041420118343</v>
      </c>
      <c r="Y86" s="47">
        <f t="shared" si="14"/>
        <v>1.6367887763055338</v>
      </c>
      <c r="Z86" s="47">
        <f t="shared" si="14"/>
        <v>5.3633217993079585</v>
      </c>
      <c r="AA86" s="47">
        <f t="shared" si="14"/>
        <v>1.184562476117692</v>
      </c>
      <c r="AB86" s="47">
        <f t="shared" si="14"/>
        <v>7.199297629499561</v>
      </c>
      <c r="AC86" s="47">
        <f t="shared" si="14"/>
        <v>9.358081979891725</v>
      </c>
      <c r="AD86" s="47">
        <f t="shared" si="14"/>
        <v>10.85883514313919</v>
      </c>
      <c r="AE86" s="47">
        <f t="shared" si="14"/>
        <v>5.192878338278932</v>
      </c>
      <c r="AF86" s="47">
        <f t="shared" si="14"/>
        <v>3.576341127922971</v>
      </c>
      <c r="AG86" s="47">
        <f t="shared" si="14"/>
        <v>6.25</v>
      </c>
      <c r="AH86" s="47">
        <f t="shared" si="14"/>
        <v>4.166666666666666</v>
      </c>
      <c r="AI86" s="47">
        <f t="shared" si="14"/>
        <v>6.373937677053824</v>
      </c>
      <c r="AJ86" s="47">
        <f t="shared" si="14"/>
        <v>9.072978303747535</v>
      </c>
      <c r="AK86" s="47">
        <f t="shared" si="14"/>
        <v>4.439252336448598</v>
      </c>
      <c r="AL86" s="47">
        <f t="shared" si="14"/>
        <v>-0.8116883116883116</v>
      </c>
      <c r="AM86" s="47">
        <f t="shared" si="14"/>
        <v>2.346041055718475</v>
      </c>
      <c r="AN86" s="47">
        <f t="shared" si="14"/>
        <v>3.4965034965034967</v>
      </c>
      <c r="AO86" s="47">
        <f t="shared" si="14"/>
        <v>12.34256926952141</v>
      </c>
      <c r="AP86" s="47">
        <f t="shared" si="14"/>
        <v>4.021439782048625</v>
      </c>
    </row>
    <row r="87" spans="2:42" ht="12.75">
      <c r="B87" s="40" t="s">
        <v>182</v>
      </c>
      <c r="C87" s="46"/>
      <c r="D87" s="46"/>
      <c r="E87" s="46"/>
      <c r="F87" s="46"/>
      <c r="G87" s="46"/>
      <c r="H87" s="46"/>
      <c r="I87" s="46"/>
      <c r="J87" s="46"/>
      <c r="K87" s="46"/>
      <c r="L87" s="43" t="s">
        <v>183</v>
      </c>
      <c r="M87" s="47">
        <f aca="true" t="shared" si="15" ref="M87:AB90">SUM((M42-M47)/M42)*100</f>
        <v>3.423423423423423</v>
      </c>
      <c r="N87" s="47">
        <f t="shared" si="15"/>
        <v>1.8879415347137638</v>
      </c>
      <c r="O87" s="47">
        <f t="shared" si="15"/>
        <v>13.480392156862745</v>
      </c>
      <c r="P87" s="47">
        <f t="shared" si="15"/>
        <v>6.40495867768595</v>
      </c>
      <c r="Q87" s="47">
        <f t="shared" si="15"/>
        <v>-1.0245901639344261</v>
      </c>
      <c r="R87" s="47">
        <f t="shared" si="15"/>
        <v>5.660377358490567</v>
      </c>
      <c r="S87" s="47">
        <f t="shared" si="15"/>
        <v>4.766839378238342</v>
      </c>
      <c r="T87" s="47">
        <f t="shared" si="15"/>
        <v>6.7092651757188495</v>
      </c>
      <c r="U87" s="47">
        <f t="shared" si="15"/>
        <v>-1.763668430335097</v>
      </c>
      <c r="V87" s="47">
        <f t="shared" si="15"/>
        <v>6.598984771573605</v>
      </c>
      <c r="W87" s="47">
        <f t="shared" si="15"/>
        <v>4.845814977973569</v>
      </c>
      <c r="X87" s="47">
        <f t="shared" si="15"/>
        <v>-1.2474012474012475</v>
      </c>
      <c r="Y87" s="47">
        <f t="shared" si="15"/>
        <v>1.9815059445178336</v>
      </c>
      <c r="Z87" s="47">
        <f t="shared" si="15"/>
        <v>4.746835443037975</v>
      </c>
      <c r="AA87" s="47">
        <f t="shared" si="15"/>
        <v>2.7522935779816518</v>
      </c>
      <c r="AB87" s="47">
        <f t="shared" si="15"/>
        <v>7.943925233644859</v>
      </c>
      <c r="AC87" s="47">
        <f t="shared" si="14"/>
        <v>12.446351931330472</v>
      </c>
      <c r="AD87" s="47">
        <f t="shared" si="14"/>
        <v>14.361702127659576</v>
      </c>
      <c r="AE87" s="47">
        <f t="shared" si="14"/>
        <v>6.504065040650407</v>
      </c>
      <c r="AF87" s="47">
        <f t="shared" si="14"/>
        <v>3.480278422273782</v>
      </c>
      <c r="AG87" s="47">
        <f t="shared" si="14"/>
        <v>5.190311418685121</v>
      </c>
      <c r="AH87" s="47">
        <f t="shared" si="14"/>
        <v>5.414012738853503</v>
      </c>
      <c r="AI87" s="47">
        <f t="shared" si="14"/>
        <v>6.169665809768637</v>
      </c>
      <c r="AJ87" s="47">
        <f t="shared" si="14"/>
        <v>7.526881720430108</v>
      </c>
      <c r="AK87" s="47">
        <f t="shared" si="14"/>
        <v>3.90625</v>
      </c>
      <c r="AL87" s="47">
        <f t="shared" si="14"/>
        <v>-1.36986301369863</v>
      </c>
      <c r="AM87" s="47">
        <f t="shared" si="14"/>
        <v>4.2105263157894735</v>
      </c>
      <c r="AN87" s="47">
        <f t="shared" si="14"/>
        <v>5.303030303030303</v>
      </c>
      <c r="AO87" s="47">
        <f t="shared" si="14"/>
        <v>13.052631578947368</v>
      </c>
      <c r="AP87" s="47">
        <f t="shared" si="14"/>
        <v>4.844198660002127</v>
      </c>
    </row>
    <row r="88" spans="2:42" ht="12.75">
      <c r="B88" s="40" t="s">
        <v>184</v>
      </c>
      <c r="C88" s="46"/>
      <c r="D88" s="46"/>
      <c r="E88" s="46"/>
      <c r="F88" s="46"/>
      <c r="G88" s="46"/>
      <c r="H88" s="46"/>
      <c r="I88" s="46"/>
      <c r="J88" s="46"/>
      <c r="K88" s="46"/>
      <c r="L88" s="43" t="s">
        <v>185</v>
      </c>
      <c r="M88" s="47">
        <f t="shared" si="15"/>
        <v>1.8282988871224166</v>
      </c>
      <c r="N88" s="47">
        <f t="shared" si="15"/>
        <v>-0.0700280112044818</v>
      </c>
      <c r="O88" s="47">
        <f t="shared" si="15"/>
        <v>5.864197530864197</v>
      </c>
      <c r="P88" s="47">
        <f t="shared" si="15"/>
        <v>7.361963190184049</v>
      </c>
      <c r="Q88" s="47">
        <f t="shared" si="15"/>
        <v>-3.389830508474576</v>
      </c>
      <c r="R88" s="47">
        <f t="shared" si="15"/>
        <v>7.335907335907336</v>
      </c>
      <c r="S88" s="47">
        <f t="shared" si="15"/>
        <v>2.6004728132387704</v>
      </c>
      <c r="T88" s="47">
        <f t="shared" si="15"/>
        <v>7.954545454545454</v>
      </c>
      <c r="U88" s="47">
        <f t="shared" si="15"/>
        <v>2.3376623376623376</v>
      </c>
      <c r="V88" s="47">
        <f t="shared" si="15"/>
        <v>3.11284046692607</v>
      </c>
      <c r="W88" s="47">
        <f t="shared" si="15"/>
        <v>3.672316384180791</v>
      </c>
      <c r="X88" s="47">
        <f t="shared" si="15"/>
        <v>-8.791208791208792</v>
      </c>
      <c r="Y88" s="47">
        <f t="shared" si="15"/>
        <v>1.1406844106463878</v>
      </c>
      <c r="Z88" s="47">
        <f t="shared" si="15"/>
        <v>6.106870229007633</v>
      </c>
      <c r="AA88" s="47">
        <f t="shared" si="15"/>
        <v>-0.6666666666666667</v>
      </c>
      <c r="AB88" s="47">
        <f t="shared" si="15"/>
        <v>6.237424547283702</v>
      </c>
      <c r="AC88" s="47">
        <f t="shared" si="14"/>
        <v>5.723905723905724</v>
      </c>
      <c r="AD88" s="47">
        <f t="shared" si="14"/>
        <v>6.45879732739421</v>
      </c>
      <c r="AE88" s="47">
        <f t="shared" si="14"/>
        <v>3.606557377049181</v>
      </c>
      <c r="AF88" s="47">
        <f t="shared" si="14"/>
        <v>3.7162162162162162</v>
      </c>
      <c r="AG88" s="47">
        <f t="shared" si="14"/>
        <v>7.853403141361256</v>
      </c>
      <c r="AH88" s="47">
        <f t="shared" si="14"/>
        <v>2.797202797202797</v>
      </c>
      <c r="AI88" s="47">
        <f t="shared" si="14"/>
        <v>6.624605678233439</v>
      </c>
      <c r="AJ88" s="47">
        <f t="shared" si="14"/>
        <v>10.964912280701753</v>
      </c>
      <c r="AK88" s="47">
        <f t="shared" si="14"/>
        <v>5.232558139534884</v>
      </c>
      <c r="AL88" s="47">
        <f t="shared" si="14"/>
        <v>0</v>
      </c>
      <c r="AM88" s="47">
        <f t="shared" si="14"/>
        <v>0</v>
      </c>
      <c r="AN88" s="47">
        <f t="shared" si="14"/>
        <v>1.948051948051948</v>
      </c>
      <c r="AO88" s="47">
        <f t="shared" si="14"/>
        <v>11.285266457680251</v>
      </c>
      <c r="AP88" s="47">
        <f t="shared" si="14"/>
        <v>2.987368843146428</v>
      </c>
    </row>
    <row r="89" spans="2:42" ht="12.75">
      <c r="B89" s="40" t="s">
        <v>186</v>
      </c>
      <c r="C89" s="46"/>
      <c r="D89" s="46"/>
      <c r="E89" s="46"/>
      <c r="F89" s="46"/>
      <c r="G89" s="46"/>
      <c r="H89" s="46"/>
      <c r="I89" s="46"/>
      <c r="J89" s="46"/>
      <c r="K89" s="46"/>
      <c r="L89" s="43" t="s">
        <v>187</v>
      </c>
      <c r="M89" s="47">
        <f t="shared" si="15"/>
        <v>1.8937080024434942</v>
      </c>
      <c r="N89" s="47">
        <f t="shared" si="15"/>
        <v>-0.9178990311065782</v>
      </c>
      <c r="O89" s="47">
        <f t="shared" si="15"/>
        <v>0</v>
      </c>
      <c r="P89" s="47">
        <f t="shared" si="15"/>
        <v>4.86815415821501</v>
      </c>
      <c r="Q89" s="47">
        <f t="shared" si="15"/>
        <v>4.577464788732395</v>
      </c>
      <c r="R89" s="47">
        <f t="shared" si="15"/>
        <v>4.305283757338552</v>
      </c>
      <c r="S89" s="47">
        <v>0</v>
      </c>
      <c r="T89" s="47">
        <f t="shared" si="15"/>
        <v>5.69620253164557</v>
      </c>
      <c r="U89" s="47">
        <f t="shared" si="15"/>
        <v>5.993690851735016</v>
      </c>
      <c r="V89" s="47">
        <f t="shared" si="15"/>
        <v>2.2964509394572024</v>
      </c>
      <c r="W89" s="47">
        <f t="shared" si="15"/>
        <v>1.201923076923077</v>
      </c>
      <c r="X89" s="47">
        <f t="shared" si="15"/>
        <v>-17.56373937677054</v>
      </c>
      <c r="Y89" s="47">
        <f t="shared" si="15"/>
        <v>1.3114754098360655</v>
      </c>
      <c r="Z89" s="47">
        <f t="shared" si="15"/>
        <v>2.2364217252396164</v>
      </c>
      <c r="AA89" s="47">
        <f t="shared" si="15"/>
        <v>-2.4242424242424243</v>
      </c>
      <c r="AB89" s="47">
        <f t="shared" si="15"/>
        <v>5.597014925373134</v>
      </c>
      <c r="AC89" s="47">
        <f t="shared" si="14"/>
        <v>10.15625</v>
      </c>
      <c r="AD89" s="47">
        <v>0</v>
      </c>
      <c r="AE89" s="47">
        <f t="shared" si="14"/>
        <v>6.112469437652812</v>
      </c>
      <c r="AF89" s="47">
        <f t="shared" si="14"/>
        <v>2.5</v>
      </c>
      <c r="AG89" s="47">
        <f t="shared" si="14"/>
        <v>4.83271375464684</v>
      </c>
      <c r="AH89" s="47">
        <f t="shared" si="14"/>
        <v>4.166666666666666</v>
      </c>
      <c r="AI89" s="47">
        <f t="shared" si="14"/>
        <v>3.951367781155015</v>
      </c>
      <c r="AJ89" s="47">
        <f t="shared" si="14"/>
        <v>9.89010989010989</v>
      </c>
      <c r="AK89" s="47">
        <f t="shared" si="14"/>
        <v>9.395973154362416</v>
      </c>
      <c r="AL89" s="47">
        <f t="shared" si="14"/>
        <v>0</v>
      </c>
      <c r="AM89" s="47">
        <f t="shared" si="14"/>
        <v>3.524229074889868</v>
      </c>
      <c r="AN89" s="47">
        <f t="shared" si="14"/>
        <v>3.91304347826087</v>
      </c>
      <c r="AO89" s="47">
        <f t="shared" si="14"/>
        <v>10.764872521246458</v>
      </c>
      <c r="AP89" s="47">
        <f t="shared" si="14"/>
        <v>2.213974916815971</v>
      </c>
    </row>
    <row r="90" spans="2:42" ht="12.75">
      <c r="B90" s="40" t="s">
        <v>188</v>
      </c>
      <c r="C90" s="46"/>
      <c r="D90" s="46"/>
      <c r="E90" s="46"/>
      <c r="F90" s="46"/>
      <c r="G90" s="46"/>
      <c r="H90" s="46"/>
      <c r="I90" s="46"/>
      <c r="J90" s="46"/>
      <c r="K90" s="46"/>
      <c r="L90" s="43" t="s">
        <v>189</v>
      </c>
      <c r="M90" s="47">
        <f t="shared" si="15"/>
        <v>3.9167079821517103</v>
      </c>
      <c r="N90" s="47">
        <f t="shared" si="15"/>
        <v>4.328223624887286</v>
      </c>
      <c r="O90" s="47">
        <f t="shared" si="15"/>
        <v>16.4079822616408</v>
      </c>
      <c r="P90" s="47">
        <f t="shared" si="15"/>
        <v>7.630878438331854</v>
      </c>
      <c r="Q90" s="47">
        <f t="shared" si="15"/>
        <v>-5.61122244488978</v>
      </c>
      <c r="R90" s="47">
        <f t="shared" si="15"/>
        <v>7.3788546255506615</v>
      </c>
      <c r="S90" s="47">
        <f t="shared" si="15"/>
        <v>3.7548315847598013</v>
      </c>
      <c r="T90" s="47">
        <f t="shared" si="15"/>
        <v>9.195402298850574</v>
      </c>
      <c r="U90" s="47">
        <f t="shared" si="15"/>
        <v>-3.149606299212598</v>
      </c>
      <c r="V90" s="47">
        <f t="shared" si="15"/>
        <v>7.0287539936102235</v>
      </c>
      <c r="W90" s="47">
        <f t="shared" si="15"/>
        <v>7.653061224489796</v>
      </c>
      <c r="X90" s="47">
        <f t="shared" si="15"/>
        <v>4.878048780487805</v>
      </c>
      <c r="Y90" s="47">
        <f t="shared" si="15"/>
        <v>1.738241308793456</v>
      </c>
      <c r="Z90" s="47">
        <f t="shared" si="15"/>
        <v>9.056603773584905</v>
      </c>
      <c r="AA90" s="47">
        <f t="shared" si="15"/>
        <v>9.351620947630924</v>
      </c>
      <c r="AB90" s="47">
        <f t="shared" si="15"/>
        <v>8.623548922056385</v>
      </c>
      <c r="AC90" s="47">
        <f t="shared" si="14"/>
        <v>8.190476190476192</v>
      </c>
      <c r="AD90" s="47">
        <f t="shared" si="14"/>
        <v>10.85883514313919</v>
      </c>
      <c r="AE90" s="47">
        <f t="shared" si="14"/>
        <v>4.792332268370607</v>
      </c>
      <c r="AF90" s="47">
        <f t="shared" si="14"/>
        <v>3.984819734345351</v>
      </c>
      <c r="AG90" s="47">
        <f t="shared" si="14"/>
        <v>8.056872037914692</v>
      </c>
      <c r="AH90" s="47">
        <v>0</v>
      </c>
      <c r="AI90" s="47">
        <f t="shared" si="14"/>
        <v>8.488063660477453</v>
      </c>
      <c r="AJ90" s="47">
        <f t="shared" si="14"/>
        <v>8.11965811965812</v>
      </c>
      <c r="AK90" s="47">
        <f t="shared" si="14"/>
        <v>1.7921146953405016</v>
      </c>
      <c r="AL90" s="47">
        <f t="shared" si="14"/>
        <v>-1.1135857461024499</v>
      </c>
      <c r="AM90" s="47">
        <f t="shared" si="14"/>
        <v>0</v>
      </c>
      <c r="AN90" s="47">
        <f t="shared" si="14"/>
        <v>1.7857142857142856</v>
      </c>
      <c r="AO90" s="47">
        <f t="shared" si="14"/>
        <v>13.60544217687075</v>
      </c>
      <c r="AP90" s="47">
        <f t="shared" si="14"/>
        <v>5.578523785899344</v>
      </c>
    </row>
    <row r="91" spans="2:42" ht="12.75">
      <c r="B91" s="40" t="s">
        <v>190</v>
      </c>
      <c r="C91" s="46"/>
      <c r="D91" s="46"/>
      <c r="E91" s="46"/>
      <c r="F91" s="46"/>
      <c r="G91" s="46"/>
      <c r="H91" s="46"/>
      <c r="I91" s="46"/>
      <c r="J91" s="46"/>
      <c r="K91" s="46"/>
      <c r="L91" s="43" t="s">
        <v>191</v>
      </c>
      <c r="M91" s="47">
        <f>SUM(M56/M51)*100</f>
        <v>95.87000677048071</v>
      </c>
      <c r="N91" s="47">
        <f>SUM(N56/N51)*100</f>
        <v>122.80995691718526</v>
      </c>
      <c r="O91" s="47">
        <v>0</v>
      </c>
      <c r="P91" s="47">
        <f>SUM(P56/P51)*100</f>
        <v>114.61352657004831</v>
      </c>
      <c r="Q91" s="47">
        <f>SUM(Q56/Q51)*100</f>
        <v>92.89940828402366</v>
      </c>
      <c r="R91" s="47">
        <f>SUM(R56/R51)*100</f>
        <v>95.05703422053232</v>
      </c>
      <c r="S91" s="47">
        <f>SUM(S56/S51)*100</f>
        <v>99.71988795518207</v>
      </c>
      <c r="T91" s="47">
        <v>0</v>
      </c>
      <c r="U91" s="47">
        <f>SUM(U56/U51)*100</f>
        <v>96.5909090909091</v>
      </c>
      <c r="V91" s="47">
        <f>SUM(V56/V51)*100</f>
        <v>94.93975903614458</v>
      </c>
      <c r="W91" s="47">
        <f>SUM(W56/W51)*100</f>
        <v>98.52941176470588</v>
      </c>
      <c r="X91" s="47">
        <f>SUM(X56/X51)*100</f>
        <v>102.60869565217392</v>
      </c>
      <c r="Y91" s="47">
        <f>SUM(Y56/Y51)*100</f>
        <v>96.92307692307692</v>
      </c>
      <c r="Z91" s="47">
        <v>0</v>
      </c>
      <c r="AA91" s="47">
        <f aca="true" t="shared" si="16" ref="AA91:AG91">SUM(AA56/AA51)*100</f>
        <v>342.55506607929516</v>
      </c>
      <c r="AB91" s="47">
        <f t="shared" si="16"/>
        <v>95.04950495049505</v>
      </c>
      <c r="AC91" s="47">
        <f t="shared" si="16"/>
        <v>97</v>
      </c>
      <c r="AD91" s="47">
        <f t="shared" si="16"/>
        <v>88.67924528301887</v>
      </c>
      <c r="AE91" s="47">
        <f t="shared" si="16"/>
        <v>97.02970297029702</v>
      </c>
      <c r="AF91" s="47">
        <f t="shared" si="16"/>
        <v>100</v>
      </c>
      <c r="AG91" s="47">
        <f t="shared" si="16"/>
        <v>96</v>
      </c>
      <c r="AH91" s="47">
        <v>0</v>
      </c>
      <c r="AI91" s="47">
        <f aca="true" t="shared" si="17" ref="AI91:AJ94">SUM(AI56/AI51)*100</f>
        <v>97.14285714285714</v>
      </c>
      <c r="AJ91" s="47">
        <f t="shared" si="17"/>
        <v>100</v>
      </c>
      <c r="AK91" s="47">
        <v>0</v>
      </c>
      <c r="AL91" s="47">
        <f>SUM(AL56/AL51)*100</f>
        <v>98.82352941176471</v>
      </c>
      <c r="AM91" s="47">
        <v>0</v>
      </c>
      <c r="AN91" s="47">
        <f aca="true" t="shared" si="18" ref="AN91:AP94">SUM(AN56/AN51)*100</f>
        <v>64</v>
      </c>
      <c r="AO91" s="47">
        <f t="shared" si="18"/>
        <v>173.85159010600705</v>
      </c>
      <c r="AP91" s="47">
        <f t="shared" si="18"/>
        <v>149.47297093811173</v>
      </c>
    </row>
    <row r="92" spans="2:42" ht="12.75">
      <c r="B92" s="40" t="s">
        <v>192</v>
      </c>
      <c r="C92" s="46"/>
      <c r="D92" s="46"/>
      <c r="E92" s="46"/>
      <c r="F92" s="46"/>
      <c r="G92" s="46"/>
      <c r="H92" s="46"/>
      <c r="I92" s="46"/>
      <c r="J92" s="46"/>
      <c r="K92" s="46"/>
      <c r="L92" s="43" t="s">
        <v>193</v>
      </c>
      <c r="M92" s="47">
        <f aca="true" t="shared" si="19" ref="M92:AB95">SUM(M57/M52)*100</f>
        <v>100.07037297677692</v>
      </c>
      <c r="N92" s="47">
        <f t="shared" si="19"/>
        <v>124.77987421383648</v>
      </c>
      <c r="O92" s="47">
        <v>0</v>
      </c>
      <c r="P92" s="47">
        <f t="shared" si="19"/>
        <v>117.46031746031747</v>
      </c>
      <c r="Q92" s="47">
        <f t="shared" si="19"/>
        <v>97.91666666666666</v>
      </c>
      <c r="R92" s="47">
        <f t="shared" si="19"/>
        <v>93.87755102040816</v>
      </c>
      <c r="S92" s="47">
        <f t="shared" si="19"/>
        <v>96.98492462311557</v>
      </c>
      <c r="T92" s="47">
        <v>0</v>
      </c>
      <c r="U92" s="47">
        <f t="shared" si="19"/>
        <v>97.72727272727273</v>
      </c>
      <c r="V92" s="47">
        <f t="shared" si="19"/>
        <v>96.50655021834062</v>
      </c>
      <c r="W92" s="47">
        <f t="shared" si="19"/>
        <v>97.43589743589743</v>
      </c>
      <c r="X92" s="47">
        <f t="shared" si="19"/>
        <v>106.86274509803921</v>
      </c>
      <c r="Y92" s="47">
        <f t="shared" si="19"/>
        <v>96.875</v>
      </c>
      <c r="Z92" s="47">
        <v>0</v>
      </c>
      <c r="AA92" s="47">
        <f t="shared" si="19"/>
        <v>338.6925795053004</v>
      </c>
      <c r="AB92" s="47">
        <f t="shared" si="19"/>
        <v>95.34883720930233</v>
      </c>
      <c r="AC92" s="47">
        <f aca="true" t="shared" si="20" ref="AC92:AG93">SUM(AC57/AC52)*100</f>
        <v>95.52238805970148</v>
      </c>
      <c r="AD92" s="47">
        <f t="shared" si="20"/>
        <v>89.47368421052632</v>
      </c>
      <c r="AE92" s="47">
        <f t="shared" si="20"/>
        <v>95.83333333333334</v>
      </c>
      <c r="AF92" s="47">
        <f t="shared" si="20"/>
        <v>100</v>
      </c>
      <c r="AG92" s="47">
        <f t="shared" si="20"/>
        <v>94.11764705882352</v>
      </c>
      <c r="AH92" s="47">
        <v>0</v>
      </c>
      <c r="AI92" s="47">
        <f t="shared" si="17"/>
        <v>95</v>
      </c>
      <c r="AJ92" s="47">
        <f t="shared" si="17"/>
        <v>100</v>
      </c>
      <c r="AK92" s="47">
        <v>0</v>
      </c>
      <c r="AL92" s="47">
        <f>SUM(AL57/AL52)*100</f>
        <v>101.72413793103448</v>
      </c>
      <c r="AM92" s="47">
        <v>0</v>
      </c>
      <c r="AN92" s="47">
        <f t="shared" si="18"/>
        <v>91.42857142857143</v>
      </c>
      <c r="AO92" s="47">
        <f t="shared" si="18"/>
        <v>177.6536312849162</v>
      </c>
      <c r="AP92" s="47">
        <f t="shared" si="18"/>
        <v>148.89638689723043</v>
      </c>
    </row>
    <row r="93" spans="2:42" ht="12.75">
      <c r="B93" s="40" t="s">
        <v>194</v>
      </c>
      <c r="C93" s="46"/>
      <c r="D93" s="46"/>
      <c r="E93" s="46"/>
      <c r="F93" s="46"/>
      <c r="G93" s="46"/>
      <c r="H93" s="46"/>
      <c r="I93" s="46"/>
      <c r="J93" s="46"/>
      <c r="K93" s="46"/>
      <c r="L93" s="43" t="s">
        <v>195</v>
      </c>
      <c r="M93" s="47">
        <f t="shared" si="19"/>
        <v>91.97651663405088</v>
      </c>
      <c r="N93" s="47">
        <f t="shared" si="19"/>
        <v>120.18962632459565</v>
      </c>
      <c r="O93" s="47">
        <v>0</v>
      </c>
      <c r="P93" s="47">
        <f t="shared" si="19"/>
        <v>110.18518518518519</v>
      </c>
      <c r="Q93" s="47">
        <f t="shared" si="19"/>
        <v>86.3013698630137</v>
      </c>
      <c r="R93" s="47">
        <f t="shared" si="19"/>
        <v>96.55172413793103</v>
      </c>
      <c r="S93" s="47">
        <f t="shared" si="19"/>
        <v>103.16455696202532</v>
      </c>
      <c r="T93" s="47">
        <v>0</v>
      </c>
      <c r="U93" s="47">
        <f t="shared" si="19"/>
        <v>95.45454545454545</v>
      </c>
      <c r="V93" s="47">
        <f t="shared" si="19"/>
        <v>93.01075268817203</v>
      </c>
      <c r="W93" s="47">
        <f t="shared" si="19"/>
        <v>100</v>
      </c>
      <c r="X93" s="47">
        <f t="shared" si="19"/>
        <v>99.21875</v>
      </c>
      <c r="Y93" s="47">
        <f t="shared" si="19"/>
        <v>96.96969696969697</v>
      </c>
      <c r="Z93" s="47">
        <v>0</v>
      </c>
      <c r="AA93" s="47">
        <f t="shared" si="19"/>
        <v>346.39718804920915</v>
      </c>
      <c r="AB93" s="47">
        <f t="shared" si="19"/>
        <v>93.33333333333333</v>
      </c>
      <c r="AC93" s="47">
        <f t="shared" si="20"/>
        <v>98.19277108433735</v>
      </c>
      <c r="AD93" s="47">
        <f t="shared" si="20"/>
        <v>88.23529411764706</v>
      </c>
      <c r="AE93" s="47">
        <f t="shared" si="20"/>
        <v>98.11320754716981</v>
      </c>
      <c r="AF93" s="47">
        <f t="shared" si="20"/>
        <v>100</v>
      </c>
      <c r="AG93" s="47">
        <f t="shared" si="20"/>
        <v>100</v>
      </c>
      <c r="AH93" s="47">
        <v>0</v>
      </c>
      <c r="AI93" s="47">
        <f t="shared" si="17"/>
        <v>100</v>
      </c>
      <c r="AJ93" s="47">
        <f t="shared" si="17"/>
        <v>100</v>
      </c>
      <c r="AK93" s="47">
        <v>0</v>
      </c>
      <c r="AL93" s="47">
        <f>SUM(AL58/AL53)*100</f>
        <v>92.5925925925926</v>
      </c>
      <c r="AM93" s="47">
        <v>0</v>
      </c>
      <c r="AN93" s="47">
        <f t="shared" si="18"/>
        <v>0</v>
      </c>
      <c r="AO93" s="47">
        <f t="shared" si="18"/>
        <v>167.30769230769232</v>
      </c>
      <c r="AP93" s="47">
        <f t="shared" si="18"/>
        <v>150.13778570270708</v>
      </c>
    </row>
    <row r="94" spans="2:42" ht="12.75">
      <c r="B94" s="40" t="s">
        <v>196</v>
      </c>
      <c r="C94" s="46"/>
      <c r="D94" s="46"/>
      <c r="E94" s="46"/>
      <c r="F94" s="46"/>
      <c r="G94" s="46"/>
      <c r="H94" s="46"/>
      <c r="I94" s="46"/>
      <c r="J94" s="46"/>
      <c r="K94" s="46"/>
      <c r="L94" s="43" t="s">
        <v>197</v>
      </c>
      <c r="M94" s="47">
        <f t="shared" si="19"/>
        <v>96.18294360385144</v>
      </c>
      <c r="N94" s="47">
        <f t="shared" si="19"/>
        <v>122.80995691718526</v>
      </c>
      <c r="O94" s="47">
        <v>0</v>
      </c>
      <c r="P94" s="47">
        <f t="shared" si="19"/>
        <v>90.65108514190318</v>
      </c>
      <c r="Q94" s="47">
        <f t="shared" si="19"/>
        <v>92.89940828402366</v>
      </c>
      <c r="R94" s="47">
        <f t="shared" si="19"/>
        <v>95.05703422053232</v>
      </c>
      <c r="S94" s="47">
        <f t="shared" si="19"/>
        <v>100</v>
      </c>
      <c r="T94" s="47">
        <v>0</v>
      </c>
      <c r="U94" s="47">
        <f t="shared" si="19"/>
        <v>96.5909090909091</v>
      </c>
      <c r="V94" s="47">
        <f t="shared" si="19"/>
        <v>94.93975903614458</v>
      </c>
      <c r="W94" s="47">
        <f t="shared" si="19"/>
        <v>98.52941176470588</v>
      </c>
      <c r="X94" s="47">
        <f t="shared" si="19"/>
        <v>102.60869565217392</v>
      </c>
      <c r="Y94" s="47">
        <f t="shared" si="19"/>
        <v>93.33333333333333</v>
      </c>
      <c r="Z94" s="47">
        <v>0</v>
      </c>
      <c r="AA94" s="47">
        <f t="shared" si="19"/>
        <v>342.55506607929516</v>
      </c>
      <c r="AB94" s="47">
        <f t="shared" si="19"/>
        <v>95.04950495049505</v>
      </c>
      <c r="AC94" s="47">
        <f>SUM(AC59/AC54)*100</f>
        <v>97</v>
      </c>
      <c r="AD94" s="47">
        <v>0</v>
      </c>
      <c r="AE94" s="47">
        <f>SUM(AE59/AE54)*100</f>
        <v>97.02970297029702</v>
      </c>
      <c r="AF94" s="47">
        <f>SUM(AF59/AF54)*100</f>
        <v>100</v>
      </c>
      <c r="AG94" s="47">
        <f>SUM(AG59/AG54)*100</f>
        <v>96</v>
      </c>
      <c r="AH94" s="47">
        <v>0</v>
      </c>
      <c r="AI94" s="47">
        <f t="shared" si="17"/>
        <v>97.14285714285714</v>
      </c>
      <c r="AJ94" s="47">
        <f t="shared" si="17"/>
        <v>100</v>
      </c>
      <c r="AK94" s="47">
        <v>0</v>
      </c>
      <c r="AL94" s="47">
        <f>SUM(AL59/AL54)*100</f>
        <v>98.82352941176471</v>
      </c>
      <c r="AM94" s="47">
        <v>0</v>
      </c>
      <c r="AN94" s="47">
        <f t="shared" si="18"/>
        <v>64</v>
      </c>
      <c r="AO94" s="47">
        <f t="shared" si="18"/>
        <v>173.85159010600705</v>
      </c>
      <c r="AP94" s="47">
        <f t="shared" si="18"/>
        <v>150.01949621773377</v>
      </c>
    </row>
    <row r="95" spans="2:42" ht="12.75">
      <c r="B95" s="40" t="s">
        <v>198</v>
      </c>
      <c r="C95" s="46"/>
      <c r="D95" s="46"/>
      <c r="E95" s="46"/>
      <c r="F95" s="46"/>
      <c r="G95" s="46"/>
      <c r="H95" s="46"/>
      <c r="I95" s="46"/>
      <c r="J95" s="46"/>
      <c r="K95" s="46"/>
      <c r="L95" s="43" t="s">
        <v>199</v>
      </c>
      <c r="M95" s="47">
        <f t="shared" si="19"/>
        <v>76.08695652173914</v>
      </c>
      <c r="N95" s="47">
        <v>0</v>
      </c>
      <c r="O95" s="47">
        <v>0</v>
      </c>
      <c r="P95" s="47">
        <f t="shared" si="19"/>
        <v>177.29257641921396</v>
      </c>
      <c r="Q95" s="47">
        <v>0</v>
      </c>
      <c r="R95" s="47">
        <v>0</v>
      </c>
      <c r="S95" s="47">
        <f t="shared" si="19"/>
        <v>96.7741935483871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f t="shared" si="19"/>
        <v>98</v>
      </c>
      <c r="Z95" s="47">
        <v>0</v>
      </c>
      <c r="AA95" s="47">
        <v>0</v>
      </c>
      <c r="AB95" s="47">
        <v>0</v>
      </c>
      <c r="AC95" s="47">
        <v>0</v>
      </c>
      <c r="AD95" s="47">
        <f>SUM(AD60/AD55)*100</f>
        <v>88.67924528301887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f>SUM(AP60/AP55)*100</f>
        <v>134.20479302832246</v>
      </c>
    </row>
    <row r="96" spans="2:42" ht="12.75">
      <c r="B96" s="40" t="s">
        <v>200</v>
      </c>
      <c r="C96" s="46" t="s">
        <v>201</v>
      </c>
      <c r="D96" s="46" t="s">
        <v>201</v>
      </c>
      <c r="E96" s="46" t="s">
        <v>201</v>
      </c>
      <c r="F96" s="46" t="s">
        <v>201</v>
      </c>
      <c r="G96" s="46" t="s">
        <v>201</v>
      </c>
      <c r="H96" s="46" t="s">
        <v>201</v>
      </c>
      <c r="I96" s="46" t="s">
        <v>201</v>
      </c>
      <c r="J96" s="46" t="s">
        <v>201</v>
      </c>
      <c r="K96" s="46" t="s">
        <v>201</v>
      </c>
      <c r="L96" s="43" t="s">
        <v>202</v>
      </c>
      <c r="M96" s="47">
        <f>SUM((M51-M56)/M51)*100</f>
        <v>4.129993229519296</v>
      </c>
      <c r="N96" s="47">
        <f>SUM((N51-N56)/N51)*100</f>
        <v>-22.809956917185257</v>
      </c>
      <c r="O96" s="47">
        <v>0</v>
      </c>
      <c r="P96" s="47">
        <f>SUM((P51-P56)/P51)*100</f>
        <v>-14.613526570048311</v>
      </c>
      <c r="Q96" s="47">
        <f>SUM((Q51-Q56)/Q51)*100</f>
        <v>7.100591715976331</v>
      </c>
      <c r="R96" s="47">
        <f>SUM((R51-R56)/R51)*100</f>
        <v>4.942965779467681</v>
      </c>
      <c r="S96" s="47">
        <f>SUM((S51-S56)/S51)*100</f>
        <v>0.2801120448179272</v>
      </c>
      <c r="T96" s="47">
        <v>0</v>
      </c>
      <c r="U96" s="47">
        <f>SUM((U51-U56)/U51)*100</f>
        <v>3.4090909090909087</v>
      </c>
      <c r="V96" s="47">
        <f>SUM((V51-V56)/V51)*100</f>
        <v>5.0602409638554215</v>
      </c>
      <c r="W96" s="47">
        <f>SUM((W51-W56)/W51)*100</f>
        <v>1.4705882352941175</v>
      </c>
      <c r="X96" s="47">
        <f>SUM((X51-X56)/X51)*100</f>
        <v>-2.608695652173913</v>
      </c>
      <c r="Y96" s="47">
        <f>SUM((Y51-Y56)/Y51)*100</f>
        <v>3.076923076923077</v>
      </c>
      <c r="Z96" s="47">
        <v>0</v>
      </c>
      <c r="AA96" s="47">
        <f aca="true" t="shared" si="21" ref="AA96:AG96">SUM((AA51-AA56)/AA51)*100</f>
        <v>-242.55506607929513</v>
      </c>
      <c r="AB96" s="47">
        <f t="shared" si="21"/>
        <v>4.9504950495049505</v>
      </c>
      <c r="AC96" s="47">
        <f t="shared" si="21"/>
        <v>3</v>
      </c>
      <c r="AD96" s="47">
        <f t="shared" si="21"/>
        <v>11.320754716981133</v>
      </c>
      <c r="AE96" s="47">
        <f t="shared" si="21"/>
        <v>2.9702970297029703</v>
      </c>
      <c r="AF96" s="47">
        <f t="shared" si="21"/>
        <v>0</v>
      </c>
      <c r="AG96" s="47">
        <f t="shared" si="21"/>
        <v>4</v>
      </c>
      <c r="AH96" s="47">
        <v>0</v>
      </c>
      <c r="AI96" s="47">
        <f aca="true" t="shared" si="22" ref="AI96:AJ99">SUM((AI51-AI56)/AI51)*100</f>
        <v>2.857142857142857</v>
      </c>
      <c r="AJ96" s="47">
        <f t="shared" si="22"/>
        <v>0</v>
      </c>
      <c r="AK96" s="47">
        <v>0</v>
      </c>
      <c r="AL96" s="47">
        <f>SUM((AL51-AL56)/AL51)*100</f>
        <v>1.1764705882352942</v>
      </c>
      <c r="AM96" s="47">
        <v>0</v>
      </c>
      <c r="AN96" s="47">
        <f aca="true" t="shared" si="23" ref="AN96:AP99">SUM((AN51-AN56)/AN51)*100</f>
        <v>36</v>
      </c>
      <c r="AO96" s="47">
        <f t="shared" si="23"/>
        <v>-73.85159010600707</v>
      </c>
      <c r="AP96" s="47">
        <f t="shared" si="23"/>
        <v>-49.47297093811173</v>
      </c>
    </row>
    <row r="97" spans="2:42" ht="12.75">
      <c r="B97" s="40" t="s">
        <v>203</v>
      </c>
      <c r="C97" s="46"/>
      <c r="D97" s="46"/>
      <c r="E97" s="46"/>
      <c r="F97" s="46"/>
      <c r="G97" s="46"/>
      <c r="H97" s="46"/>
      <c r="I97" s="46"/>
      <c r="J97" s="46"/>
      <c r="K97" s="46"/>
      <c r="L97" s="43" t="s">
        <v>204</v>
      </c>
      <c r="M97" s="47">
        <f aca="true" t="shared" si="24" ref="M97:AB100">SUM((M52-M57)/M52)*100</f>
        <v>-0.07037297677691766</v>
      </c>
      <c r="N97" s="47">
        <f t="shared" si="24"/>
        <v>-24.77987421383648</v>
      </c>
      <c r="O97" s="47">
        <v>0</v>
      </c>
      <c r="P97" s="47">
        <f t="shared" si="24"/>
        <v>-17.46031746031746</v>
      </c>
      <c r="Q97" s="47">
        <f t="shared" si="24"/>
        <v>2.083333333333333</v>
      </c>
      <c r="R97" s="47">
        <f t="shared" si="24"/>
        <v>6.122448979591836</v>
      </c>
      <c r="S97" s="47">
        <f t="shared" si="24"/>
        <v>3.015075376884422</v>
      </c>
      <c r="T97" s="47">
        <v>0</v>
      </c>
      <c r="U97" s="47">
        <f t="shared" si="24"/>
        <v>2.272727272727273</v>
      </c>
      <c r="V97" s="47">
        <f t="shared" si="24"/>
        <v>3.4934497816593884</v>
      </c>
      <c r="W97" s="47">
        <f t="shared" si="24"/>
        <v>2.564102564102564</v>
      </c>
      <c r="X97" s="47">
        <f t="shared" si="24"/>
        <v>-6.862745098039216</v>
      </c>
      <c r="Y97" s="47">
        <f t="shared" si="24"/>
        <v>3.125</v>
      </c>
      <c r="Z97" s="47">
        <v>0</v>
      </c>
      <c r="AA97" s="47">
        <f t="shared" si="24"/>
        <v>-238.69257950530036</v>
      </c>
      <c r="AB97" s="47">
        <f t="shared" si="24"/>
        <v>4.651162790697675</v>
      </c>
      <c r="AC97" s="47">
        <f aca="true" t="shared" si="25" ref="AC97:AG98">SUM((AC52-AC57)/AC52)*100</f>
        <v>4.477611940298507</v>
      </c>
      <c r="AD97" s="47">
        <f t="shared" si="25"/>
        <v>10.526315789473683</v>
      </c>
      <c r="AE97" s="47">
        <f t="shared" si="25"/>
        <v>4.166666666666666</v>
      </c>
      <c r="AF97" s="47">
        <f t="shared" si="25"/>
        <v>0</v>
      </c>
      <c r="AG97" s="47">
        <f t="shared" si="25"/>
        <v>5.88235294117647</v>
      </c>
      <c r="AH97" s="47">
        <v>0</v>
      </c>
      <c r="AI97" s="47">
        <f t="shared" si="22"/>
        <v>5</v>
      </c>
      <c r="AJ97" s="47">
        <f t="shared" si="22"/>
        <v>0</v>
      </c>
      <c r="AK97" s="47">
        <v>0</v>
      </c>
      <c r="AL97" s="47">
        <f>SUM((AL52-AL57)/AL52)*100</f>
        <v>-1.7241379310344827</v>
      </c>
      <c r="AM97" s="47">
        <v>0</v>
      </c>
      <c r="AN97" s="47">
        <f t="shared" si="23"/>
        <v>8.571428571428571</v>
      </c>
      <c r="AO97" s="47">
        <f t="shared" si="23"/>
        <v>-77.6536312849162</v>
      </c>
      <c r="AP97" s="47">
        <f t="shared" si="23"/>
        <v>-48.89638689723042</v>
      </c>
    </row>
    <row r="98" spans="2:42" ht="12.75">
      <c r="B98" s="48" t="s">
        <v>205</v>
      </c>
      <c r="C98" s="49"/>
      <c r="D98" s="49"/>
      <c r="E98" s="49"/>
      <c r="F98" s="50"/>
      <c r="G98" s="50"/>
      <c r="H98" s="50"/>
      <c r="I98" s="50"/>
      <c r="J98" s="50"/>
      <c r="K98" s="51"/>
      <c r="L98" s="43" t="s">
        <v>206</v>
      </c>
      <c r="M98" s="47">
        <f t="shared" si="24"/>
        <v>8.023483365949119</v>
      </c>
      <c r="N98" s="47">
        <f t="shared" si="24"/>
        <v>-20.18962632459565</v>
      </c>
      <c r="O98" s="47">
        <v>0</v>
      </c>
      <c r="P98" s="47">
        <f t="shared" si="24"/>
        <v>-10.185185185185185</v>
      </c>
      <c r="Q98" s="47">
        <f t="shared" si="24"/>
        <v>13.698630136986301</v>
      </c>
      <c r="R98" s="47">
        <f t="shared" si="24"/>
        <v>3.4482758620689653</v>
      </c>
      <c r="S98" s="47">
        <f t="shared" si="24"/>
        <v>-3.1645569620253164</v>
      </c>
      <c r="T98" s="47">
        <v>0</v>
      </c>
      <c r="U98" s="47">
        <f t="shared" si="24"/>
        <v>4.545454545454546</v>
      </c>
      <c r="V98" s="47">
        <f t="shared" si="24"/>
        <v>6.989247311827956</v>
      </c>
      <c r="W98" s="47">
        <f t="shared" si="24"/>
        <v>0</v>
      </c>
      <c r="X98" s="47">
        <f t="shared" si="24"/>
        <v>0.78125</v>
      </c>
      <c r="Y98" s="47">
        <f t="shared" si="24"/>
        <v>3.0303030303030303</v>
      </c>
      <c r="Z98" s="47">
        <v>0</v>
      </c>
      <c r="AA98" s="47">
        <f t="shared" si="24"/>
        <v>-246.39718804920915</v>
      </c>
      <c r="AB98" s="47">
        <f t="shared" si="24"/>
        <v>6.666666666666667</v>
      </c>
      <c r="AC98" s="47">
        <f t="shared" si="25"/>
        <v>1.8072289156626504</v>
      </c>
      <c r="AD98" s="47">
        <f t="shared" si="25"/>
        <v>11.76470588235294</v>
      </c>
      <c r="AE98" s="47">
        <f t="shared" si="25"/>
        <v>1.8867924528301887</v>
      </c>
      <c r="AF98" s="47">
        <f t="shared" si="25"/>
        <v>0</v>
      </c>
      <c r="AG98" s="47">
        <f t="shared" si="25"/>
        <v>0</v>
      </c>
      <c r="AH98" s="47">
        <v>0</v>
      </c>
      <c r="AI98" s="47">
        <f t="shared" si="22"/>
        <v>0</v>
      </c>
      <c r="AJ98" s="47">
        <f t="shared" si="22"/>
        <v>0</v>
      </c>
      <c r="AK98" s="47">
        <v>0</v>
      </c>
      <c r="AL98" s="47">
        <f>SUM((AL53-AL58)/AL53)*100</f>
        <v>7.4074074074074066</v>
      </c>
      <c r="AM98" s="47">
        <v>0</v>
      </c>
      <c r="AN98" s="47">
        <f t="shared" si="23"/>
        <v>100</v>
      </c>
      <c r="AO98" s="47">
        <f t="shared" si="23"/>
        <v>-67.3076923076923</v>
      </c>
      <c r="AP98" s="47">
        <f t="shared" si="23"/>
        <v>-50.137785702707085</v>
      </c>
    </row>
    <row r="99" spans="2:42" ht="12.75">
      <c r="B99" s="48" t="s">
        <v>207</v>
      </c>
      <c r="C99" s="49"/>
      <c r="D99" s="49"/>
      <c r="E99" s="49"/>
      <c r="F99" s="50"/>
      <c r="G99" s="50"/>
      <c r="H99" s="50"/>
      <c r="I99" s="50"/>
      <c r="J99" s="50"/>
      <c r="K99" s="51"/>
      <c r="L99" s="43" t="s">
        <v>208</v>
      </c>
      <c r="M99" s="47">
        <f t="shared" si="24"/>
        <v>3.8170563961485557</v>
      </c>
      <c r="N99" s="47">
        <f t="shared" si="24"/>
        <v>-22.809956917185257</v>
      </c>
      <c r="O99" s="47">
        <v>0</v>
      </c>
      <c r="P99" s="47">
        <f t="shared" si="24"/>
        <v>9.348914858096828</v>
      </c>
      <c r="Q99" s="47">
        <f t="shared" si="24"/>
        <v>7.100591715976331</v>
      </c>
      <c r="R99" s="47">
        <f t="shared" si="24"/>
        <v>4.942965779467681</v>
      </c>
      <c r="S99" s="47">
        <f t="shared" si="24"/>
        <v>0</v>
      </c>
      <c r="T99" s="47">
        <v>0</v>
      </c>
      <c r="U99" s="47">
        <f t="shared" si="24"/>
        <v>3.4090909090909087</v>
      </c>
      <c r="V99" s="47">
        <f t="shared" si="24"/>
        <v>5.0602409638554215</v>
      </c>
      <c r="W99" s="47">
        <f t="shared" si="24"/>
        <v>1.4705882352941175</v>
      </c>
      <c r="X99" s="47">
        <f t="shared" si="24"/>
        <v>-2.608695652173913</v>
      </c>
      <c r="Y99" s="47">
        <f t="shared" si="24"/>
        <v>6.666666666666667</v>
      </c>
      <c r="Z99" s="47">
        <v>0</v>
      </c>
      <c r="AA99" s="47">
        <f t="shared" si="24"/>
        <v>-242.55506607929513</v>
      </c>
      <c r="AB99" s="47">
        <f t="shared" si="24"/>
        <v>4.9504950495049505</v>
      </c>
      <c r="AC99" s="47">
        <f>SUM((AC54-AC59)/AC54)*100</f>
        <v>3</v>
      </c>
      <c r="AD99" s="47">
        <v>0</v>
      </c>
      <c r="AE99" s="47">
        <f>SUM((AE54-AE59)/AE54)*100</f>
        <v>2.9702970297029703</v>
      </c>
      <c r="AF99" s="47">
        <f>SUM((AF54-AF59)/AF54)*100</f>
        <v>0</v>
      </c>
      <c r="AG99" s="47">
        <f>SUM((AG54-AG59)/AG54)*100</f>
        <v>4</v>
      </c>
      <c r="AH99" s="47">
        <v>0</v>
      </c>
      <c r="AI99" s="47">
        <f t="shared" si="22"/>
        <v>2.857142857142857</v>
      </c>
      <c r="AJ99" s="47">
        <f t="shared" si="22"/>
        <v>0</v>
      </c>
      <c r="AK99" s="47">
        <v>0</v>
      </c>
      <c r="AL99" s="47">
        <f>SUM((AL54-AL59)/AL54)*100</f>
        <v>1.1764705882352942</v>
      </c>
      <c r="AM99" s="47">
        <v>0</v>
      </c>
      <c r="AN99" s="47">
        <f t="shared" si="23"/>
        <v>36</v>
      </c>
      <c r="AO99" s="47">
        <f t="shared" si="23"/>
        <v>-73.85159010600707</v>
      </c>
      <c r="AP99" s="47">
        <f t="shared" si="23"/>
        <v>-50.01949621773376</v>
      </c>
    </row>
    <row r="100" spans="2:42" ht="12.75">
      <c r="B100" s="40" t="s">
        <v>209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3" t="s">
        <v>210</v>
      </c>
      <c r="M100" s="47">
        <f t="shared" si="24"/>
        <v>23.91304347826087</v>
      </c>
      <c r="N100" s="47">
        <v>0</v>
      </c>
      <c r="O100" s="47">
        <v>0</v>
      </c>
      <c r="P100" s="47">
        <f t="shared" si="24"/>
        <v>-77.29257641921397</v>
      </c>
      <c r="Q100" s="47">
        <v>0</v>
      </c>
      <c r="R100" s="47">
        <v>0</v>
      </c>
      <c r="S100" s="47">
        <f t="shared" si="24"/>
        <v>3.225806451612903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f t="shared" si="24"/>
        <v>2</v>
      </c>
      <c r="Z100" s="47">
        <v>0</v>
      </c>
      <c r="AA100" s="47">
        <v>0</v>
      </c>
      <c r="AB100" s="47">
        <v>0</v>
      </c>
      <c r="AC100" s="47">
        <v>0</v>
      </c>
      <c r="AD100" s="47">
        <f>SUM((AD55-AD60)/AD55)*100</f>
        <v>11.320754716981133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f>SUM((AP55-AP60)/AP55)*100</f>
        <v>-34.20479302832244</v>
      </c>
    </row>
    <row r="102" spans="2:12" ht="12.75">
      <c r="B102" s="25" t="s">
        <v>211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2:12" ht="12.75">
      <c r="B103" s="25" t="s">
        <v>212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</sheetData>
  <mergeCells count="121">
    <mergeCell ref="B100:K100"/>
    <mergeCell ref="B94:K94"/>
    <mergeCell ref="B95:K95"/>
    <mergeCell ref="B96:K96"/>
    <mergeCell ref="B97:K97"/>
    <mergeCell ref="B90:K90"/>
    <mergeCell ref="B91:K91"/>
    <mergeCell ref="B92:K92"/>
    <mergeCell ref="B93:K93"/>
    <mergeCell ref="B86:K86"/>
    <mergeCell ref="B87:K87"/>
    <mergeCell ref="B88:K88"/>
    <mergeCell ref="B89:K89"/>
    <mergeCell ref="B82:K82"/>
    <mergeCell ref="B83:K83"/>
    <mergeCell ref="B84:K84"/>
    <mergeCell ref="B85:K85"/>
    <mergeCell ref="B78:K78"/>
    <mergeCell ref="B79:K79"/>
    <mergeCell ref="B80:K80"/>
    <mergeCell ref="B81:K81"/>
    <mergeCell ref="B74:K74"/>
    <mergeCell ref="B75:K75"/>
    <mergeCell ref="B76:K76"/>
    <mergeCell ref="B77:K77"/>
    <mergeCell ref="B70:K70"/>
    <mergeCell ref="B71:K71"/>
    <mergeCell ref="B72:K72"/>
    <mergeCell ref="B73:K73"/>
    <mergeCell ref="B66:K66"/>
    <mergeCell ref="B67:K67"/>
    <mergeCell ref="B68:K68"/>
    <mergeCell ref="B69:K69"/>
    <mergeCell ref="B62:K62"/>
    <mergeCell ref="B63:K63"/>
    <mergeCell ref="B64:K64"/>
    <mergeCell ref="B65:K65"/>
    <mergeCell ref="B58:K58"/>
    <mergeCell ref="B59:K59"/>
    <mergeCell ref="B60:K60"/>
    <mergeCell ref="B61:K61"/>
    <mergeCell ref="B54:K54"/>
    <mergeCell ref="B55:K55"/>
    <mergeCell ref="B56:K56"/>
    <mergeCell ref="B57:K57"/>
    <mergeCell ref="B50:K50"/>
    <mergeCell ref="B51:K51"/>
    <mergeCell ref="B52:K52"/>
    <mergeCell ref="B53:K53"/>
    <mergeCell ref="B46:K46"/>
    <mergeCell ref="B47:K47"/>
    <mergeCell ref="B48:K48"/>
    <mergeCell ref="B49:K49"/>
    <mergeCell ref="B42:K42"/>
    <mergeCell ref="B43:K43"/>
    <mergeCell ref="B44:K44"/>
    <mergeCell ref="B45:K45"/>
    <mergeCell ref="B38:K38"/>
    <mergeCell ref="B39:K39"/>
    <mergeCell ref="B40:K40"/>
    <mergeCell ref="B41:K41"/>
    <mergeCell ref="B34:K34"/>
    <mergeCell ref="B35:K35"/>
    <mergeCell ref="B36:K36"/>
    <mergeCell ref="B37:K37"/>
    <mergeCell ref="B30:K30"/>
    <mergeCell ref="B31:K31"/>
    <mergeCell ref="B32:K32"/>
    <mergeCell ref="B33:K33"/>
    <mergeCell ref="B28:K28"/>
    <mergeCell ref="B29:K29"/>
    <mergeCell ref="K8:R8"/>
    <mergeCell ref="K9:R9"/>
    <mergeCell ref="K10:R10"/>
    <mergeCell ref="K11:R11"/>
    <mergeCell ref="K12:R12"/>
    <mergeCell ref="K13:R13"/>
    <mergeCell ref="B24:K24"/>
    <mergeCell ref="B25:K25"/>
    <mergeCell ref="B26:K26"/>
    <mergeCell ref="B27:K27"/>
    <mergeCell ref="B21:K21"/>
    <mergeCell ref="B22:K22"/>
    <mergeCell ref="B23:K23"/>
    <mergeCell ref="A6:E6"/>
    <mergeCell ref="F6:H6"/>
    <mergeCell ref="A1:Q1"/>
    <mergeCell ref="A2:Q2"/>
    <mergeCell ref="A3:Q3"/>
    <mergeCell ref="A4:Q4"/>
    <mergeCell ref="B19:K19"/>
    <mergeCell ref="AL17:AL18"/>
    <mergeCell ref="AI17:AI18"/>
    <mergeCell ref="Z17:Z18"/>
    <mergeCell ref="AA17:AA18"/>
    <mergeCell ref="AH17:AH18"/>
    <mergeCell ref="P17:P18"/>
    <mergeCell ref="Q17:Q18"/>
    <mergeCell ref="AC17:AC18"/>
    <mergeCell ref="R17:R18"/>
    <mergeCell ref="M17:M18"/>
    <mergeCell ref="S17:S18"/>
    <mergeCell ref="AM17:AM18"/>
    <mergeCell ref="O17:O18"/>
    <mergeCell ref="Y17:Y18"/>
    <mergeCell ref="AJ17:AJ18"/>
    <mergeCell ref="AK17:AK18"/>
    <mergeCell ref="N17:N18"/>
    <mergeCell ref="AB17:AB18"/>
    <mergeCell ref="X17:X18"/>
    <mergeCell ref="AP17:AP18"/>
    <mergeCell ref="AE17:AE18"/>
    <mergeCell ref="AF17:AF18"/>
    <mergeCell ref="AN17:AN18"/>
    <mergeCell ref="AG17:AG18"/>
    <mergeCell ref="AO17:AO18"/>
    <mergeCell ref="AD17:AD18"/>
    <mergeCell ref="T17:T18"/>
    <mergeCell ref="U17:U18"/>
    <mergeCell ref="V17:V18"/>
    <mergeCell ref="W17:W18"/>
  </mergeCells>
  <printOptions/>
  <pageMargins left="0.75" right="0.75" top="1" bottom="1" header="0" footer="0"/>
  <pageSetup fitToHeight="1" fitToWidth="1" horizontalDpi="200" verticalDpi="200" orientation="landscape" paperSize="5" scale="36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2007-02-21T23:04:32Z</cp:lastPrinted>
  <dcterms:created xsi:type="dcterms:W3CDTF">2005-09-05T18:56:16Z</dcterms:created>
  <dcterms:modified xsi:type="dcterms:W3CDTF">2007-07-06T17:44:37Z</dcterms:modified>
  <cp:category/>
  <cp:version/>
  <cp:contentType/>
  <cp:contentStatus/>
</cp:coreProperties>
</file>