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01-12" sheetId="1" r:id="rId1"/>
  </sheets>
  <definedNames>
    <definedName name="_xlnm.Print_Area" localSheetId="0">'Tabla 01-12'!$A$1:$AP$45</definedName>
  </definedNames>
  <calcPr fullCalcOnLoad="1"/>
</workbook>
</file>

<file path=xl/sharedStrings.xml><?xml version="1.0" encoding="utf-8"?>
<sst xmlns="http://schemas.openxmlformats.org/spreadsheetml/2006/main" count="98" uniqueCount="98">
  <si>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</si>
  <si>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</si>
  <si>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</si>
  <si>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</si>
  <si>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</si>
  <si>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</si>
  <si>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</si>
  <si>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San Marcos</t>
  </si>
  <si>
    <t>San Pedro Sacatepequez</t>
  </si>
  <si>
    <t>San Antonio Sacatepequez</t>
  </si>
  <si>
    <t>Comitancillo</t>
  </si>
  <si>
    <t>Concepción Tutuapa</t>
  </si>
  <si>
    <t>Tacana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</si>
  <si>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</si>
  <si>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</si>
  <si>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</si>
  <si>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</si>
  <si>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</si>
  <si>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</si>
  <si>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</si>
  <si>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</si>
  <si>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</si>
  <si>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</si>
  <si>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</si>
  <si>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</si>
  <si>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</si>
  <si>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</si>
  <si>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</si>
  <si>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</si>
  <si>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</si>
  <si>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</si>
  <si>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</si>
  <si>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Total</t>
  </si>
  <si>
    <t>Hombres</t>
  </si>
  <si>
    <t>Mujeres</t>
  </si>
  <si>
    <t>0 - 4 años</t>
  </si>
  <si>
    <t>5 - 9 años</t>
  </si>
  <si>
    <t>10 - 14 años</t>
  </si>
  <si>
    <t>25 - 29 años</t>
  </si>
  <si>
    <t>20 - 34 años</t>
  </si>
  <si>
    <t>35 - 39 años</t>
  </si>
  <si>
    <t>40 - 44 años</t>
  </si>
  <si>
    <t>45 - 49 años</t>
  </si>
  <si>
    <t>50 - 54 años</t>
  </si>
  <si>
    <t>15 - 19 años</t>
  </si>
  <si>
    <t xml:space="preserve">  01 - 12</t>
  </si>
  <si>
    <t>Porcentaje Población Hombres</t>
  </si>
  <si>
    <t>Porcentaje Población Mujeres</t>
  </si>
  <si>
    <t>Porcentaje Población Urbana</t>
  </si>
  <si>
    <t>Porcentaje Población Rural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</si>
  <si>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</si>
  <si>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</si>
  <si>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</si>
  <si>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Municipios del Departamento de San Marcos</t>
  </si>
  <si>
    <t>Porcentaje población Hombres / Mujeres, Urbana / Rural</t>
  </si>
  <si>
    <t>San Cristóbal Cucho</t>
  </si>
  <si>
    <t>Razón de Dependencia</t>
  </si>
  <si>
    <t>San Rafael Pie de la Cuesta</t>
  </si>
  <si>
    <t>Indicador</t>
  </si>
  <si>
    <t>DEPT. SAN MARCOS</t>
  </si>
  <si>
    <t>55 - 59 años</t>
  </si>
  <si>
    <t>65 años y más</t>
  </si>
  <si>
    <t>60 - 64 años</t>
  </si>
  <si>
    <t>Fecha de Publicación</t>
  </si>
  <si>
    <t xml:space="preserve">Número de personas </t>
  </si>
  <si>
    <t>Instituto Nacional de Estadística, XI Censo de Población y VI Habitación</t>
  </si>
  <si>
    <t>30 - 24 años</t>
  </si>
  <si>
    <t>San Miguel Ixtahuacan</t>
  </si>
  <si>
    <t>Ocós</t>
  </si>
  <si>
    <t>Ixchiguán</t>
  </si>
  <si>
    <t>Area urbana</t>
  </si>
  <si>
    <t>Area rural</t>
  </si>
  <si>
    <t>Población desglosada por rangos de edad, por sexo y área rural/urbana por Municipio</t>
  </si>
  <si>
    <t>Ref. Código Campo</t>
  </si>
  <si>
    <t>T_POB</t>
  </si>
  <si>
    <t>T_POB_H</t>
  </si>
  <si>
    <t>T_POB_M</t>
  </si>
  <si>
    <t>POB_0A4</t>
  </si>
  <si>
    <t>POB_5A9</t>
  </si>
  <si>
    <t>POB_10A14</t>
  </si>
  <si>
    <t>POB_15A19</t>
  </si>
  <si>
    <t>POB_20A24</t>
  </si>
  <si>
    <t>POB_25A29</t>
  </si>
  <si>
    <t>POB_30A34</t>
  </si>
  <si>
    <t>POB_35A39</t>
  </si>
  <si>
    <t>POB_40A44</t>
  </si>
  <si>
    <t>POB_45A49</t>
  </si>
  <si>
    <t>POB_50A54</t>
  </si>
  <si>
    <t>POB_55A59</t>
  </si>
  <si>
    <t>POB_60A64</t>
  </si>
  <si>
    <t>POB_65MAS</t>
  </si>
  <si>
    <t>T_POB_UR</t>
  </si>
  <si>
    <t>T_POB_RU</t>
  </si>
  <si>
    <t>P_POB_H</t>
  </si>
  <si>
    <t>P_POB_M</t>
  </si>
  <si>
    <t>P_POB_UR</t>
  </si>
  <si>
    <t>P_POB_RU</t>
  </si>
  <si>
    <t>R_DEPEND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</si>
</sst>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16" fontId="5" fillId="2" borderId="5" xfId="0" applyNumberFormat="1" applyFont="1" applyFill="1" applyBorder="1" applyAlignment="1">
      <alignment wrapText="1"/>
    </xf>
    <xf numFmtId="16" fontId="5" fillId="2" borderId="6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7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2" fontId="2" fillId="3" borderId="7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workbookViewId="0" topLeftCell="A1">
      <selection activeCell="B21" sqref="B21:AO45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9.421875" style="0" customWidth="1"/>
    <col min="11" max="11" width="14.14062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16" width="10.7109375" style="0" customWidth="1"/>
    <col min="17" max="17" width="17.140625" style="0" customWidth="1"/>
    <col min="18" max="21" width="10.7109375" style="0" customWidth="1"/>
    <col min="23" max="23" width="10.7109375" style="0" customWidth="1"/>
    <col min="24" max="24" width="10.57421875" style="0" customWidth="1"/>
    <col min="25" max="41" width="10.7109375" style="0" customWidth="1"/>
    <col min="42" max="16384" width="2.7109375" style="0" customWidth="1"/>
  </cols>
  <sheetData>
    <row r="1" spans="1:16" s="12" customFormat="1" ht="12.75" customHeight="1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12" customFormat="1" ht="12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12" customFormat="1" ht="12.75" customHeight="1">
      <c r="A3" s="17" t="s">
        <v>51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s="12" customFormat="1" ht="12.75" customHeight="1">
      <c r="A4" s="17" t="s">
        <v>52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2" customFormat="1" ht="12"/>
    <row r="6" spans="1:41" s="14" customFormat="1" ht="12.75" customHeight="1">
      <c r="A6" s="18" t="s">
        <v>1</v>
      </c>
      <c r="B6" s="19"/>
      <c r="C6" s="19"/>
      <c r="D6" s="19"/>
      <c r="E6" s="20"/>
      <c r="F6" s="13"/>
      <c r="I6" s="12"/>
      <c r="J6" s="21" t="s">
        <v>45</v>
      </c>
      <c r="K6" s="22"/>
      <c r="L6" s="2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="12" customFormat="1" ht="12"/>
    <row r="8" spans="1:17" s="12" customFormat="1" ht="12.75" customHeight="1">
      <c r="A8" s="12" t="s">
        <v>2</v>
      </c>
      <c r="B8" s="29" t="s">
        <v>3</v>
      </c>
      <c r="C8" s="30"/>
      <c r="D8" s="30"/>
      <c r="E8" s="30"/>
      <c r="F8" s="30"/>
      <c r="G8" s="30"/>
      <c r="H8" s="30"/>
      <c r="I8" s="30"/>
      <c r="J8" s="30" t="s">
        <v>72</v>
      </c>
      <c r="K8" s="30"/>
      <c r="L8" s="30"/>
      <c r="M8" s="30"/>
      <c r="N8" s="30"/>
      <c r="O8" s="30"/>
      <c r="P8" s="30"/>
      <c r="Q8" s="31"/>
    </row>
    <row r="9" spans="2:17" s="15" customFormat="1" ht="12.75" customHeight="1">
      <c r="B9" s="32" t="s">
        <v>58</v>
      </c>
      <c r="C9" s="33"/>
      <c r="D9" s="33"/>
      <c r="E9" s="33"/>
      <c r="F9" s="33"/>
      <c r="G9" s="33"/>
      <c r="H9" s="33"/>
      <c r="I9" s="33"/>
      <c r="J9" s="33" t="s">
        <v>54</v>
      </c>
      <c r="K9" s="33"/>
      <c r="L9" s="33"/>
      <c r="M9" s="33"/>
      <c r="N9" s="33"/>
      <c r="O9" s="33"/>
      <c r="P9" s="33"/>
      <c r="Q9" s="34"/>
    </row>
    <row r="10" spans="2:17" s="12" customFormat="1" ht="12">
      <c r="B10" s="35" t="s">
        <v>4</v>
      </c>
      <c r="C10" s="36"/>
      <c r="D10" s="36"/>
      <c r="E10" s="36"/>
      <c r="F10" s="36"/>
      <c r="G10" s="36"/>
      <c r="H10" s="36"/>
      <c r="I10" s="36"/>
      <c r="J10" s="36" t="s">
        <v>53</v>
      </c>
      <c r="K10" s="36"/>
      <c r="L10" s="36"/>
      <c r="M10" s="36"/>
      <c r="N10" s="36"/>
      <c r="O10" s="36"/>
      <c r="P10" s="36"/>
      <c r="Q10" s="37"/>
    </row>
    <row r="11" spans="2:17" s="12" customFormat="1" ht="12">
      <c r="B11" s="35" t="s">
        <v>63</v>
      </c>
      <c r="C11" s="36"/>
      <c r="D11" s="36"/>
      <c r="E11" s="36"/>
      <c r="F11" s="36"/>
      <c r="G11" s="36"/>
      <c r="H11" s="36"/>
      <c r="I11" s="36"/>
      <c r="J11" s="38">
        <v>2002</v>
      </c>
      <c r="K11" s="38"/>
      <c r="L11" s="38"/>
      <c r="M11" s="36"/>
      <c r="N11" s="36"/>
      <c r="O11" s="36"/>
      <c r="P11" s="36"/>
      <c r="Q11" s="37"/>
    </row>
    <row r="12" spans="2:17" s="12" customFormat="1" ht="12">
      <c r="B12" s="35" t="s">
        <v>5</v>
      </c>
      <c r="C12" s="36"/>
      <c r="D12" s="36"/>
      <c r="E12" s="36"/>
      <c r="F12" s="36"/>
      <c r="G12" s="36"/>
      <c r="H12" s="36"/>
      <c r="I12" s="36"/>
      <c r="J12" s="36" t="s">
        <v>64</v>
      </c>
      <c r="K12" s="36"/>
      <c r="L12" s="36"/>
      <c r="M12" s="36"/>
      <c r="N12" s="36"/>
      <c r="O12" s="36"/>
      <c r="P12" s="36"/>
      <c r="Q12" s="37"/>
    </row>
    <row r="13" spans="2:17" s="12" customFormat="1" ht="12">
      <c r="B13" s="39" t="s">
        <v>6</v>
      </c>
      <c r="C13" s="40"/>
      <c r="D13" s="40"/>
      <c r="E13" s="40"/>
      <c r="F13" s="40"/>
      <c r="G13" s="40"/>
      <c r="H13" s="40"/>
      <c r="I13" s="40"/>
      <c r="J13" s="40" t="s">
        <v>65</v>
      </c>
      <c r="K13" s="40"/>
      <c r="L13" s="40"/>
      <c r="M13" s="40"/>
      <c r="N13" s="40"/>
      <c r="O13" s="40"/>
      <c r="P13" s="40"/>
      <c r="Q13" s="41"/>
    </row>
    <row r="14" spans="22:24" ht="12.75">
      <c r="V14" s="1"/>
      <c r="W14" s="1"/>
      <c r="X14" s="1"/>
    </row>
    <row r="15" ht="12.75">
      <c r="V15" s="1"/>
    </row>
    <row r="17" spans="12:41" s="6" customFormat="1" ht="12.75" customHeight="1">
      <c r="L17" s="27" t="s">
        <v>7</v>
      </c>
      <c r="M17" s="27" t="s">
        <v>8</v>
      </c>
      <c r="N17" s="27" t="s">
        <v>9</v>
      </c>
      <c r="O17" s="27" t="s">
        <v>10</v>
      </c>
      <c r="P17" s="27" t="s">
        <v>67</v>
      </c>
      <c r="Q17" s="27" t="s">
        <v>11</v>
      </c>
      <c r="R17" s="27" t="s">
        <v>12</v>
      </c>
      <c r="S17" s="27" t="s">
        <v>13</v>
      </c>
      <c r="T17" s="27" t="s">
        <v>14</v>
      </c>
      <c r="U17" s="27" t="s">
        <v>15</v>
      </c>
      <c r="V17" s="27" t="s">
        <v>57</v>
      </c>
      <c r="W17" s="27" t="s">
        <v>16</v>
      </c>
      <c r="X17" s="27" t="s">
        <v>17</v>
      </c>
      <c r="Y17" s="27" t="s">
        <v>18</v>
      </c>
      <c r="Z17" s="27" t="s">
        <v>19</v>
      </c>
      <c r="AA17" s="27" t="s">
        <v>20</v>
      </c>
      <c r="AB17" s="27" t="s">
        <v>21</v>
      </c>
      <c r="AC17" s="27" t="s">
        <v>68</v>
      </c>
      <c r="AD17" s="27" t="s">
        <v>22</v>
      </c>
      <c r="AE17" s="27" t="s">
        <v>23</v>
      </c>
      <c r="AF17" s="27" t="s">
        <v>24</v>
      </c>
      <c r="AG17" s="27" t="s">
        <v>25</v>
      </c>
      <c r="AH17" s="27" t="s">
        <v>69</v>
      </c>
      <c r="AI17" s="27" t="s">
        <v>26</v>
      </c>
      <c r="AJ17" s="27" t="s">
        <v>55</v>
      </c>
      <c r="AK17" s="27" t="s">
        <v>27</v>
      </c>
      <c r="AL17" s="27" t="s">
        <v>28</v>
      </c>
      <c r="AM17" s="27" t="s">
        <v>29</v>
      </c>
      <c r="AN17" s="27" t="s">
        <v>30</v>
      </c>
      <c r="AO17" s="27" t="s">
        <v>59</v>
      </c>
    </row>
    <row r="18" spans="12:41" s="6" customFormat="1" ht="11.25"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</row>
    <row r="19" spans="2:41" s="6" customFormat="1" ht="12.75">
      <c r="B19" s="24" t="s">
        <v>31</v>
      </c>
      <c r="C19" s="25"/>
      <c r="D19" s="25"/>
      <c r="E19" s="25"/>
      <c r="F19" s="25"/>
      <c r="G19" s="25"/>
      <c r="H19" s="25"/>
      <c r="I19" s="25"/>
      <c r="J19" s="25"/>
      <c r="K19" s="26" t="s">
        <v>73</v>
      </c>
      <c r="L19" s="28">
        <v>1201</v>
      </c>
      <c r="M19" s="28">
        <v>1202</v>
      </c>
      <c r="N19" s="28">
        <v>1203</v>
      </c>
      <c r="O19" s="28">
        <v>1204</v>
      </c>
      <c r="P19" s="28">
        <v>1205</v>
      </c>
      <c r="Q19" s="28">
        <v>1206</v>
      </c>
      <c r="R19" s="28">
        <v>1207</v>
      </c>
      <c r="S19" s="28">
        <v>1208</v>
      </c>
      <c r="T19" s="28">
        <v>1209</v>
      </c>
      <c r="U19" s="28">
        <v>1210</v>
      </c>
      <c r="V19" s="28">
        <v>1211</v>
      </c>
      <c r="W19" s="28">
        <v>1212</v>
      </c>
      <c r="X19" s="28">
        <v>1213</v>
      </c>
      <c r="Y19" s="28">
        <v>1214</v>
      </c>
      <c r="Z19" s="28">
        <v>1215</v>
      </c>
      <c r="AA19" s="28">
        <v>1216</v>
      </c>
      <c r="AB19" s="28">
        <v>1217</v>
      </c>
      <c r="AC19" s="28">
        <v>1218</v>
      </c>
      <c r="AD19" s="28">
        <v>1219</v>
      </c>
      <c r="AE19" s="28">
        <v>1220</v>
      </c>
      <c r="AF19" s="28">
        <v>1221</v>
      </c>
      <c r="AG19" s="28">
        <v>1222</v>
      </c>
      <c r="AH19" s="28">
        <v>1223</v>
      </c>
      <c r="AI19" s="28">
        <v>1224</v>
      </c>
      <c r="AJ19" s="28">
        <v>1225</v>
      </c>
      <c r="AK19" s="28">
        <v>1226</v>
      </c>
      <c r="AL19" s="28">
        <v>1227</v>
      </c>
      <c r="AM19" s="28">
        <v>1228</v>
      </c>
      <c r="AN19" s="28">
        <v>1229</v>
      </c>
      <c r="AO19" s="28">
        <v>12</v>
      </c>
    </row>
    <row r="20" spans="2:41" ht="12.75">
      <c r="B20" s="7"/>
      <c r="C20" s="8"/>
      <c r="D20" s="8"/>
      <c r="E20" s="8"/>
      <c r="F20" s="8"/>
      <c r="G20" s="8"/>
      <c r="H20" s="8"/>
      <c r="I20" s="8"/>
      <c r="J20" s="9"/>
      <c r="K20" s="16"/>
      <c r="L20" s="2"/>
      <c r="M20" s="2"/>
      <c r="N20" s="4"/>
      <c r="O20" s="3"/>
      <c r="P20" s="3"/>
      <c r="Q20" s="4"/>
      <c r="R20" s="4"/>
      <c r="S20" s="4"/>
      <c r="T20" s="4"/>
      <c r="U20" s="4"/>
      <c r="V20" s="4"/>
      <c r="W20" s="5"/>
      <c r="X20" s="5"/>
      <c r="AN20" s="10"/>
      <c r="AO20" s="10"/>
    </row>
    <row r="21" spans="2:41" s="11" customFormat="1" ht="12">
      <c r="B21" s="42" t="s">
        <v>32</v>
      </c>
      <c r="C21" s="43"/>
      <c r="D21" s="43"/>
      <c r="E21" s="43"/>
      <c r="F21" s="43"/>
      <c r="G21" s="43"/>
      <c r="H21" s="43"/>
      <c r="I21" s="43"/>
      <c r="J21" s="44"/>
      <c r="K21" s="45" t="s">
        <v>74</v>
      </c>
      <c r="L21" s="45">
        <v>36325</v>
      </c>
      <c r="M21" s="45">
        <v>58005</v>
      </c>
      <c r="N21" s="45">
        <v>14658</v>
      </c>
      <c r="O21" s="45">
        <v>46371</v>
      </c>
      <c r="P21" s="45">
        <v>29658</v>
      </c>
      <c r="Q21" s="45">
        <v>49363</v>
      </c>
      <c r="R21" s="45">
        <v>62620</v>
      </c>
      <c r="S21" s="45">
        <v>13268</v>
      </c>
      <c r="T21" s="45">
        <v>41308</v>
      </c>
      <c r="U21" s="45">
        <v>27672</v>
      </c>
      <c r="V21" s="45">
        <v>13072</v>
      </c>
      <c r="W21" s="45">
        <v>26140</v>
      </c>
      <c r="X21" s="45">
        <v>35507</v>
      </c>
      <c r="Y21" s="45">
        <v>14125</v>
      </c>
      <c r="Z21" s="45">
        <v>70834</v>
      </c>
      <c r="AA21" s="45">
        <v>24561</v>
      </c>
      <c r="AB21" s="45">
        <v>27435</v>
      </c>
      <c r="AC21" s="45">
        <v>29257</v>
      </c>
      <c r="AD21" s="45">
        <v>36535</v>
      </c>
      <c r="AE21" s="45">
        <v>18979</v>
      </c>
      <c r="AF21" s="45">
        <v>14623</v>
      </c>
      <c r="AG21" s="45">
        <v>16600</v>
      </c>
      <c r="AH21" s="45">
        <v>20324</v>
      </c>
      <c r="AI21" s="45">
        <v>16541</v>
      </c>
      <c r="AJ21" s="45">
        <v>13928</v>
      </c>
      <c r="AK21" s="45">
        <v>14043</v>
      </c>
      <c r="AL21" s="45">
        <v>8613</v>
      </c>
      <c r="AM21" s="45">
        <v>4872</v>
      </c>
      <c r="AN21" s="45">
        <v>9714</v>
      </c>
      <c r="AO21" s="45">
        <f>SUM(L21:AN21)</f>
        <v>794951</v>
      </c>
    </row>
    <row r="22" spans="2:41" s="11" customFormat="1" ht="12.75" customHeight="1">
      <c r="B22" s="42" t="s">
        <v>33</v>
      </c>
      <c r="C22" s="43"/>
      <c r="D22" s="43"/>
      <c r="E22" s="43"/>
      <c r="F22" s="43"/>
      <c r="G22" s="43"/>
      <c r="H22" s="43"/>
      <c r="I22" s="43"/>
      <c r="J22" s="44"/>
      <c r="K22" s="45" t="s">
        <v>75</v>
      </c>
      <c r="L22" s="45">
        <v>17705</v>
      </c>
      <c r="M22" s="45">
        <v>28218</v>
      </c>
      <c r="N22" s="45">
        <v>7213</v>
      </c>
      <c r="O22" s="45">
        <v>22760</v>
      </c>
      <c r="P22" s="45">
        <v>14757</v>
      </c>
      <c r="Q22" s="45">
        <v>23935</v>
      </c>
      <c r="R22" s="45">
        <v>30827</v>
      </c>
      <c r="S22" s="45">
        <v>6540</v>
      </c>
      <c r="T22" s="45">
        <v>20692</v>
      </c>
      <c r="U22" s="45">
        <v>13603</v>
      </c>
      <c r="V22" s="45">
        <v>6495</v>
      </c>
      <c r="W22" s="45">
        <v>13130</v>
      </c>
      <c r="X22" s="45">
        <v>17728</v>
      </c>
      <c r="Y22" s="45">
        <v>6985</v>
      </c>
      <c r="Z22" s="45">
        <v>34864</v>
      </c>
      <c r="AA22" s="45">
        <v>12212</v>
      </c>
      <c r="AB22" s="45">
        <v>13422</v>
      </c>
      <c r="AC22" s="45">
        <v>14773</v>
      </c>
      <c r="AD22" s="45">
        <v>18033</v>
      </c>
      <c r="AE22" s="45">
        <v>9375</v>
      </c>
      <c r="AF22" s="45">
        <v>7269</v>
      </c>
      <c r="AG22" s="45">
        <v>8170</v>
      </c>
      <c r="AH22" s="45">
        <v>10148</v>
      </c>
      <c r="AI22" s="45">
        <v>8234</v>
      </c>
      <c r="AJ22" s="45">
        <v>6887</v>
      </c>
      <c r="AK22" s="45">
        <v>6977</v>
      </c>
      <c r="AL22" s="45">
        <v>4314</v>
      </c>
      <c r="AM22" s="45">
        <v>2313</v>
      </c>
      <c r="AN22" s="45">
        <v>4789</v>
      </c>
      <c r="AO22" s="45">
        <f>SUM(L22:AN22)</f>
        <v>392368</v>
      </c>
    </row>
    <row r="23" spans="2:41" s="11" customFormat="1" ht="12.75" customHeight="1">
      <c r="B23" s="42" t="s">
        <v>34</v>
      </c>
      <c r="C23" s="43"/>
      <c r="D23" s="43"/>
      <c r="E23" s="43"/>
      <c r="F23" s="43"/>
      <c r="G23" s="43"/>
      <c r="H23" s="43"/>
      <c r="I23" s="43"/>
      <c r="J23" s="44"/>
      <c r="K23" s="45" t="s">
        <v>76</v>
      </c>
      <c r="L23" s="45">
        <v>18620</v>
      </c>
      <c r="M23" s="45">
        <v>29787</v>
      </c>
      <c r="N23" s="45">
        <v>7445</v>
      </c>
      <c r="O23" s="45">
        <v>23611</v>
      </c>
      <c r="P23" s="45">
        <v>14901</v>
      </c>
      <c r="Q23" s="45">
        <v>25428</v>
      </c>
      <c r="R23" s="45">
        <v>31793</v>
      </c>
      <c r="S23" s="45">
        <v>6728</v>
      </c>
      <c r="T23" s="45">
        <v>20616</v>
      </c>
      <c r="U23" s="45">
        <v>14069</v>
      </c>
      <c r="V23" s="45">
        <v>6577</v>
      </c>
      <c r="W23" s="45">
        <v>13010</v>
      </c>
      <c r="X23" s="45">
        <v>17779</v>
      </c>
      <c r="Y23" s="45">
        <v>7140</v>
      </c>
      <c r="Z23" s="45">
        <v>35970</v>
      </c>
      <c r="AA23" s="45">
        <v>12349</v>
      </c>
      <c r="AB23" s="45">
        <v>14013</v>
      </c>
      <c r="AC23" s="45">
        <v>14484</v>
      </c>
      <c r="AD23" s="45">
        <v>18502</v>
      </c>
      <c r="AE23" s="45">
        <v>9604</v>
      </c>
      <c r="AF23" s="45">
        <v>7354</v>
      </c>
      <c r="AG23" s="45">
        <v>8430</v>
      </c>
      <c r="AH23" s="45">
        <v>10176</v>
      </c>
      <c r="AI23" s="45">
        <v>8307</v>
      </c>
      <c r="AJ23" s="45">
        <v>7041</v>
      </c>
      <c r="AK23" s="45">
        <v>7066</v>
      </c>
      <c r="AL23" s="45">
        <v>4299</v>
      </c>
      <c r="AM23" s="45">
        <v>2559</v>
      </c>
      <c r="AN23" s="45">
        <v>4925</v>
      </c>
      <c r="AO23" s="45">
        <f>SUM(L23:AN23)</f>
        <v>402583</v>
      </c>
    </row>
    <row r="24" spans="2:41" s="11" customFormat="1" ht="12.75" customHeight="1">
      <c r="B24" s="42" t="s">
        <v>35</v>
      </c>
      <c r="C24" s="43"/>
      <c r="D24" s="43"/>
      <c r="E24" s="43"/>
      <c r="F24" s="43"/>
      <c r="G24" s="43"/>
      <c r="H24" s="43"/>
      <c r="I24" s="43"/>
      <c r="J24" s="44"/>
      <c r="K24" s="45" t="s">
        <v>77</v>
      </c>
      <c r="L24" s="45">
        <v>4321</v>
      </c>
      <c r="M24" s="45">
        <v>6865</v>
      </c>
      <c r="N24" s="45">
        <v>2346</v>
      </c>
      <c r="O24" s="45">
        <v>8347</v>
      </c>
      <c r="P24" s="45">
        <v>5503</v>
      </c>
      <c r="Q24" s="45">
        <v>8104</v>
      </c>
      <c r="R24" s="45">
        <v>9585</v>
      </c>
      <c r="S24" s="45">
        <v>2409</v>
      </c>
      <c r="T24" s="45">
        <v>7213</v>
      </c>
      <c r="U24" s="45">
        <v>4651</v>
      </c>
      <c r="V24" s="45">
        <v>1765</v>
      </c>
      <c r="W24" s="45">
        <v>4322</v>
      </c>
      <c r="X24" s="45">
        <v>5351</v>
      </c>
      <c r="Y24" s="45">
        <v>1953</v>
      </c>
      <c r="Z24" s="45">
        <v>10970</v>
      </c>
      <c r="AA24" s="45">
        <v>3263</v>
      </c>
      <c r="AB24" s="45">
        <v>3770</v>
      </c>
      <c r="AC24" s="45">
        <v>4463</v>
      </c>
      <c r="AD24" s="45">
        <v>5324</v>
      </c>
      <c r="AE24" s="45">
        <v>2973</v>
      </c>
      <c r="AF24" s="45">
        <v>2351</v>
      </c>
      <c r="AG24" s="45">
        <v>2544</v>
      </c>
      <c r="AH24" s="45">
        <v>3079</v>
      </c>
      <c r="AI24" s="45">
        <v>2376</v>
      </c>
      <c r="AJ24" s="45">
        <v>2022</v>
      </c>
      <c r="AK24" s="45">
        <v>2470</v>
      </c>
      <c r="AL24" s="45">
        <v>1298</v>
      </c>
      <c r="AM24" s="45">
        <v>695</v>
      </c>
      <c r="AN24" s="45">
        <v>1438</v>
      </c>
      <c r="AO24" s="45">
        <f>SUM(L24:AN24)</f>
        <v>121771</v>
      </c>
    </row>
    <row r="25" spans="2:41" s="11" customFormat="1" ht="12.75" customHeight="1">
      <c r="B25" s="42" t="s">
        <v>36</v>
      </c>
      <c r="C25" s="43"/>
      <c r="D25" s="43"/>
      <c r="E25" s="43"/>
      <c r="F25" s="43"/>
      <c r="G25" s="43"/>
      <c r="H25" s="43"/>
      <c r="I25" s="43"/>
      <c r="J25" s="44"/>
      <c r="K25" s="45" t="s">
        <v>78</v>
      </c>
      <c r="L25" s="45">
        <v>4975</v>
      </c>
      <c r="M25" s="45">
        <v>7838</v>
      </c>
      <c r="N25" s="45">
        <v>2349</v>
      </c>
      <c r="O25" s="45">
        <v>8312</v>
      </c>
      <c r="P25" s="45">
        <v>5364</v>
      </c>
      <c r="Q25" s="45">
        <v>8757</v>
      </c>
      <c r="R25" s="45">
        <v>10717</v>
      </c>
      <c r="S25" s="45">
        <v>2226</v>
      </c>
      <c r="T25" s="45">
        <v>7116</v>
      </c>
      <c r="U25" s="45">
        <v>4709</v>
      </c>
      <c r="V25" s="45">
        <v>1885</v>
      </c>
      <c r="W25" s="45">
        <v>4255</v>
      </c>
      <c r="X25" s="45">
        <v>5625</v>
      </c>
      <c r="Y25" s="45">
        <v>2252</v>
      </c>
      <c r="Z25" s="45">
        <v>10937</v>
      </c>
      <c r="AA25" s="45">
        <v>3460</v>
      </c>
      <c r="AB25" s="45">
        <v>3872</v>
      </c>
      <c r="AC25" s="45">
        <v>4380</v>
      </c>
      <c r="AD25" s="45">
        <v>5696</v>
      </c>
      <c r="AE25" s="45">
        <v>3172</v>
      </c>
      <c r="AF25" s="45">
        <v>2476</v>
      </c>
      <c r="AG25" s="45">
        <v>2424</v>
      </c>
      <c r="AH25" s="45">
        <v>3472</v>
      </c>
      <c r="AI25" s="45">
        <v>2600</v>
      </c>
      <c r="AJ25" s="45">
        <v>2376</v>
      </c>
      <c r="AK25" s="45">
        <v>2527</v>
      </c>
      <c r="AL25" s="45">
        <v>1375</v>
      </c>
      <c r="AM25" s="45">
        <v>720</v>
      </c>
      <c r="AN25" s="45">
        <v>1549</v>
      </c>
      <c r="AO25" s="45">
        <f aca="true" t="shared" si="0" ref="AO25:AO39">SUM(L25:AN25)</f>
        <v>127416</v>
      </c>
    </row>
    <row r="26" spans="2:41" s="11" customFormat="1" ht="12.75" customHeight="1">
      <c r="B26" s="42" t="s">
        <v>37</v>
      </c>
      <c r="C26" s="43"/>
      <c r="D26" s="43"/>
      <c r="E26" s="43"/>
      <c r="F26" s="43"/>
      <c r="G26" s="43"/>
      <c r="H26" s="43"/>
      <c r="I26" s="43"/>
      <c r="J26" s="44"/>
      <c r="K26" s="45" t="s">
        <v>79</v>
      </c>
      <c r="L26" s="45">
        <v>4862</v>
      </c>
      <c r="M26" s="45">
        <v>7663</v>
      </c>
      <c r="N26" s="45">
        <v>2237</v>
      </c>
      <c r="O26" s="45">
        <v>7035</v>
      </c>
      <c r="P26" s="45">
        <v>4476</v>
      </c>
      <c r="Q26" s="45">
        <v>7630</v>
      </c>
      <c r="R26" s="45">
        <v>9776</v>
      </c>
      <c r="S26" s="45">
        <v>1975</v>
      </c>
      <c r="T26" s="45">
        <v>6259</v>
      </c>
      <c r="U26" s="45">
        <v>4220</v>
      </c>
      <c r="V26" s="45">
        <v>1805</v>
      </c>
      <c r="W26" s="45">
        <v>3767</v>
      </c>
      <c r="X26" s="45">
        <v>5154</v>
      </c>
      <c r="Y26" s="45">
        <v>2019</v>
      </c>
      <c r="Z26" s="45">
        <v>9948</v>
      </c>
      <c r="AA26" s="45">
        <v>3302</v>
      </c>
      <c r="AB26" s="45">
        <v>3616</v>
      </c>
      <c r="AC26" s="45">
        <v>4041</v>
      </c>
      <c r="AD26" s="45">
        <v>5373</v>
      </c>
      <c r="AE26" s="45">
        <v>2739</v>
      </c>
      <c r="AF26" s="45">
        <v>2190</v>
      </c>
      <c r="AG26" s="45">
        <v>2155</v>
      </c>
      <c r="AH26" s="45">
        <v>3256</v>
      </c>
      <c r="AI26" s="45">
        <v>2446</v>
      </c>
      <c r="AJ26" s="45">
        <v>2207</v>
      </c>
      <c r="AK26" s="45">
        <v>2131</v>
      </c>
      <c r="AL26" s="45">
        <v>1207</v>
      </c>
      <c r="AM26" s="45">
        <v>749</v>
      </c>
      <c r="AN26" s="45">
        <v>1520</v>
      </c>
      <c r="AO26" s="45">
        <f t="shared" si="0"/>
        <v>115758</v>
      </c>
    </row>
    <row r="27" spans="2:41" s="11" customFormat="1" ht="12.75" customHeight="1">
      <c r="B27" s="42" t="s">
        <v>44</v>
      </c>
      <c r="C27" s="43"/>
      <c r="D27" s="43"/>
      <c r="E27" s="43"/>
      <c r="F27" s="43"/>
      <c r="G27" s="43"/>
      <c r="H27" s="43"/>
      <c r="I27" s="43"/>
      <c r="J27" s="44"/>
      <c r="K27" s="45" t="s">
        <v>80</v>
      </c>
      <c r="L27" s="45">
        <v>4156</v>
      </c>
      <c r="M27" s="45">
        <v>6646</v>
      </c>
      <c r="N27" s="45">
        <v>1611</v>
      </c>
      <c r="O27" s="45">
        <v>4595</v>
      </c>
      <c r="P27" s="45">
        <v>2952</v>
      </c>
      <c r="Q27" s="45">
        <v>5160</v>
      </c>
      <c r="R27" s="45">
        <v>7087</v>
      </c>
      <c r="S27" s="45">
        <v>1424</v>
      </c>
      <c r="T27" s="45">
        <v>4290</v>
      </c>
      <c r="U27" s="45">
        <v>2809</v>
      </c>
      <c r="V27" s="45">
        <v>1431</v>
      </c>
      <c r="W27" s="45">
        <v>2730</v>
      </c>
      <c r="X27" s="45">
        <v>3649</v>
      </c>
      <c r="Y27" s="45">
        <v>1515</v>
      </c>
      <c r="Z27" s="45">
        <v>8027</v>
      </c>
      <c r="AA27" s="45">
        <v>2863</v>
      </c>
      <c r="AB27" s="45">
        <v>3053</v>
      </c>
      <c r="AC27" s="45">
        <v>3473</v>
      </c>
      <c r="AD27" s="45">
        <v>4166</v>
      </c>
      <c r="AE27" s="45">
        <v>1890</v>
      </c>
      <c r="AF27" s="45">
        <v>1334</v>
      </c>
      <c r="AG27" s="45">
        <v>1875</v>
      </c>
      <c r="AH27" s="45">
        <v>2322</v>
      </c>
      <c r="AI27" s="45">
        <v>1773</v>
      </c>
      <c r="AJ27" s="45">
        <v>1531</v>
      </c>
      <c r="AK27" s="45">
        <v>1367</v>
      </c>
      <c r="AL27" s="45">
        <v>894</v>
      </c>
      <c r="AM27" s="45">
        <v>598</v>
      </c>
      <c r="AN27" s="45">
        <v>1177</v>
      </c>
      <c r="AO27" s="45">
        <f t="shared" si="0"/>
        <v>86398</v>
      </c>
    </row>
    <row r="28" spans="2:41" s="11" customFormat="1" ht="12.75" customHeight="1">
      <c r="B28" s="42" t="s">
        <v>66</v>
      </c>
      <c r="C28" s="43"/>
      <c r="D28" s="43"/>
      <c r="E28" s="43"/>
      <c r="F28" s="43"/>
      <c r="G28" s="43"/>
      <c r="H28" s="43"/>
      <c r="I28" s="43"/>
      <c r="J28" s="44"/>
      <c r="K28" s="45" t="s">
        <v>81</v>
      </c>
      <c r="L28" s="45">
        <v>3423</v>
      </c>
      <c r="M28" s="45">
        <v>5319</v>
      </c>
      <c r="N28" s="45">
        <v>1099</v>
      </c>
      <c r="O28" s="45">
        <v>3306</v>
      </c>
      <c r="P28" s="45">
        <v>2074</v>
      </c>
      <c r="Q28" s="45">
        <v>3849</v>
      </c>
      <c r="R28" s="45">
        <v>4881</v>
      </c>
      <c r="S28" s="45">
        <v>1022</v>
      </c>
      <c r="T28" s="45">
        <v>3203</v>
      </c>
      <c r="U28" s="45">
        <v>1746</v>
      </c>
      <c r="V28" s="45">
        <v>1083</v>
      </c>
      <c r="W28" s="45">
        <v>1820</v>
      </c>
      <c r="X28" s="45">
        <v>2544</v>
      </c>
      <c r="Y28" s="45">
        <v>1059</v>
      </c>
      <c r="Z28" s="45">
        <v>6096</v>
      </c>
      <c r="AA28" s="45">
        <v>2155</v>
      </c>
      <c r="AB28" s="45">
        <v>2614</v>
      </c>
      <c r="AC28" s="45">
        <v>2720</v>
      </c>
      <c r="AD28" s="45">
        <v>2962</v>
      </c>
      <c r="AE28" s="45">
        <v>1330</v>
      </c>
      <c r="AF28" s="45">
        <v>1028</v>
      </c>
      <c r="AG28" s="45">
        <v>1479</v>
      </c>
      <c r="AH28" s="45">
        <v>1737</v>
      </c>
      <c r="AI28" s="45">
        <v>1516</v>
      </c>
      <c r="AJ28" s="45">
        <v>974</v>
      </c>
      <c r="AK28" s="45">
        <v>1074</v>
      </c>
      <c r="AL28" s="45">
        <v>728</v>
      </c>
      <c r="AM28" s="45">
        <v>387</v>
      </c>
      <c r="AN28" s="45">
        <v>717</v>
      </c>
      <c r="AO28" s="45">
        <f t="shared" si="0"/>
        <v>63945</v>
      </c>
    </row>
    <row r="29" spans="2:41" s="11" customFormat="1" ht="12.75" customHeight="1">
      <c r="B29" s="42" t="s">
        <v>38</v>
      </c>
      <c r="C29" s="43"/>
      <c r="D29" s="43"/>
      <c r="E29" s="43"/>
      <c r="F29" s="43"/>
      <c r="G29" s="43"/>
      <c r="H29" s="43"/>
      <c r="I29" s="43"/>
      <c r="J29" s="44"/>
      <c r="K29" s="45" t="s">
        <v>82</v>
      </c>
      <c r="L29" s="45">
        <v>2448</v>
      </c>
      <c r="M29" s="45">
        <v>3768</v>
      </c>
      <c r="N29" s="45">
        <v>725</v>
      </c>
      <c r="O29" s="45">
        <v>2511</v>
      </c>
      <c r="P29" s="45">
        <v>1579</v>
      </c>
      <c r="Q29" s="45">
        <v>2842</v>
      </c>
      <c r="R29" s="45">
        <v>3453</v>
      </c>
      <c r="S29" s="45">
        <v>710</v>
      </c>
      <c r="T29" s="45">
        <v>2309</v>
      </c>
      <c r="U29" s="45">
        <v>1340</v>
      </c>
      <c r="V29" s="45">
        <v>765</v>
      </c>
      <c r="W29" s="45">
        <v>1405</v>
      </c>
      <c r="X29" s="45">
        <v>1803</v>
      </c>
      <c r="Y29" s="45">
        <v>761</v>
      </c>
      <c r="Z29" s="45">
        <v>4335</v>
      </c>
      <c r="AA29" s="45">
        <v>1525</v>
      </c>
      <c r="AB29" s="45">
        <v>1938</v>
      </c>
      <c r="AC29" s="45">
        <v>1915</v>
      </c>
      <c r="AD29" s="45">
        <v>2040</v>
      </c>
      <c r="AE29" s="45">
        <v>995</v>
      </c>
      <c r="AF29" s="45">
        <v>660</v>
      </c>
      <c r="AG29" s="45">
        <v>1088</v>
      </c>
      <c r="AH29" s="45">
        <v>1223</v>
      </c>
      <c r="AI29" s="45">
        <v>1011</v>
      </c>
      <c r="AJ29" s="45">
        <v>763</v>
      </c>
      <c r="AK29" s="45">
        <v>809</v>
      </c>
      <c r="AL29" s="45">
        <v>510</v>
      </c>
      <c r="AM29" s="45">
        <v>251</v>
      </c>
      <c r="AN29" s="45">
        <v>528</v>
      </c>
      <c r="AO29" s="45">
        <f t="shared" si="0"/>
        <v>46010</v>
      </c>
    </row>
    <row r="30" spans="2:41" s="11" customFormat="1" ht="12.75" customHeight="1">
      <c r="B30" s="42" t="s">
        <v>39</v>
      </c>
      <c r="C30" s="43"/>
      <c r="D30" s="43"/>
      <c r="E30" s="43"/>
      <c r="F30" s="43"/>
      <c r="G30" s="43"/>
      <c r="H30" s="43"/>
      <c r="I30" s="43"/>
      <c r="J30" s="44"/>
      <c r="K30" s="45" t="s">
        <v>83</v>
      </c>
      <c r="L30" s="45">
        <v>2028</v>
      </c>
      <c r="M30" s="45">
        <v>3446</v>
      </c>
      <c r="N30" s="45">
        <v>723</v>
      </c>
      <c r="O30" s="45">
        <v>2180</v>
      </c>
      <c r="P30" s="45">
        <v>1360</v>
      </c>
      <c r="Q30" s="45">
        <v>2352</v>
      </c>
      <c r="R30" s="45">
        <v>2913</v>
      </c>
      <c r="S30" s="45">
        <v>626</v>
      </c>
      <c r="T30" s="45">
        <v>2118</v>
      </c>
      <c r="U30" s="45">
        <v>1328</v>
      </c>
      <c r="V30" s="45">
        <v>642</v>
      </c>
      <c r="W30" s="45">
        <v>1256</v>
      </c>
      <c r="X30" s="45">
        <v>1705</v>
      </c>
      <c r="Y30" s="45">
        <v>702</v>
      </c>
      <c r="Z30" s="45">
        <v>3623</v>
      </c>
      <c r="AA30" s="45">
        <v>1297</v>
      </c>
      <c r="AB30" s="45">
        <v>1706</v>
      </c>
      <c r="AC30" s="45">
        <v>1568</v>
      </c>
      <c r="AD30" s="45">
        <v>1852</v>
      </c>
      <c r="AE30" s="45">
        <v>876</v>
      </c>
      <c r="AF30" s="45">
        <v>620</v>
      </c>
      <c r="AG30" s="45">
        <v>888</v>
      </c>
      <c r="AH30" s="45">
        <v>1032</v>
      </c>
      <c r="AI30" s="45">
        <v>850</v>
      </c>
      <c r="AJ30" s="45">
        <v>694</v>
      </c>
      <c r="AK30" s="45">
        <v>661</v>
      </c>
      <c r="AL30" s="45">
        <v>444</v>
      </c>
      <c r="AM30" s="45">
        <v>216</v>
      </c>
      <c r="AN30" s="45">
        <v>437</v>
      </c>
      <c r="AO30" s="45">
        <f t="shared" si="0"/>
        <v>40143</v>
      </c>
    </row>
    <row r="31" spans="2:41" s="11" customFormat="1" ht="12.75" customHeight="1">
      <c r="B31" s="42" t="s">
        <v>40</v>
      </c>
      <c r="C31" s="43"/>
      <c r="D31" s="43"/>
      <c r="E31" s="43"/>
      <c r="F31" s="43"/>
      <c r="G31" s="43"/>
      <c r="H31" s="43"/>
      <c r="I31" s="43"/>
      <c r="J31" s="44"/>
      <c r="K31" s="45" t="s">
        <v>84</v>
      </c>
      <c r="L31" s="45">
        <v>1961</v>
      </c>
      <c r="M31" s="45">
        <v>3282</v>
      </c>
      <c r="N31" s="45">
        <v>641</v>
      </c>
      <c r="O31" s="45">
        <v>1941</v>
      </c>
      <c r="P31" s="45">
        <v>1143</v>
      </c>
      <c r="Q31" s="45">
        <v>2219</v>
      </c>
      <c r="R31" s="45">
        <v>2878</v>
      </c>
      <c r="S31" s="45">
        <v>532</v>
      </c>
      <c r="T31" s="45">
        <v>1917</v>
      </c>
      <c r="U31" s="45">
        <v>1268</v>
      </c>
      <c r="V31" s="45">
        <v>640</v>
      </c>
      <c r="W31" s="45">
        <v>1188</v>
      </c>
      <c r="X31" s="45">
        <v>1620</v>
      </c>
      <c r="Y31" s="45">
        <v>638</v>
      </c>
      <c r="Z31" s="45">
        <v>3520</v>
      </c>
      <c r="AA31" s="45">
        <v>1224</v>
      </c>
      <c r="AB31" s="45">
        <v>1529</v>
      </c>
      <c r="AC31" s="45">
        <v>1411</v>
      </c>
      <c r="AD31" s="45">
        <v>1841</v>
      </c>
      <c r="AE31" s="45">
        <v>902</v>
      </c>
      <c r="AF31" s="45">
        <v>691</v>
      </c>
      <c r="AG31" s="45">
        <v>757</v>
      </c>
      <c r="AH31" s="45">
        <v>936</v>
      </c>
      <c r="AI31" s="45">
        <v>732</v>
      </c>
      <c r="AJ31" s="45">
        <v>620</v>
      </c>
      <c r="AK31" s="45">
        <v>526</v>
      </c>
      <c r="AL31" s="45">
        <v>389</v>
      </c>
      <c r="AM31" s="45">
        <v>202</v>
      </c>
      <c r="AN31" s="45">
        <v>457</v>
      </c>
      <c r="AO31" s="45">
        <f t="shared" si="0"/>
        <v>37605</v>
      </c>
    </row>
    <row r="32" spans="2:41" s="11" customFormat="1" ht="12.75" customHeight="1">
      <c r="B32" s="42" t="s">
        <v>41</v>
      </c>
      <c r="C32" s="43"/>
      <c r="D32" s="43"/>
      <c r="E32" s="43"/>
      <c r="F32" s="43"/>
      <c r="G32" s="43"/>
      <c r="H32" s="43"/>
      <c r="I32" s="43"/>
      <c r="J32" s="44"/>
      <c r="K32" s="45" t="s">
        <v>85</v>
      </c>
      <c r="L32" s="45">
        <v>1798</v>
      </c>
      <c r="M32" s="45">
        <v>2890</v>
      </c>
      <c r="N32" s="45">
        <v>630</v>
      </c>
      <c r="O32" s="45">
        <v>1793</v>
      </c>
      <c r="P32" s="45">
        <v>1081</v>
      </c>
      <c r="Q32" s="45">
        <v>1859</v>
      </c>
      <c r="R32" s="45">
        <v>2504</v>
      </c>
      <c r="S32" s="45">
        <v>454</v>
      </c>
      <c r="T32" s="45">
        <v>1658</v>
      </c>
      <c r="U32" s="45">
        <v>1050</v>
      </c>
      <c r="V32" s="45">
        <v>642</v>
      </c>
      <c r="W32" s="45">
        <v>1061</v>
      </c>
      <c r="X32" s="45">
        <v>1547</v>
      </c>
      <c r="Y32" s="45">
        <v>674</v>
      </c>
      <c r="Z32" s="45">
        <v>3143</v>
      </c>
      <c r="AA32" s="45">
        <v>1166</v>
      </c>
      <c r="AB32" s="45">
        <v>1320</v>
      </c>
      <c r="AC32" s="45">
        <v>1269</v>
      </c>
      <c r="AD32" s="45">
        <v>1617</v>
      </c>
      <c r="AE32" s="45">
        <v>787</v>
      </c>
      <c r="AF32" s="45">
        <v>652</v>
      </c>
      <c r="AG32" s="45">
        <v>724</v>
      </c>
      <c r="AH32" s="45">
        <v>751</v>
      </c>
      <c r="AI32" s="45">
        <v>650</v>
      </c>
      <c r="AJ32" s="45">
        <v>643</v>
      </c>
      <c r="AK32" s="45">
        <v>520</v>
      </c>
      <c r="AL32" s="45">
        <v>343</v>
      </c>
      <c r="AM32" s="45">
        <v>172</v>
      </c>
      <c r="AN32" s="45">
        <v>386</v>
      </c>
      <c r="AO32" s="45">
        <f t="shared" si="0"/>
        <v>33784</v>
      </c>
    </row>
    <row r="33" spans="2:41" s="11" customFormat="1" ht="12.75" customHeight="1">
      <c r="B33" s="42" t="s">
        <v>42</v>
      </c>
      <c r="C33" s="43"/>
      <c r="D33" s="43"/>
      <c r="E33" s="43"/>
      <c r="F33" s="43"/>
      <c r="G33" s="43"/>
      <c r="H33" s="43"/>
      <c r="I33" s="43"/>
      <c r="J33" s="44"/>
      <c r="K33" s="45" t="s">
        <v>86</v>
      </c>
      <c r="L33" s="45">
        <v>1466</v>
      </c>
      <c r="M33" s="45">
        <v>2298</v>
      </c>
      <c r="N33" s="45">
        <v>505</v>
      </c>
      <c r="O33" s="45">
        <v>1498</v>
      </c>
      <c r="P33" s="45">
        <v>898</v>
      </c>
      <c r="Q33" s="45">
        <v>1656</v>
      </c>
      <c r="R33" s="45">
        <v>1960</v>
      </c>
      <c r="S33" s="45">
        <v>387</v>
      </c>
      <c r="T33" s="45">
        <v>1273</v>
      </c>
      <c r="U33" s="45">
        <v>956</v>
      </c>
      <c r="V33" s="45">
        <v>535</v>
      </c>
      <c r="W33" s="45">
        <v>943</v>
      </c>
      <c r="X33" s="45">
        <v>1269</v>
      </c>
      <c r="Y33" s="45">
        <v>531</v>
      </c>
      <c r="Z33" s="45">
        <v>2555</v>
      </c>
      <c r="AA33" s="45">
        <v>967</v>
      </c>
      <c r="AB33" s="45">
        <v>1036</v>
      </c>
      <c r="AC33" s="45">
        <v>950</v>
      </c>
      <c r="AD33" s="45">
        <v>1327</v>
      </c>
      <c r="AE33" s="45">
        <v>700</v>
      </c>
      <c r="AF33" s="45">
        <v>513</v>
      </c>
      <c r="AG33" s="45">
        <v>572</v>
      </c>
      <c r="AH33" s="45">
        <v>605</v>
      </c>
      <c r="AI33" s="45">
        <v>514</v>
      </c>
      <c r="AJ33" s="45">
        <v>469</v>
      </c>
      <c r="AK33" s="45">
        <v>478</v>
      </c>
      <c r="AL33" s="45">
        <v>295</v>
      </c>
      <c r="AM33" s="45">
        <v>179</v>
      </c>
      <c r="AN33" s="45">
        <v>358</v>
      </c>
      <c r="AO33" s="45">
        <f t="shared" si="0"/>
        <v>27693</v>
      </c>
    </row>
    <row r="34" spans="2:41" s="11" customFormat="1" ht="12.75" customHeight="1">
      <c r="B34" s="42" t="s">
        <v>43</v>
      </c>
      <c r="C34" s="43"/>
      <c r="D34" s="43"/>
      <c r="E34" s="43"/>
      <c r="F34" s="43"/>
      <c r="G34" s="43"/>
      <c r="H34" s="43"/>
      <c r="I34" s="43"/>
      <c r="J34" s="44"/>
      <c r="K34" s="45" t="s">
        <v>87</v>
      </c>
      <c r="L34" s="45">
        <v>1378</v>
      </c>
      <c r="M34" s="45">
        <v>2098</v>
      </c>
      <c r="N34" s="45">
        <v>401</v>
      </c>
      <c r="O34" s="45">
        <v>1353</v>
      </c>
      <c r="P34" s="45">
        <v>852</v>
      </c>
      <c r="Q34" s="45">
        <v>1433</v>
      </c>
      <c r="R34" s="45">
        <v>1803</v>
      </c>
      <c r="S34" s="45">
        <v>396</v>
      </c>
      <c r="T34" s="45">
        <v>1141</v>
      </c>
      <c r="U34" s="45">
        <v>846</v>
      </c>
      <c r="V34" s="45">
        <v>436</v>
      </c>
      <c r="W34" s="45">
        <v>840</v>
      </c>
      <c r="X34" s="45">
        <v>1226</v>
      </c>
      <c r="Y34" s="45">
        <v>500</v>
      </c>
      <c r="Z34" s="45">
        <v>2244</v>
      </c>
      <c r="AA34" s="45">
        <v>828</v>
      </c>
      <c r="AB34" s="45">
        <v>927</v>
      </c>
      <c r="AC34" s="45">
        <v>868</v>
      </c>
      <c r="AD34" s="45">
        <v>1160</v>
      </c>
      <c r="AE34" s="45">
        <v>573</v>
      </c>
      <c r="AF34" s="45">
        <v>490</v>
      </c>
      <c r="AG34" s="45">
        <v>548</v>
      </c>
      <c r="AH34" s="45">
        <v>532</v>
      </c>
      <c r="AI34" s="45">
        <v>572</v>
      </c>
      <c r="AJ34" s="45">
        <v>419</v>
      </c>
      <c r="AK34" s="45">
        <v>403</v>
      </c>
      <c r="AL34" s="45">
        <v>282</v>
      </c>
      <c r="AM34" s="45">
        <v>144</v>
      </c>
      <c r="AN34" s="45">
        <v>305</v>
      </c>
      <c r="AO34" s="45">
        <f t="shared" si="0"/>
        <v>24998</v>
      </c>
    </row>
    <row r="35" spans="2:41" s="11" customFormat="1" ht="12.75" customHeight="1">
      <c r="B35" s="42" t="s">
        <v>60</v>
      </c>
      <c r="C35" s="43"/>
      <c r="D35" s="43"/>
      <c r="E35" s="43"/>
      <c r="F35" s="43"/>
      <c r="G35" s="43"/>
      <c r="H35" s="43"/>
      <c r="I35" s="43"/>
      <c r="J35" s="44"/>
      <c r="K35" s="45" t="s">
        <v>88</v>
      </c>
      <c r="L35" s="45">
        <v>828</v>
      </c>
      <c r="M35" s="45">
        <v>1221</v>
      </c>
      <c r="N35" s="45">
        <v>304</v>
      </c>
      <c r="O35" s="45">
        <v>893</v>
      </c>
      <c r="P35" s="45">
        <v>598</v>
      </c>
      <c r="Q35" s="45">
        <v>870</v>
      </c>
      <c r="R35" s="45">
        <v>1126</v>
      </c>
      <c r="S35" s="45">
        <v>270</v>
      </c>
      <c r="T35" s="45">
        <v>712</v>
      </c>
      <c r="U35" s="45">
        <v>686</v>
      </c>
      <c r="V35" s="45">
        <v>363</v>
      </c>
      <c r="W35" s="45">
        <v>616</v>
      </c>
      <c r="X35" s="45">
        <v>933</v>
      </c>
      <c r="Y35" s="45">
        <v>355</v>
      </c>
      <c r="Z35" s="45">
        <v>1398</v>
      </c>
      <c r="AA35" s="45">
        <v>591</v>
      </c>
      <c r="AB35" s="45">
        <v>601</v>
      </c>
      <c r="AC35" s="45">
        <v>612</v>
      </c>
      <c r="AD35" s="45">
        <v>792</v>
      </c>
      <c r="AE35" s="45">
        <v>485</v>
      </c>
      <c r="AF35" s="45">
        <v>389</v>
      </c>
      <c r="AG35" s="45">
        <v>380</v>
      </c>
      <c r="AH35" s="45">
        <v>361</v>
      </c>
      <c r="AI35" s="45">
        <v>368</v>
      </c>
      <c r="AJ35" s="45">
        <v>257</v>
      </c>
      <c r="AK35" s="45">
        <v>288</v>
      </c>
      <c r="AL35" s="45">
        <v>189</v>
      </c>
      <c r="AM35" s="45">
        <v>122</v>
      </c>
      <c r="AN35" s="45">
        <v>204</v>
      </c>
      <c r="AO35" s="45">
        <f t="shared" si="0"/>
        <v>16812</v>
      </c>
    </row>
    <row r="36" spans="2:41" s="11" customFormat="1" ht="12.75" customHeight="1">
      <c r="B36" s="42" t="s">
        <v>62</v>
      </c>
      <c r="C36" s="43"/>
      <c r="D36" s="43"/>
      <c r="E36" s="43"/>
      <c r="F36" s="43"/>
      <c r="G36" s="43"/>
      <c r="H36" s="43"/>
      <c r="I36" s="43"/>
      <c r="J36" s="44"/>
      <c r="K36" s="45" t="s">
        <v>89</v>
      </c>
      <c r="L36" s="45">
        <v>748</v>
      </c>
      <c r="M36" s="45">
        <v>1189</v>
      </c>
      <c r="N36" s="45">
        <v>277</v>
      </c>
      <c r="O36" s="45">
        <v>785</v>
      </c>
      <c r="P36" s="45">
        <v>527</v>
      </c>
      <c r="Q36" s="45">
        <v>917</v>
      </c>
      <c r="R36" s="45">
        <v>1226</v>
      </c>
      <c r="S36" s="45">
        <v>282</v>
      </c>
      <c r="T36" s="45">
        <v>701</v>
      </c>
      <c r="U36" s="45">
        <v>569</v>
      </c>
      <c r="V36" s="45">
        <v>314</v>
      </c>
      <c r="W36" s="45">
        <v>517</v>
      </c>
      <c r="X36" s="45">
        <v>901</v>
      </c>
      <c r="Y36" s="45">
        <v>377</v>
      </c>
      <c r="Z36" s="45">
        <v>1316</v>
      </c>
      <c r="AA36" s="45">
        <v>506</v>
      </c>
      <c r="AB36" s="45">
        <v>466</v>
      </c>
      <c r="AC36" s="45">
        <v>482</v>
      </c>
      <c r="AD36" s="45">
        <v>747</v>
      </c>
      <c r="AE36" s="45">
        <v>455</v>
      </c>
      <c r="AF36" s="45">
        <v>391</v>
      </c>
      <c r="AG36" s="45">
        <v>334</v>
      </c>
      <c r="AH36" s="45">
        <v>374</v>
      </c>
      <c r="AI36" s="45">
        <v>310</v>
      </c>
      <c r="AJ36" s="45">
        <v>273</v>
      </c>
      <c r="AK36" s="45">
        <v>235</v>
      </c>
      <c r="AL36" s="45">
        <v>156</v>
      </c>
      <c r="AM36" s="45">
        <v>110</v>
      </c>
      <c r="AN36" s="45">
        <v>188</v>
      </c>
      <c r="AO36" s="45">
        <f t="shared" si="0"/>
        <v>15673</v>
      </c>
    </row>
    <row r="37" spans="2:41" s="11" customFormat="1" ht="12.75" customHeight="1">
      <c r="B37" s="42" t="s">
        <v>61</v>
      </c>
      <c r="C37" s="43"/>
      <c r="D37" s="43"/>
      <c r="E37" s="43"/>
      <c r="F37" s="43"/>
      <c r="G37" s="43"/>
      <c r="H37" s="43"/>
      <c r="I37" s="43"/>
      <c r="J37" s="44"/>
      <c r="K37" s="45" t="s">
        <v>90</v>
      </c>
      <c r="L37" s="45">
        <v>1933</v>
      </c>
      <c r="M37" s="45">
        <v>3482</v>
      </c>
      <c r="N37" s="45">
        <v>810</v>
      </c>
      <c r="O37" s="45">
        <v>1822</v>
      </c>
      <c r="P37" s="45">
        <v>1251</v>
      </c>
      <c r="Q37" s="45">
        <v>1715</v>
      </c>
      <c r="R37" s="45">
        <v>2711</v>
      </c>
      <c r="S37" s="45">
        <v>555</v>
      </c>
      <c r="T37" s="45">
        <v>1398</v>
      </c>
      <c r="U37" s="45">
        <v>1494</v>
      </c>
      <c r="V37" s="45">
        <v>766</v>
      </c>
      <c r="W37" s="45">
        <v>1420</v>
      </c>
      <c r="X37" s="45">
        <v>2180</v>
      </c>
      <c r="Y37" s="45">
        <v>789</v>
      </c>
      <c r="Z37" s="45">
        <v>2722</v>
      </c>
      <c r="AA37" s="45">
        <v>1414</v>
      </c>
      <c r="AB37" s="45">
        <v>987</v>
      </c>
      <c r="AC37" s="45">
        <v>1105</v>
      </c>
      <c r="AD37" s="45">
        <v>1638</v>
      </c>
      <c r="AE37" s="45">
        <v>1102</v>
      </c>
      <c r="AF37" s="45">
        <v>838</v>
      </c>
      <c r="AG37" s="45">
        <v>832</v>
      </c>
      <c r="AH37" s="45">
        <v>644</v>
      </c>
      <c r="AI37" s="45">
        <v>823</v>
      </c>
      <c r="AJ37" s="45">
        <v>680</v>
      </c>
      <c r="AK37" s="45">
        <v>554</v>
      </c>
      <c r="AL37" s="45">
        <v>503</v>
      </c>
      <c r="AM37" s="45">
        <v>327</v>
      </c>
      <c r="AN37" s="45">
        <v>450</v>
      </c>
      <c r="AO37" s="45">
        <f t="shared" si="0"/>
        <v>36945</v>
      </c>
    </row>
    <row r="38" spans="2:41" s="11" customFormat="1" ht="12.75" customHeight="1">
      <c r="B38" s="42" t="s">
        <v>70</v>
      </c>
      <c r="C38" s="43"/>
      <c r="D38" s="43"/>
      <c r="E38" s="43"/>
      <c r="F38" s="43"/>
      <c r="G38" s="43"/>
      <c r="H38" s="43"/>
      <c r="I38" s="43"/>
      <c r="J38" s="44"/>
      <c r="K38" s="45" t="s">
        <v>91</v>
      </c>
      <c r="L38" s="45">
        <v>19648</v>
      </c>
      <c r="M38" s="45">
        <v>31783</v>
      </c>
      <c r="N38" s="45">
        <v>1470</v>
      </c>
      <c r="O38" s="45">
        <v>11679</v>
      </c>
      <c r="P38" s="45">
        <v>2559</v>
      </c>
      <c r="Q38" s="45">
        <v>1065</v>
      </c>
      <c r="R38" s="45">
        <v>4896</v>
      </c>
      <c r="S38" s="45">
        <v>1532</v>
      </c>
      <c r="T38" s="45">
        <v>2793</v>
      </c>
      <c r="U38" s="45">
        <v>2558</v>
      </c>
      <c r="V38" s="45">
        <v>3941</v>
      </c>
      <c r="W38" s="45">
        <v>5904</v>
      </c>
      <c r="X38" s="45">
        <v>6372</v>
      </c>
      <c r="Y38" s="45">
        <v>1796</v>
      </c>
      <c r="Z38" s="45">
        <v>12891</v>
      </c>
      <c r="AA38" s="45">
        <v>2850</v>
      </c>
      <c r="AB38" s="45">
        <v>10570</v>
      </c>
      <c r="AC38" s="45">
        <v>6201</v>
      </c>
      <c r="AD38" s="45">
        <v>10216</v>
      </c>
      <c r="AE38" s="45">
        <v>7885</v>
      </c>
      <c r="AF38" s="45">
        <v>3986</v>
      </c>
      <c r="AG38" s="45">
        <v>7367</v>
      </c>
      <c r="AH38" s="45">
        <v>2031</v>
      </c>
      <c r="AI38" s="45">
        <v>1182</v>
      </c>
      <c r="AJ38" s="45">
        <v>6379</v>
      </c>
      <c r="AK38" s="45">
        <v>623</v>
      </c>
      <c r="AL38" s="45">
        <v>1424</v>
      </c>
      <c r="AM38" s="45">
        <v>843</v>
      </c>
      <c r="AN38" s="45">
        <v>888</v>
      </c>
      <c r="AO38" s="45">
        <f t="shared" si="0"/>
        <v>173332</v>
      </c>
    </row>
    <row r="39" spans="2:41" s="11" customFormat="1" ht="12.75" customHeight="1">
      <c r="B39" s="42" t="s">
        <v>71</v>
      </c>
      <c r="C39" s="43"/>
      <c r="D39" s="43"/>
      <c r="E39" s="43"/>
      <c r="F39" s="43"/>
      <c r="G39" s="43"/>
      <c r="H39" s="43"/>
      <c r="I39" s="43"/>
      <c r="J39" s="44"/>
      <c r="K39" s="45" t="s">
        <v>92</v>
      </c>
      <c r="L39" s="45">
        <v>16677</v>
      </c>
      <c r="M39" s="45">
        <v>26222</v>
      </c>
      <c r="N39" s="45">
        <v>13188</v>
      </c>
      <c r="O39" s="45">
        <v>34692</v>
      </c>
      <c r="P39" s="45">
        <v>27099</v>
      </c>
      <c r="Q39" s="45">
        <v>48298</v>
      </c>
      <c r="R39" s="45">
        <v>57724</v>
      </c>
      <c r="S39" s="45">
        <v>11736</v>
      </c>
      <c r="T39" s="45">
        <v>38515</v>
      </c>
      <c r="U39" s="45">
        <v>25114</v>
      </c>
      <c r="V39" s="45">
        <v>9131</v>
      </c>
      <c r="W39" s="45">
        <v>20236</v>
      </c>
      <c r="X39" s="45">
        <v>29135</v>
      </c>
      <c r="Y39" s="45">
        <v>12329</v>
      </c>
      <c r="Z39" s="45">
        <v>57943</v>
      </c>
      <c r="AA39" s="45">
        <v>21711</v>
      </c>
      <c r="AB39" s="45">
        <v>16865</v>
      </c>
      <c r="AC39" s="45">
        <v>23056</v>
      </c>
      <c r="AD39" s="45">
        <v>26319</v>
      </c>
      <c r="AE39" s="45">
        <v>11094</v>
      </c>
      <c r="AF39" s="45">
        <v>10637</v>
      </c>
      <c r="AG39" s="45">
        <v>9233</v>
      </c>
      <c r="AH39" s="45">
        <v>18293</v>
      </c>
      <c r="AI39" s="45">
        <v>15359</v>
      </c>
      <c r="AJ39" s="45">
        <v>7549</v>
      </c>
      <c r="AK39" s="45">
        <v>13420</v>
      </c>
      <c r="AL39" s="45">
        <v>7189</v>
      </c>
      <c r="AM39" s="45">
        <v>4029</v>
      </c>
      <c r="AN39" s="45">
        <v>8826</v>
      </c>
      <c r="AO39" s="45">
        <f t="shared" si="0"/>
        <v>621619</v>
      </c>
    </row>
    <row r="40" spans="2:41" s="11" customFormat="1" ht="12">
      <c r="B40" s="46"/>
      <c r="C40" s="46"/>
      <c r="D40" s="46"/>
      <c r="E40" s="46"/>
      <c r="F40" s="46"/>
      <c r="G40" s="46"/>
      <c r="H40" s="46"/>
      <c r="I40" s="46"/>
      <c r="J40" s="46"/>
      <c r="K40" s="47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2:41" s="11" customFormat="1" ht="12">
      <c r="B41" s="48" t="s">
        <v>46</v>
      </c>
      <c r="C41" s="49"/>
      <c r="D41" s="49"/>
      <c r="E41" s="49"/>
      <c r="F41" s="49"/>
      <c r="G41" s="49"/>
      <c r="H41" s="49"/>
      <c r="I41" s="49"/>
      <c r="J41" s="50"/>
      <c r="K41" s="45" t="s">
        <v>93</v>
      </c>
      <c r="L41" s="51">
        <f>SUM(L22/L21)*100</f>
        <v>48.740536820371645</v>
      </c>
      <c r="M41" s="51">
        <f aca="true" t="shared" si="1" ref="M41:AO41">SUM(M22/M21)*100</f>
        <v>48.64753038531161</v>
      </c>
      <c r="N41" s="51">
        <f t="shared" si="1"/>
        <v>49.20862327739118</v>
      </c>
      <c r="O41" s="51">
        <f t="shared" si="1"/>
        <v>49.08240063832999</v>
      </c>
      <c r="P41" s="51">
        <f t="shared" si="1"/>
        <v>49.7572324499292</v>
      </c>
      <c r="Q41" s="51">
        <f t="shared" si="1"/>
        <v>48.48773372769078</v>
      </c>
      <c r="R41" s="51">
        <f t="shared" si="1"/>
        <v>49.22868093260939</v>
      </c>
      <c r="S41" s="51">
        <f t="shared" si="1"/>
        <v>49.29152848959903</v>
      </c>
      <c r="T41" s="51">
        <f t="shared" si="1"/>
        <v>50.09199186598238</v>
      </c>
      <c r="U41" s="51">
        <f t="shared" si="1"/>
        <v>49.15799363978029</v>
      </c>
      <c r="V41" s="51">
        <f t="shared" si="1"/>
        <v>49.686352509179926</v>
      </c>
      <c r="W41" s="51">
        <f t="shared" si="1"/>
        <v>50.22953328232593</v>
      </c>
      <c r="X41" s="51">
        <f t="shared" si="1"/>
        <v>49.92818317514856</v>
      </c>
      <c r="Y41" s="51">
        <f t="shared" si="1"/>
        <v>49.451327433628315</v>
      </c>
      <c r="Z41" s="51">
        <f t="shared" si="1"/>
        <v>49.219301465397976</v>
      </c>
      <c r="AA41" s="51">
        <f t="shared" si="1"/>
        <v>49.72110256097064</v>
      </c>
      <c r="AB41" s="51">
        <f t="shared" si="1"/>
        <v>48.92290869327501</v>
      </c>
      <c r="AC41" s="51">
        <f t="shared" si="1"/>
        <v>50.49389889599071</v>
      </c>
      <c r="AD41" s="51">
        <f t="shared" si="1"/>
        <v>49.358149719447105</v>
      </c>
      <c r="AE41" s="51">
        <f t="shared" si="1"/>
        <v>49.39670161757732</v>
      </c>
      <c r="AF41" s="51">
        <f t="shared" si="1"/>
        <v>49.70936196402927</v>
      </c>
      <c r="AG41" s="51">
        <f t="shared" si="1"/>
        <v>49.21686746987952</v>
      </c>
      <c r="AH41" s="51">
        <f t="shared" si="1"/>
        <v>49.93111592206259</v>
      </c>
      <c r="AI41" s="51">
        <f t="shared" si="1"/>
        <v>49.77933619490962</v>
      </c>
      <c r="AJ41" s="51">
        <f t="shared" si="1"/>
        <v>49.447156806433085</v>
      </c>
      <c r="AK41" s="51">
        <f t="shared" si="1"/>
        <v>49.68311614327423</v>
      </c>
      <c r="AL41" s="51">
        <f t="shared" si="1"/>
        <v>50.087077673284575</v>
      </c>
      <c r="AM41" s="51">
        <f t="shared" si="1"/>
        <v>47.47536945812808</v>
      </c>
      <c r="AN41" s="51">
        <f t="shared" si="1"/>
        <v>49.29997941115915</v>
      </c>
      <c r="AO41" s="51">
        <f t="shared" si="1"/>
        <v>49.357507569648945</v>
      </c>
    </row>
    <row r="42" spans="2:41" s="11" customFormat="1" ht="12">
      <c r="B42" s="48" t="s">
        <v>47</v>
      </c>
      <c r="C42" s="49"/>
      <c r="D42" s="49"/>
      <c r="E42" s="49"/>
      <c r="F42" s="49"/>
      <c r="G42" s="49"/>
      <c r="H42" s="49"/>
      <c r="I42" s="49"/>
      <c r="J42" s="50"/>
      <c r="K42" s="45" t="s">
        <v>94</v>
      </c>
      <c r="L42" s="51">
        <f>SUM(L23/L21)*100</f>
        <v>51.25946317962835</v>
      </c>
      <c r="M42" s="51">
        <f aca="true" t="shared" si="2" ref="M42:AO42">SUM(M23/M21)*100</f>
        <v>51.35246961468839</v>
      </c>
      <c r="N42" s="51">
        <f t="shared" si="2"/>
        <v>50.79137672260882</v>
      </c>
      <c r="O42" s="51">
        <f t="shared" si="2"/>
        <v>50.91759936167001</v>
      </c>
      <c r="P42" s="51">
        <f t="shared" si="2"/>
        <v>50.24276755007081</v>
      </c>
      <c r="Q42" s="51">
        <f t="shared" si="2"/>
        <v>51.51226627230921</v>
      </c>
      <c r="R42" s="51">
        <f t="shared" si="2"/>
        <v>50.77131906739061</v>
      </c>
      <c r="S42" s="51">
        <f t="shared" si="2"/>
        <v>50.70847151040097</v>
      </c>
      <c r="T42" s="51">
        <f t="shared" si="2"/>
        <v>49.90800813401762</v>
      </c>
      <c r="U42" s="51">
        <f t="shared" si="2"/>
        <v>50.84200636021971</v>
      </c>
      <c r="V42" s="51">
        <f t="shared" si="2"/>
        <v>50.31364749082007</v>
      </c>
      <c r="W42" s="51">
        <f t="shared" si="2"/>
        <v>49.77046671767406</v>
      </c>
      <c r="X42" s="51">
        <f t="shared" si="2"/>
        <v>50.07181682485143</v>
      </c>
      <c r="Y42" s="51">
        <f t="shared" si="2"/>
        <v>50.54867256637168</v>
      </c>
      <c r="Z42" s="51">
        <f t="shared" si="2"/>
        <v>50.78069853460203</v>
      </c>
      <c r="AA42" s="51">
        <f t="shared" si="2"/>
        <v>50.27889743902936</v>
      </c>
      <c r="AB42" s="51">
        <f t="shared" si="2"/>
        <v>51.07709130672499</v>
      </c>
      <c r="AC42" s="51">
        <f t="shared" si="2"/>
        <v>49.506101104009296</v>
      </c>
      <c r="AD42" s="51">
        <f t="shared" si="2"/>
        <v>50.641850280552895</v>
      </c>
      <c r="AE42" s="51">
        <f t="shared" si="2"/>
        <v>50.60329838242268</v>
      </c>
      <c r="AF42" s="51">
        <f t="shared" si="2"/>
        <v>50.29063803597074</v>
      </c>
      <c r="AG42" s="51">
        <f t="shared" si="2"/>
        <v>50.783132530120476</v>
      </c>
      <c r="AH42" s="51">
        <f t="shared" si="2"/>
        <v>50.06888407793741</v>
      </c>
      <c r="AI42" s="51">
        <f t="shared" si="2"/>
        <v>50.22066380509038</v>
      </c>
      <c r="AJ42" s="51">
        <f t="shared" si="2"/>
        <v>50.55284319356692</v>
      </c>
      <c r="AK42" s="51">
        <f t="shared" si="2"/>
        <v>50.31688385672577</v>
      </c>
      <c r="AL42" s="51">
        <f t="shared" si="2"/>
        <v>49.91292232671543</v>
      </c>
      <c r="AM42" s="51">
        <f t="shared" si="2"/>
        <v>52.52463054187192</v>
      </c>
      <c r="AN42" s="51">
        <f t="shared" si="2"/>
        <v>50.70002058884084</v>
      </c>
      <c r="AO42" s="51">
        <f t="shared" si="2"/>
        <v>50.64249243035105</v>
      </c>
    </row>
    <row r="43" spans="2:41" s="11" customFormat="1" ht="12">
      <c r="B43" s="48" t="s">
        <v>48</v>
      </c>
      <c r="C43" s="49"/>
      <c r="D43" s="49"/>
      <c r="E43" s="49"/>
      <c r="F43" s="49"/>
      <c r="G43" s="49"/>
      <c r="H43" s="49"/>
      <c r="I43" s="49"/>
      <c r="J43" s="50"/>
      <c r="K43" s="45" t="s">
        <v>95</v>
      </c>
      <c r="L43" s="51">
        <f>SUM(L38/L21)*100</f>
        <v>54.089470061940816</v>
      </c>
      <c r="M43" s="51">
        <f aca="true" t="shared" si="3" ref="M43:AO43">SUM(M38/M21)*100</f>
        <v>54.79355227997586</v>
      </c>
      <c r="N43" s="51">
        <f t="shared" si="3"/>
        <v>10.028653295128938</v>
      </c>
      <c r="O43" s="51">
        <f t="shared" si="3"/>
        <v>25.18599987060879</v>
      </c>
      <c r="P43" s="51">
        <f t="shared" si="3"/>
        <v>8.628363342099938</v>
      </c>
      <c r="Q43" s="51">
        <f t="shared" si="3"/>
        <v>2.157486376435792</v>
      </c>
      <c r="R43" s="51">
        <f t="shared" si="3"/>
        <v>7.818588310443948</v>
      </c>
      <c r="S43" s="51">
        <f t="shared" si="3"/>
        <v>11.546578233343382</v>
      </c>
      <c r="T43" s="51">
        <f t="shared" si="3"/>
        <v>6.761402149704658</v>
      </c>
      <c r="U43" s="51">
        <f t="shared" si="3"/>
        <v>9.244001156403584</v>
      </c>
      <c r="V43" s="51">
        <f t="shared" si="3"/>
        <v>30.1484088127295</v>
      </c>
      <c r="W43" s="51">
        <f t="shared" si="3"/>
        <v>22.586074980872226</v>
      </c>
      <c r="X43" s="51">
        <f t="shared" si="3"/>
        <v>17.94575717464162</v>
      </c>
      <c r="Y43" s="51">
        <f t="shared" si="3"/>
        <v>12.71504424778761</v>
      </c>
      <c r="Z43" s="51">
        <f t="shared" si="3"/>
        <v>18.198887539881976</v>
      </c>
      <c r="AA43" s="51">
        <f t="shared" si="3"/>
        <v>11.6037620618053</v>
      </c>
      <c r="AB43" s="51">
        <f t="shared" si="3"/>
        <v>38.52742846728631</v>
      </c>
      <c r="AC43" s="51">
        <f t="shared" si="3"/>
        <v>21.19492770960796</v>
      </c>
      <c r="AD43" s="51">
        <f t="shared" si="3"/>
        <v>27.96222800054742</v>
      </c>
      <c r="AE43" s="51">
        <f t="shared" si="3"/>
        <v>41.5459191738237</v>
      </c>
      <c r="AF43" s="51">
        <f t="shared" si="3"/>
        <v>27.258428503043152</v>
      </c>
      <c r="AG43" s="51">
        <f t="shared" si="3"/>
        <v>44.37951807228916</v>
      </c>
      <c r="AH43" s="51">
        <f t="shared" si="3"/>
        <v>9.993111592206258</v>
      </c>
      <c r="AI43" s="51">
        <f t="shared" si="3"/>
        <v>7.145879934707695</v>
      </c>
      <c r="AJ43" s="51">
        <f t="shared" si="3"/>
        <v>45.79982768523837</v>
      </c>
      <c r="AK43" s="51">
        <f t="shared" si="3"/>
        <v>4.436373994160792</v>
      </c>
      <c r="AL43" s="51">
        <f t="shared" si="3"/>
        <v>16.533147567630326</v>
      </c>
      <c r="AM43" s="51">
        <f t="shared" si="3"/>
        <v>17.30295566502463</v>
      </c>
      <c r="AN43" s="51">
        <f t="shared" si="3"/>
        <v>9.141445336627548</v>
      </c>
      <c r="AO43" s="51">
        <f t="shared" si="3"/>
        <v>21.804111196790746</v>
      </c>
    </row>
    <row r="44" spans="2:41" s="11" customFormat="1" ht="12">
      <c r="B44" s="48" t="s">
        <v>49</v>
      </c>
      <c r="C44" s="49"/>
      <c r="D44" s="49"/>
      <c r="E44" s="49"/>
      <c r="F44" s="49"/>
      <c r="G44" s="49"/>
      <c r="H44" s="49"/>
      <c r="I44" s="49"/>
      <c r="J44" s="50"/>
      <c r="K44" s="45" t="s">
        <v>96</v>
      </c>
      <c r="L44" s="51">
        <f>SUM(L39/L21)*100</f>
        <v>45.910529938059184</v>
      </c>
      <c r="M44" s="51">
        <f aca="true" t="shared" si="4" ref="M44:AN44">SUM(M39/M21)</f>
        <v>0.45206447720024134</v>
      </c>
      <c r="N44" s="51">
        <f t="shared" si="4"/>
        <v>0.8997134670487106</v>
      </c>
      <c r="O44" s="51">
        <f t="shared" si="4"/>
        <v>0.7481400012939121</v>
      </c>
      <c r="P44" s="51">
        <f t="shared" si="4"/>
        <v>0.9137163665790006</v>
      </c>
      <c r="Q44" s="51">
        <f t="shared" si="4"/>
        <v>0.9784251362356421</v>
      </c>
      <c r="R44" s="51">
        <f t="shared" si="4"/>
        <v>0.9218141168955605</v>
      </c>
      <c r="S44" s="51">
        <f t="shared" si="4"/>
        <v>0.8845342176665661</v>
      </c>
      <c r="T44" s="51">
        <f t="shared" si="4"/>
        <v>0.9323859785029535</v>
      </c>
      <c r="U44" s="51">
        <f t="shared" si="4"/>
        <v>0.9075599884359642</v>
      </c>
      <c r="V44" s="51">
        <f t="shared" si="4"/>
        <v>0.698515911872705</v>
      </c>
      <c r="W44" s="51">
        <f t="shared" si="4"/>
        <v>0.7741392501912777</v>
      </c>
      <c r="X44" s="51">
        <f t="shared" si="4"/>
        <v>0.8205424282535838</v>
      </c>
      <c r="Y44" s="51">
        <f t="shared" si="4"/>
        <v>0.8728495575221239</v>
      </c>
      <c r="Z44" s="51">
        <f t="shared" si="4"/>
        <v>0.8180111246011802</v>
      </c>
      <c r="AA44" s="51">
        <f t="shared" si="4"/>
        <v>0.883962379381947</v>
      </c>
      <c r="AB44" s="51">
        <f t="shared" si="4"/>
        <v>0.6147257153271368</v>
      </c>
      <c r="AC44" s="51">
        <f t="shared" si="4"/>
        <v>0.7880507229039204</v>
      </c>
      <c r="AD44" s="51">
        <f t="shared" si="4"/>
        <v>0.7203777199945258</v>
      </c>
      <c r="AE44" s="51">
        <f t="shared" si="4"/>
        <v>0.584540808261763</v>
      </c>
      <c r="AF44" s="51">
        <f t="shared" si="4"/>
        <v>0.7274157149695685</v>
      </c>
      <c r="AG44" s="51">
        <f t="shared" si="4"/>
        <v>0.5562048192771084</v>
      </c>
      <c r="AH44" s="51">
        <f t="shared" si="4"/>
        <v>0.9000688840779374</v>
      </c>
      <c r="AI44" s="51">
        <f t="shared" si="4"/>
        <v>0.928541200652923</v>
      </c>
      <c r="AJ44" s="51">
        <f t="shared" si="4"/>
        <v>0.5420017231476163</v>
      </c>
      <c r="AK44" s="51">
        <f t="shared" si="4"/>
        <v>0.9556362600583921</v>
      </c>
      <c r="AL44" s="51">
        <f t="shared" si="4"/>
        <v>0.8346685243236968</v>
      </c>
      <c r="AM44" s="51">
        <f t="shared" si="4"/>
        <v>0.8269704433497537</v>
      </c>
      <c r="AN44" s="51">
        <f t="shared" si="4"/>
        <v>0.9085855466337245</v>
      </c>
      <c r="AO44" s="51">
        <f>SUM(AO39/AO21)</f>
        <v>0.7819588880320926</v>
      </c>
    </row>
    <row r="45" spans="2:41" ht="12.75">
      <c r="B45" s="48" t="s">
        <v>56</v>
      </c>
      <c r="C45" s="49"/>
      <c r="D45" s="49"/>
      <c r="E45" s="49"/>
      <c r="F45" s="49"/>
      <c r="G45" s="49"/>
      <c r="H45" s="49"/>
      <c r="I45" s="49"/>
      <c r="J45" s="50"/>
      <c r="K45" s="45" t="s">
        <v>97</v>
      </c>
      <c r="L45" s="51">
        <f>SUM(L24+L25+L26+L36+L37)/(L27+L28+L29+L30+L31+L32+L33+L34+L35)</f>
        <v>0.8641588833008313</v>
      </c>
      <c r="M45" s="51">
        <f aca="true" t="shared" si="5" ref="M45:AO45">SUM(M24+M25+M26+M36+M37)/(M27+M28+M29+M30+M31+M32+M33+M34+M35)</f>
        <v>0.8730625161456987</v>
      </c>
      <c r="N45" s="51">
        <f t="shared" si="5"/>
        <v>1.2078626299141437</v>
      </c>
      <c r="O45" s="51">
        <f t="shared" si="5"/>
        <v>1.3104633781763826</v>
      </c>
      <c r="P45" s="51">
        <f t="shared" si="5"/>
        <v>1.3656377123713808</v>
      </c>
      <c r="Q45" s="51">
        <f t="shared" si="5"/>
        <v>1.2195593525179855</v>
      </c>
      <c r="R45" s="51">
        <f t="shared" si="5"/>
        <v>1.1891277748645341</v>
      </c>
      <c r="S45" s="51">
        <f t="shared" si="5"/>
        <v>1.2793334478611922</v>
      </c>
      <c r="T45" s="51">
        <f t="shared" si="5"/>
        <v>1.218355619998926</v>
      </c>
      <c r="U45" s="51">
        <f t="shared" si="5"/>
        <v>1.3004406018787928</v>
      </c>
      <c r="V45" s="51">
        <f t="shared" si="5"/>
        <v>0.9996940492580695</v>
      </c>
      <c r="W45" s="51">
        <f t="shared" si="5"/>
        <v>1.204233071928493</v>
      </c>
      <c r="X45" s="51">
        <f t="shared" si="5"/>
        <v>1.1788782523318606</v>
      </c>
      <c r="Y45" s="51">
        <f t="shared" si="5"/>
        <v>1.0972531551596139</v>
      </c>
      <c r="Z45" s="51">
        <f t="shared" si="5"/>
        <v>1.0272459288514926</v>
      </c>
      <c r="AA45" s="51">
        <f t="shared" si="5"/>
        <v>0.9468135700697526</v>
      </c>
      <c r="AB45" s="51">
        <f t="shared" si="5"/>
        <v>0.8632844335778321</v>
      </c>
      <c r="AC45" s="51">
        <f t="shared" si="5"/>
        <v>0.978696063844177</v>
      </c>
      <c r="AD45" s="51">
        <f t="shared" si="5"/>
        <v>1.0574984513149743</v>
      </c>
      <c r="AE45" s="51">
        <f t="shared" si="5"/>
        <v>1.2228859217615367</v>
      </c>
      <c r="AF45" s="51">
        <f t="shared" si="5"/>
        <v>1.2930845225027443</v>
      </c>
      <c r="AG45" s="51">
        <f t="shared" si="5"/>
        <v>0.9973529057875106</v>
      </c>
      <c r="AH45" s="51">
        <f t="shared" si="5"/>
        <v>1.1395936414359407</v>
      </c>
      <c r="AI45" s="51">
        <f t="shared" si="5"/>
        <v>1.0712496869521664</v>
      </c>
      <c r="AJ45" s="51">
        <f t="shared" si="5"/>
        <v>1.1864992150706437</v>
      </c>
      <c r="AK45" s="51">
        <f t="shared" si="5"/>
        <v>1.292360430950049</v>
      </c>
      <c r="AL45" s="51">
        <f t="shared" si="5"/>
        <v>1.114138438880707</v>
      </c>
      <c r="AM45" s="51">
        <f t="shared" si="5"/>
        <v>1.1453104359313078</v>
      </c>
      <c r="AN45" s="51">
        <f t="shared" si="5"/>
        <v>1.1260669730794484</v>
      </c>
      <c r="AO45" s="51">
        <f t="shared" si="5"/>
        <v>1.1064554251857506</v>
      </c>
    </row>
  </sheetData>
  <mergeCells count="62">
    <mergeCell ref="J11:L11"/>
    <mergeCell ref="AO17:AO18"/>
    <mergeCell ref="AD17:AD18"/>
    <mergeCell ref="AE17:AE18"/>
    <mergeCell ref="S17:S18"/>
    <mergeCell ref="T17:T18"/>
    <mergeCell ref="U17:U18"/>
    <mergeCell ref="V17:V18"/>
    <mergeCell ref="AA17:AA18"/>
    <mergeCell ref="AL17:AL18"/>
    <mergeCell ref="AN17:AN18"/>
    <mergeCell ref="W17:W18"/>
    <mergeCell ref="X17:X18"/>
    <mergeCell ref="AI17:AI18"/>
    <mergeCell ref="AJ17:AJ18"/>
    <mergeCell ref="AB17:AB18"/>
    <mergeCell ref="AC17:AC18"/>
    <mergeCell ref="AM17:AM18"/>
    <mergeCell ref="AF17:AF18"/>
    <mergeCell ref="AG17:AG18"/>
    <mergeCell ref="B19:J19"/>
    <mergeCell ref="O17:O18"/>
    <mergeCell ref="P17:P18"/>
    <mergeCell ref="Q17:Q18"/>
    <mergeCell ref="L17:L18"/>
    <mergeCell ref="R17:R18"/>
    <mergeCell ref="B36:J36"/>
    <mergeCell ref="B37:J37"/>
    <mergeCell ref="B38:J38"/>
    <mergeCell ref="B31:J31"/>
    <mergeCell ref="B32:J32"/>
    <mergeCell ref="B33:J33"/>
    <mergeCell ref="B34:J34"/>
    <mergeCell ref="B27:J27"/>
    <mergeCell ref="B28:J28"/>
    <mergeCell ref="B21:J21"/>
    <mergeCell ref="B29:J29"/>
    <mergeCell ref="B35:J35"/>
    <mergeCell ref="B30:J30"/>
    <mergeCell ref="B24:J24"/>
    <mergeCell ref="B25:J25"/>
    <mergeCell ref="B26:J26"/>
    <mergeCell ref="B42:J42"/>
    <mergeCell ref="B43:J43"/>
    <mergeCell ref="AH17:AH18"/>
    <mergeCell ref="AK17:AK18"/>
    <mergeCell ref="Y17:Y18"/>
    <mergeCell ref="Z17:Z18"/>
    <mergeCell ref="B22:J22"/>
    <mergeCell ref="B23:J23"/>
    <mergeCell ref="M17:M18"/>
    <mergeCell ref="N17:N18"/>
    <mergeCell ref="B45:J45"/>
    <mergeCell ref="B44:J44"/>
    <mergeCell ref="A1:P1"/>
    <mergeCell ref="A2:P2"/>
    <mergeCell ref="A3:P3"/>
    <mergeCell ref="A4:P4"/>
    <mergeCell ref="A6:E6"/>
    <mergeCell ref="J6:L6"/>
    <mergeCell ref="B39:J39"/>
    <mergeCell ref="B41:J41"/>
  </mergeCells>
  <printOptions/>
  <pageMargins left="0.75" right="0.75" top="1" bottom="1" header="0" footer="0"/>
  <pageSetup horizontalDpi="600" verticalDpi="600" orientation="landscape" paperSize="5" scale="40" r:id="rId3"/>
  <legacyDrawing r:id="rId2"/>
  <oleObjects>
    <oleObject progId="" shapeId="9805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2006-07-05T17:35:55Z</cp:lastPrinted>
  <dcterms:created xsi:type="dcterms:W3CDTF">2005-09-05T18:56:16Z</dcterms:created>
  <dcterms:modified xsi:type="dcterms:W3CDTF">2007-07-06T17:25:37Z</dcterms:modified>
  <cp:category/>
  <cp:version/>
  <cp:contentType/>
  <cp:contentStatus/>
</cp:coreProperties>
</file>