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360" activeTab="0"/>
  </bookViews>
  <sheets>
    <sheet name="15_09" sheetId="1" r:id="rId1"/>
  </sheets>
  <definedNames>
    <definedName name="_xlnm.Print_Area" localSheetId="0">'15_09'!$A$1:$AD$48</definedName>
  </definedNames>
  <calcPr fullCalcOnLoad="1"/>
</workbook>
</file>

<file path=xl/sharedStrings.xml><?xml version="1.0" encoding="utf-8"?>
<sst xmlns="http://schemas.openxmlformats.org/spreadsheetml/2006/main" count="128" uniqueCount="128">
  <si>
    <t>Secretaría General de Planificación y Programación de la Presidencia -SEGEPLAN-</t>
  </si>
  <si>
    <t>Dirección de Políticas Regionales y Departamentales</t>
  </si>
  <si>
    <t>Sistema Nacional de Planificación Estratégica Territorial -SINPET-</t>
  </si>
  <si>
    <t>Sistema de Usuarios de Información Territorial -SINIT-</t>
  </si>
  <si>
    <t>Tabla Número</t>
  </si>
  <si>
    <t>Cobertura Geográfica</t>
  </si>
  <si>
    <t>Unidad de Medida</t>
  </si>
  <si>
    <t>Variable</t>
  </si>
  <si>
    <t>Código Departamento y Municipio</t>
  </si>
  <si>
    <t>10f Población de 3 a 14 años inscritos inicial preprimaria</t>
  </si>
  <si>
    <t>10j Población de 3 a 14 años inscritos inicial preprimaria Urbano</t>
  </si>
  <si>
    <t>10k Población de 3 a 14 años inscritos preprimaria Rural</t>
  </si>
  <si>
    <t>10y Población de 6 a 15 años inscritos inicial en Primaria</t>
  </si>
  <si>
    <t>10ac Población 6 a 15 años inscritos inicial en Primaria Urbano</t>
  </si>
  <si>
    <t>10ad Población 6 a 15 años inscritos inicial en Primaria Rural</t>
  </si>
  <si>
    <t>10aq Población de 12 a 21 años inscrita inicial en Básicos</t>
  </si>
  <si>
    <t>10au Población de 12 a 21 años inscritos inicial Básicos Urbano</t>
  </si>
  <si>
    <t>10av Población de 12 a 21 años inscritos inicial Básicos Rural</t>
  </si>
  <si>
    <t>10bi Población de 15 a 21 años inscrita inicial en Diversificado</t>
  </si>
  <si>
    <t>10bm Población de 15 a 21 años inscrita inicial en Diversificado Urbano</t>
  </si>
  <si>
    <t>10bn Población de 15 a 21 años inscrita inicial en Diversificado Rural</t>
  </si>
  <si>
    <t>Fuente de datos de educación</t>
  </si>
  <si>
    <t>Anuario Estadístico 2005, Ministerio de Educación</t>
  </si>
  <si>
    <t>Indicador</t>
  </si>
  <si>
    <t xml:space="preserve">Fecha de Datos </t>
  </si>
  <si>
    <t>Número de personas</t>
  </si>
  <si>
    <t>15a Total de Docentes todos los niveles</t>
  </si>
  <si>
    <t>T_DOC</t>
  </si>
  <si>
    <t xml:space="preserve">15b Total de Docentes Preprimaria </t>
  </si>
  <si>
    <t>T_DOC_PP</t>
  </si>
  <si>
    <t>15c Total de Docentes Preprimaria Urbano</t>
  </si>
  <si>
    <t>T_DOC_PPUR</t>
  </si>
  <si>
    <t>15d Total de Docentes Preprimario Rural</t>
  </si>
  <si>
    <t>T_DOC_PPRU</t>
  </si>
  <si>
    <t>15e Total de Docentes Primaria (Niños)</t>
  </si>
  <si>
    <t>T_DOC_PRN</t>
  </si>
  <si>
    <t>15f Total de Docentes Primaria Urbano</t>
  </si>
  <si>
    <t>T_DOCPRNUR</t>
  </si>
  <si>
    <t>15g Total de Docentes Primaria Rural</t>
  </si>
  <si>
    <t>T_DOCPRNRU</t>
  </si>
  <si>
    <t xml:space="preserve">15h Total de Docentes Básicos </t>
  </si>
  <si>
    <t>T_DOC_BA</t>
  </si>
  <si>
    <t>15i Total de Docentes Básicos Urbano</t>
  </si>
  <si>
    <t>T_DOC_BAUR</t>
  </si>
  <si>
    <t>15j Total de Docentes Básicos Rural</t>
  </si>
  <si>
    <t>T_DOC_BARU</t>
  </si>
  <si>
    <t xml:space="preserve">15k Total de Docentes Diversificado </t>
  </si>
  <si>
    <t>T_DOC_DV</t>
  </si>
  <si>
    <t>15l Total de Docentes Diversificado Urbano</t>
  </si>
  <si>
    <t>T_DOC_DVUR</t>
  </si>
  <si>
    <t>15m Total de Docentes Diversificado Rural</t>
  </si>
  <si>
    <t>T_DOC_DVRU</t>
  </si>
  <si>
    <t>15n Promedio Alumnos por Docente Preprimaria</t>
  </si>
  <si>
    <t>PRODOCPP</t>
  </si>
  <si>
    <t>15o Promedio Alumnos por Docente Primaria</t>
  </si>
  <si>
    <t>PRODOCPR</t>
  </si>
  <si>
    <t>15p Promedio Alumnos por  Docente Básicos</t>
  </si>
  <si>
    <t>PRODOCBA</t>
  </si>
  <si>
    <t>15q Promedio Alumnos por  Docente Diversificado</t>
  </si>
  <si>
    <t>PRODOCDV</t>
  </si>
  <si>
    <t>Promedio de alumnos por Docente: total alumnos / total docentes</t>
  </si>
  <si>
    <t>Total de Docentes por nivel de Escolaridad, sector público y sector privado</t>
  </si>
  <si>
    <t>Promedio de Alumnos por Docente</t>
  </si>
  <si>
    <t>T3A14PP</t>
  </si>
  <si>
    <t>T3A14PPUR</t>
  </si>
  <si>
    <t>T6A15PR</t>
  </si>
  <si>
    <t>T6A15PRUR</t>
  </si>
  <si>
    <t>T6A15PRRU</t>
  </si>
  <si>
    <t>T12A21BA</t>
  </si>
  <si>
    <t>T12A21BAUR</t>
  </si>
  <si>
    <t>T12A21BARU</t>
  </si>
  <si>
    <t>T15A21DV</t>
  </si>
  <si>
    <t>T15A21DVUR</t>
  </si>
  <si>
    <t>T15A21DVRU</t>
  </si>
  <si>
    <t>T3A14PPRU</t>
  </si>
  <si>
    <t>Código de campo</t>
  </si>
  <si>
    <t>Quetzaltenango</t>
  </si>
  <si>
    <t>Salcajá</t>
  </si>
  <si>
    <t>Olintepeque</t>
  </si>
  <si>
    <t>San Carlos Sija</t>
  </si>
  <si>
    <t>Sibilia</t>
  </si>
  <si>
    <t>Cabricán</t>
  </si>
  <si>
    <t>Cajolá</t>
  </si>
  <si>
    <t>San Miguel Siguilá</t>
  </si>
  <si>
    <t>San Juan Ostuncalco</t>
  </si>
  <si>
    <t>San Mateo</t>
  </si>
  <si>
    <t>Concepción Chiquirichapa</t>
  </si>
  <si>
    <t>San Martín  Sacatepéquez</t>
  </si>
  <si>
    <t>Almolonga</t>
  </si>
  <si>
    <t>Cantel</t>
  </si>
  <si>
    <t>Huitán</t>
  </si>
  <si>
    <t>Zunil</t>
  </si>
  <si>
    <t>Colomba</t>
  </si>
  <si>
    <t>San Francisco La Unión</t>
  </si>
  <si>
    <t>El Palmar</t>
  </si>
  <si>
    <t>Coatepeque</t>
  </si>
  <si>
    <t>Génova</t>
  </si>
  <si>
    <t>Flores Costa Cuca</t>
  </si>
  <si>
    <t>La Esperanza</t>
  </si>
  <si>
    <t>Palestina de Los Altos</t>
  </si>
  <si>
    <t>Departamento de  Quetzaltenango</t>
  </si>
  <si>
    <t>0901</t>
  </si>
  <si>
    <t>0902</t>
  </si>
  <si>
    <t>0903</t>
  </si>
  <si>
    <t>0904</t>
  </si>
  <si>
    <t>0905</t>
  </si>
  <si>
    <t>0906</t>
  </si>
  <si>
    <t>0907</t>
  </si>
  <si>
    <t>0908</t>
  </si>
  <si>
    <t>0909</t>
  </si>
  <si>
    <t>0910</t>
  </si>
  <si>
    <t>0911</t>
  </si>
  <si>
    <t>0912</t>
  </si>
  <si>
    <t>0913</t>
  </si>
  <si>
    <t>0914</t>
  </si>
  <si>
    <t>0915</t>
  </si>
  <si>
    <t>0916</t>
  </si>
  <si>
    <t>0917</t>
  </si>
  <si>
    <t>0918</t>
  </si>
  <si>
    <t>0919</t>
  </si>
  <si>
    <t>0920</t>
  </si>
  <si>
    <t>0921</t>
  </si>
  <si>
    <t>0922</t>
  </si>
  <si>
    <t>0923</t>
  </si>
  <si>
    <t>0924</t>
  </si>
  <si>
    <t>09</t>
  </si>
  <si>
    <t>15 - 09</t>
  </si>
  <si>
    <t>Municipios del Departamento de Quetzaltenango</t>
  </si>
</sst>
</file>

<file path=xl/styles.xml><?xml version="1.0" encoding="utf-8"?>
<styleSheet xmlns="http://schemas.openxmlformats.org/spreadsheetml/2006/main">
  <numFmts count="1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00000"/>
    <numFmt numFmtId="169" formatCode="0.00000"/>
    <numFmt numFmtId="170" formatCode="0.0000"/>
    <numFmt numFmtId="171" formatCode="0.000"/>
    <numFmt numFmtId="172" formatCode="0.0"/>
    <numFmt numFmtId="173" formatCode="0.0000000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8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2" fontId="3" fillId="0" borderId="0" xfId="0" applyNumberFormat="1" applyFont="1" applyAlignment="1">
      <alignment/>
    </xf>
    <xf numFmtId="49" fontId="3" fillId="0" borderId="0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left" vertical="top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/>
    </xf>
    <xf numFmtId="49" fontId="3" fillId="2" borderId="3" xfId="0" applyNumberFormat="1" applyFont="1" applyFill="1" applyBorder="1" applyAlignment="1">
      <alignment horizontal="center" vertical="top" wrapText="1"/>
    </xf>
    <xf numFmtId="49" fontId="3" fillId="2" borderId="3" xfId="0" applyNumberFormat="1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8" xfId="0" applyFont="1" applyFill="1" applyBorder="1" applyAlignment="1">
      <alignment vertical="top"/>
    </xf>
    <xf numFmtId="0" fontId="0" fillId="0" borderId="9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0" fillId="3" borderId="3" xfId="0" applyFont="1" applyFill="1" applyBorder="1" applyAlignment="1">
      <alignment vertical="center"/>
    </xf>
    <xf numFmtId="0" fontId="0" fillId="3" borderId="1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0" fillId="3" borderId="3" xfId="0" applyNumberFormat="1" applyFont="1" applyFill="1" applyBorder="1" applyAlignment="1">
      <alignment horizontal="right"/>
    </xf>
    <xf numFmtId="2" fontId="0" fillId="3" borderId="3" xfId="0" applyNumberFormat="1" applyFont="1" applyFill="1" applyBorder="1" applyAlignment="1">
      <alignment/>
    </xf>
    <xf numFmtId="0" fontId="3" fillId="3" borderId="3" xfId="0" applyFont="1" applyFill="1" applyBorder="1" applyAlignment="1">
      <alignment/>
    </xf>
    <xf numFmtId="0" fontId="3" fillId="3" borderId="3" xfId="0" applyFont="1" applyFill="1" applyBorder="1" applyAlignment="1">
      <alignment/>
    </xf>
    <xf numFmtId="3" fontId="0" fillId="3" borderId="3" xfId="0" applyNumberFormat="1" applyFont="1" applyFill="1" applyBorder="1" applyAlignment="1">
      <alignment horizontal="right"/>
    </xf>
    <xf numFmtId="3" fontId="0" fillId="3" borderId="3" xfId="0" applyNumberFormat="1" applyFont="1" applyFill="1" applyBorder="1" applyAlignment="1">
      <alignment/>
    </xf>
    <xf numFmtId="0" fontId="5" fillId="2" borderId="2" xfId="0" applyFont="1" applyFill="1" applyBorder="1" applyAlignment="1">
      <alignment horizontal="left"/>
    </xf>
    <xf numFmtId="0" fontId="5" fillId="2" borderId="10" xfId="0" applyFont="1" applyFill="1" applyBorder="1" applyAlignment="1">
      <alignment horizontal="left"/>
    </xf>
    <xf numFmtId="49" fontId="5" fillId="2" borderId="2" xfId="0" applyNumberFormat="1" applyFont="1" applyFill="1" applyBorder="1" applyAlignment="1">
      <alignment horizontal="left"/>
    </xf>
    <xf numFmtId="49" fontId="5" fillId="2" borderId="10" xfId="0" applyNumberFormat="1" applyFont="1" applyFill="1" applyBorder="1" applyAlignment="1">
      <alignment horizontal="left"/>
    </xf>
    <xf numFmtId="0" fontId="3" fillId="2" borderId="3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4" fillId="0" borderId="0" xfId="0" applyFont="1" applyFill="1" applyBorder="1" applyAlignment="1">
      <alignment vertical="top" wrapText="1"/>
    </xf>
    <xf numFmtId="0" fontId="4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vertical="top" wrapText="1"/>
    </xf>
    <xf numFmtId="0" fontId="0" fillId="0" borderId="12" xfId="0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533400</xdr:colOff>
      <xdr:row>4</xdr:row>
      <xdr:rowOff>9525</xdr:rowOff>
    </xdr:from>
    <xdr:to>
      <xdr:col>25</xdr:col>
      <xdr:colOff>742950</xdr:colOff>
      <xdr:row>7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07300" y="619125"/>
          <a:ext cx="17335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48"/>
  <sheetViews>
    <sheetView tabSelected="1" zoomScale="40" zoomScaleNormal="40" workbookViewId="0" topLeftCell="F5">
      <selection activeCell="F15" sqref="F15"/>
    </sheetView>
  </sheetViews>
  <sheetFormatPr defaultColWidth="11.421875" defaultRowHeight="12.75"/>
  <cols>
    <col min="1" max="1" width="3.57421875" style="0" customWidth="1"/>
    <col min="3" max="3" width="15.28125" style="0" customWidth="1"/>
    <col min="4" max="4" width="38.140625" style="0" customWidth="1"/>
    <col min="5" max="5" width="16.140625" style="0" customWidth="1"/>
    <col min="6" max="6" width="14.00390625" style="0" customWidth="1"/>
    <col min="7" max="7" width="15.140625" style="0" customWidth="1"/>
  </cols>
  <sheetData>
    <row r="1" s="5" customFormat="1" ht="12">
      <c r="A1" s="4" t="s">
        <v>0</v>
      </c>
    </row>
    <row r="2" s="5" customFormat="1" ht="12">
      <c r="A2" s="4" t="s">
        <v>1</v>
      </c>
    </row>
    <row r="3" s="5" customFormat="1" ht="12">
      <c r="A3" s="4" t="s">
        <v>2</v>
      </c>
    </row>
    <row r="4" s="5" customFormat="1" ht="12">
      <c r="A4" s="4" t="s">
        <v>3</v>
      </c>
    </row>
    <row r="5" s="5" customFormat="1" ht="12"/>
    <row r="6" spans="1:5" s="20" customFormat="1" ht="12.75">
      <c r="A6" s="41" t="s">
        <v>4</v>
      </c>
      <c r="B6" s="42"/>
      <c r="D6" s="43" t="s">
        <v>126</v>
      </c>
      <c r="E6" s="44"/>
    </row>
    <row r="7" s="5" customFormat="1" ht="12"/>
    <row r="8" spans="2:12" s="10" customFormat="1" ht="12.75" customHeight="1">
      <c r="B8" s="21" t="s">
        <v>7</v>
      </c>
      <c r="C8" s="22"/>
      <c r="D8" s="46" t="s">
        <v>61</v>
      </c>
      <c r="E8" s="46"/>
      <c r="F8" s="46"/>
      <c r="G8" s="46"/>
      <c r="H8" s="46"/>
      <c r="I8" s="46"/>
      <c r="J8" s="46"/>
      <c r="K8" s="47"/>
      <c r="L8" s="11"/>
    </row>
    <row r="9" spans="2:12" s="12" customFormat="1" ht="12.75" customHeight="1">
      <c r="B9" s="23" t="s">
        <v>23</v>
      </c>
      <c r="C9" s="24"/>
      <c r="D9" s="48" t="s">
        <v>62</v>
      </c>
      <c r="E9" s="48"/>
      <c r="F9" s="48"/>
      <c r="G9" s="48"/>
      <c r="H9" s="48"/>
      <c r="I9" s="48"/>
      <c r="J9" s="48"/>
      <c r="K9" s="49"/>
      <c r="L9" s="13"/>
    </row>
    <row r="10" spans="2:12" s="10" customFormat="1" ht="12.75">
      <c r="B10" s="25" t="s">
        <v>5</v>
      </c>
      <c r="C10" s="26"/>
      <c r="D10" s="50" t="s">
        <v>127</v>
      </c>
      <c r="E10" s="50"/>
      <c r="F10" s="50"/>
      <c r="G10" s="50"/>
      <c r="H10" s="50"/>
      <c r="I10" s="50"/>
      <c r="J10" s="50"/>
      <c r="K10" s="51"/>
      <c r="L10" s="14"/>
    </row>
    <row r="11" spans="2:12" s="10" customFormat="1" ht="12.75" customHeight="1">
      <c r="B11" s="25" t="s">
        <v>24</v>
      </c>
      <c r="C11" s="26"/>
      <c r="D11" s="52">
        <v>2005</v>
      </c>
      <c r="E11" s="52"/>
      <c r="F11" s="52"/>
      <c r="G11" s="52"/>
      <c r="H11" s="52"/>
      <c r="I11" s="52"/>
      <c r="J11" s="52"/>
      <c r="K11" s="53"/>
      <c r="L11" s="14"/>
    </row>
    <row r="12" spans="2:35" s="10" customFormat="1" ht="12.75">
      <c r="B12" s="25" t="s">
        <v>6</v>
      </c>
      <c r="C12" s="26"/>
      <c r="D12" s="50" t="s">
        <v>25</v>
      </c>
      <c r="E12" s="50"/>
      <c r="F12" s="50"/>
      <c r="G12" s="50"/>
      <c r="H12" s="50"/>
      <c r="I12" s="50"/>
      <c r="J12" s="50"/>
      <c r="K12" s="51"/>
      <c r="AF12" s="15"/>
      <c r="AG12" s="15"/>
      <c r="AH12" s="15"/>
      <c r="AI12" s="15"/>
    </row>
    <row r="13" spans="2:12" s="16" customFormat="1" ht="12.75">
      <c r="B13" s="27" t="s">
        <v>21</v>
      </c>
      <c r="C13" s="28"/>
      <c r="D13" s="29" t="s">
        <v>22</v>
      </c>
      <c r="E13" s="29"/>
      <c r="F13" s="29"/>
      <c r="G13" s="29"/>
      <c r="H13" s="29"/>
      <c r="I13" s="29"/>
      <c r="J13" s="29"/>
      <c r="K13" s="30"/>
      <c r="L13" s="31"/>
    </row>
    <row r="14" spans="2:26" s="10" customFormat="1" ht="12.75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7"/>
      <c r="Y14" s="5"/>
      <c r="Z14" s="5"/>
    </row>
    <row r="15" spans="2:26" ht="12.7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</row>
    <row r="16" spans="2:30" s="5" customFormat="1" ht="32.25" customHeight="1">
      <c r="B16" s="54"/>
      <c r="C16" s="54"/>
      <c r="D16" s="54"/>
      <c r="E16" s="9"/>
      <c r="F16" s="17" t="s">
        <v>76</v>
      </c>
      <c r="G16" s="17" t="s">
        <v>77</v>
      </c>
      <c r="H16" s="17" t="s">
        <v>78</v>
      </c>
      <c r="I16" s="17" t="s">
        <v>79</v>
      </c>
      <c r="J16" s="17" t="s">
        <v>80</v>
      </c>
      <c r="K16" s="17" t="s">
        <v>81</v>
      </c>
      <c r="L16" s="17" t="s">
        <v>82</v>
      </c>
      <c r="M16" s="17" t="s">
        <v>83</v>
      </c>
      <c r="N16" s="17" t="s">
        <v>84</v>
      </c>
      <c r="O16" s="17" t="s">
        <v>85</v>
      </c>
      <c r="P16" s="17" t="s">
        <v>86</v>
      </c>
      <c r="Q16" s="17" t="s">
        <v>87</v>
      </c>
      <c r="R16" s="17" t="s">
        <v>88</v>
      </c>
      <c r="S16" s="17" t="s">
        <v>89</v>
      </c>
      <c r="T16" s="17" t="s">
        <v>90</v>
      </c>
      <c r="U16" s="17" t="s">
        <v>91</v>
      </c>
      <c r="V16" s="17" t="s">
        <v>92</v>
      </c>
      <c r="W16" s="17" t="s">
        <v>93</v>
      </c>
      <c r="X16" s="17" t="s">
        <v>94</v>
      </c>
      <c r="Y16" s="17" t="s">
        <v>95</v>
      </c>
      <c r="Z16" s="17" t="s">
        <v>96</v>
      </c>
      <c r="AA16" s="17" t="s">
        <v>97</v>
      </c>
      <c r="AB16" s="17" t="s">
        <v>98</v>
      </c>
      <c r="AC16" s="17" t="s">
        <v>99</v>
      </c>
      <c r="AD16" s="17" t="s">
        <v>100</v>
      </c>
    </row>
    <row r="17" spans="2:30" s="5" customFormat="1" ht="12">
      <c r="B17" s="45" t="s">
        <v>8</v>
      </c>
      <c r="C17" s="45"/>
      <c r="D17" s="45"/>
      <c r="E17" s="19" t="s">
        <v>75</v>
      </c>
      <c r="F17" s="18" t="s">
        <v>101</v>
      </c>
      <c r="G17" s="18" t="s">
        <v>102</v>
      </c>
      <c r="H17" s="18" t="s">
        <v>103</v>
      </c>
      <c r="I17" s="18" t="s">
        <v>104</v>
      </c>
      <c r="J17" s="18" t="s">
        <v>105</v>
      </c>
      <c r="K17" s="18" t="s">
        <v>106</v>
      </c>
      <c r="L17" s="18" t="s">
        <v>107</v>
      </c>
      <c r="M17" s="18" t="s">
        <v>108</v>
      </c>
      <c r="N17" s="18" t="s">
        <v>109</v>
      </c>
      <c r="O17" s="18" t="s">
        <v>110</v>
      </c>
      <c r="P17" s="18" t="s">
        <v>111</v>
      </c>
      <c r="Q17" s="18" t="s">
        <v>112</v>
      </c>
      <c r="R17" s="18" t="s">
        <v>113</v>
      </c>
      <c r="S17" s="18" t="s">
        <v>114</v>
      </c>
      <c r="T17" s="18" t="s">
        <v>115</v>
      </c>
      <c r="U17" s="18" t="s">
        <v>116</v>
      </c>
      <c r="V17" s="18" t="s">
        <v>117</v>
      </c>
      <c r="W17" s="18" t="s">
        <v>118</v>
      </c>
      <c r="X17" s="18" t="s">
        <v>119</v>
      </c>
      <c r="Y17" s="18" t="s">
        <v>120</v>
      </c>
      <c r="Z17" s="18" t="s">
        <v>121</v>
      </c>
      <c r="AA17" s="18" t="s">
        <v>122</v>
      </c>
      <c r="AB17" s="18" t="s">
        <v>123</v>
      </c>
      <c r="AC17" s="18" t="s">
        <v>124</v>
      </c>
      <c r="AD17" s="18" t="s">
        <v>125</v>
      </c>
    </row>
    <row r="18" spans="2:24" ht="12.75">
      <c r="B18" s="2"/>
      <c r="C18" s="3"/>
      <c r="D18" s="3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</row>
    <row r="19" spans="2:30" ht="12.75" customHeight="1">
      <c r="B19" s="32" t="s">
        <v>26</v>
      </c>
      <c r="C19" s="33"/>
      <c r="D19" s="33"/>
      <c r="E19" s="34" t="s">
        <v>27</v>
      </c>
      <c r="F19" s="34">
        <f>SUM(F20+F23+F26+F29)</f>
        <v>3160</v>
      </c>
      <c r="G19" s="34">
        <f aca="true" t="shared" si="0" ref="G19:AD19">SUM(G20+G23+G26+G29)</f>
        <v>200</v>
      </c>
      <c r="H19" s="34">
        <f t="shared" si="0"/>
        <v>214</v>
      </c>
      <c r="I19" s="34">
        <f t="shared" si="0"/>
        <v>424</v>
      </c>
      <c r="J19" s="34">
        <f t="shared" si="0"/>
        <v>127</v>
      </c>
      <c r="K19" s="34">
        <f t="shared" si="0"/>
        <v>272</v>
      </c>
      <c r="L19" s="34">
        <f t="shared" si="0"/>
        <v>97</v>
      </c>
      <c r="M19" s="34">
        <f t="shared" si="0"/>
        <v>66</v>
      </c>
      <c r="N19" s="34">
        <f t="shared" si="0"/>
        <v>472</v>
      </c>
      <c r="O19" s="34">
        <f t="shared" si="0"/>
        <v>71</v>
      </c>
      <c r="P19" s="34">
        <f t="shared" si="0"/>
        <v>152</v>
      </c>
      <c r="Q19" s="34">
        <f t="shared" si="0"/>
        <v>244</v>
      </c>
      <c r="R19" s="34">
        <f t="shared" si="0"/>
        <v>104</v>
      </c>
      <c r="S19" s="34">
        <f t="shared" si="0"/>
        <v>367</v>
      </c>
      <c r="T19" s="34">
        <f t="shared" si="0"/>
        <v>142</v>
      </c>
      <c r="U19" s="34">
        <f t="shared" si="0"/>
        <v>104</v>
      </c>
      <c r="V19" s="34">
        <f t="shared" si="0"/>
        <v>393</v>
      </c>
      <c r="W19" s="34">
        <f t="shared" si="0"/>
        <v>87</v>
      </c>
      <c r="X19" s="34">
        <f t="shared" si="0"/>
        <v>262</v>
      </c>
      <c r="Y19" s="34">
        <f t="shared" si="0"/>
        <v>1285</v>
      </c>
      <c r="Z19" s="34">
        <f t="shared" si="0"/>
        <v>317</v>
      </c>
      <c r="AA19" s="34">
        <f t="shared" si="0"/>
        <v>173</v>
      </c>
      <c r="AB19" s="34">
        <f t="shared" si="0"/>
        <v>163</v>
      </c>
      <c r="AC19" s="34">
        <f t="shared" si="0"/>
        <v>157</v>
      </c>
      <c r="AD19" s="34">
        <f t="shared" si="0"/>
        <v>9053</v>
      </c>
    </row>
    <row r="20" spans="2:30" ht="12.75" customHeight="1">
      <c r="B20" s="32" t="s">
        <v>28</v>
      </c>
      <c r="C20" s="33"/>
      <c r="D20" s="33"/>
      <c r="E20" s="34" t="s">
        <v>29</v>
      </c>
      <c r="F20" s="34">
        <v>256</v>
      </c>
      <c r="G20" s="34">
        <v>22</v>
      </c>
      <c r="H20" s="34">
        <v>29</v>
      </c>
      <c r="I20" s="34">
        <v>36</v>
      </c>
      <c r="J20" s="34">
        <v>22</v>
      </c>
      <c r="K20" s="34">
        <v>35</v>
      </c>
      <c r="L20" s="34">
        <v>13</v>
      </c>
      <c r="M20" s="34">
        <v>10</v>
      </c>
      <c r="N20" s="34">
        <v>56</v>
      </c>
      <c r="O20" s="34">
        <v>10</v>
      </c>
      <c r="P20" s="34">
        <v>21</v>
      </c>
      <c r="Q20" s="34">
        <v>36</v>
      </c>
      <c r="R20" s="34">
        <v>13</v>
      </c>
      <c r="S20" s="34">
        <v>52</v>
      </c>
      <c r="T20" s="34">
        <v>21</v>
      </c>
      <c r="U20" s="34">
        <v>15</v>
      </c>
      <c r="V20" s="34">
        <v>57</v>
      </c>
      <c r="W20" s="34">
        <v>10</v>
      </c>
      <c r="X20" s="34">
        <v>34</v>
      </c>
      <c r="Y20" s="34">
        <v>114</v>
      </c>
      <c r="Z20" s="34">
        <v>47</v>
      </c>
      <c r="AA20" s="34">
        <v>23</v>
      </c>
      <c r="AB20" s="34">
        <v>24</v>
      </c>
      <c r="AC20" s="34">
        <v>25</v>
      </c>
      <c r="AD20" s="34">
        <f>SUM(F20:AC20)</f>
        <v>981</v>
      </c>
    </row>
    <row r="21" spans="2:30" ht="12.75" customHeight="1">
      <c r="B21" s="32" t="s">
        <v>30</v>
      </c>
      <c r="C21" s="33"/>
      <c r="D21" s="33"/>
      <c r="E21" s="34" t="s">
        <v>31</v>
      </c>
      <c r="F21" s="34">
        <v>212</v>
      </c>
      <c r="G21" s="34">
        <v>10</v>
      </c>
      <c r="H21" s="34">
        <v>9</v>
      </c>
      <c r="I21" s="34">
        <v>2</v>
      </c>
      <c r="J21" s="34">
        <v>3</v>
      </c>
      <c r="K21" s="34">
        <v>3</v>
      </c>
      <c r="L21" s="34">
        <v>3</v>
      </c>
      <c r="M21" s="34">
        <v>3</v>
      </c>
      <c r="N21" s="34">
        <v>15</v>
      </c>
      <c r="O21" s="34">
        <v>8</v>
      </c>
      <c r="P21" s="34">
        <v>6</v>
      </c>
      <c r="Q21" s="34">
        <v>2</v>
      </c>
      <c r="R21" s="34">
        <v>9</v>
      </c>
      <c r="S21" s="34">
        <v>9</v>
      </c>
      <c r="T21" s="34">
        <v>3</v>
      </c>
      <c r="U21" s="34">
        <v>4</v>
      </c>
      <c r="V21" s="34">
        <v>7</v>
      </c>
      <c r="W21" s="34">
        <v>3</v>
      </c>
      <c r="X21" s="34">
        <v>11</v>
      </c>
      <c r="Y21" s="34">
        <v>66</v>
      </c>
      <c r="Z21" s="34">
        <v>4</v>
      </c>
      <c r="AA21" s="34">
        <v>3</v>
      </c>
      <c r="AB21" s="34">
        <v>13</v>
      </c>
      <c r="AC21" s="34">
        <v>2</v>
      </c>
      <c r="AD21" s="34">
        <f aca="true" t="shared" si="1" ref="AD21:AD43">SUM(F21:AC21)</f>
        <v>410</v>
      </c>
    </row>
    <row r="22" spans="2:30" ht="12.75" customHeight="1">
      <c r="B22" s="32" t="s">
        <v>32</v>
      </c>
      <c r="C22" s="33"/>
      <c r="D22" s="33"/>
      <c r="E22" s="34" t="s">
        <v>33</v>
      </c>
      <c r="F22" s="34">
        <v>44</v>
      </c>
      <c r="G22" s="34">
        <v>12</v>
      </c>
      <c r="H22" s="34">
        <v>20</v>
      </c>
      <c r="I22" s="34">
        <v>34</v>
      </c>
      <c r="J22" s="34">
        <v>19</v>
      </c>
      <c r="K22" s="34">
        <v>32</v>
      </c>
      <c r="L22" s="34">
        <v>10</v>
      </c>
      <c r="M22" s="34">
        <v>7</v>
      </c>
      <c r="N22" s="34">
        <v>41</v>
      </c>
      <c r="O22" s="34">
        <v>2</v>
      </c>
      <c r="P22" s="34">
        <v>15</v>
      </c>
      <c r="Q22" s="34">
        <v>34</v>
      </c>
      <c r="R22" s="34">
        <v>4</v>
      </c>
      <c r="S22" s="34">
        <v>43</v>
      </c>
      <c r="T22" s="34">
        <v>18</v>
      </c>
      <c r="U22" s="34">
        <v>11</v>
      </c>
      <c r="V22" s="34">
        <v>50</v>
      </c>
      <c r="W22" s="34">
        <v>7</v>
      </c>
      <c r="X22" s="34">
        <v>23</v>
      </c>
      <c r="Y22" s="34">
        <v>48</v>
      </c>
      <c r="Z22" s="34">
        <v>43</v>
      </c>
      <c r="AA22" s="34">
        <v>20</v>
      </c>
      <c r="AB22" s="34">
        <v>11</v>
      </c>
      <c r="AC22" s="34">
        <v>23</v>
      </c>
      <c r="AD22" s="34">
        <f t="shared" si="1"/>
        <v>571</v>
      </c>
    </row>
    <row r="23" spans="2:30" ht="12.75" customHeight="1">
      <c r="B23" s="32" t="s">
        <v>34</v>
      </c>
      <c r="C23" s="33"/>
      <c r="D23" s="33"/>
      <c r="E23" s="34" t="s">
        <v>35</v>
      </c>
      <c r="F23" s="34">
        <v>992</v>
      </c>
      <c r="G23" s="34">
        <v>134</v>
      </c>
      <c r="H23" s="34">
        <v>144</v>
      </c>
      <c r="I23" s="34">
        <v>265</v>
      </c>
      <c r="J23" s="34">
        <v>75</v>
      </c>
      <c r="K23" s="34">
        <v>176</v>
      </c>
      <c r="L23" s="34">
        <v>73</v>
      </c>
      <c r="M23" s="34">
        <v>48</v>
      </c>
      <c r="N23" s="34">
        <v>316</v>
      </c>
      <c r="O23" s="34">
        <v>50</v>
      </c>
      <c r="P23" s="34">
        <v>117</v>
      </c>
      <c r="Q23" s="34">
        <v>175</v>
      </c>
      <c r="R23" s="34">
        <v>65</v>
      </c>
      <c r="S23" s="34">
        <v>214</v>
      </c>
      <c r="T23" s="34">
        <v>93</v>
      </c>
      <c r="U23" s="34">
        <v>73</v>
      </c>
      <c r="V23" s="34">
        <v>258</v>
      </c>
      <c r="W23" s="34">
        <v>60</v>
      </c>
      <c r="X23" s="34">
        <v>161</v>
      </c>
      <c r="Y23" s="34">
        <v>586</v>
      </c>
      <c r="Z23" s="34">
        <v>216</v>
      </c>
      <c r="AA23" s="34">
        <v>108</v>
      </c>
      <c r="AB23" s="34">
        <v>97</v>
      </c>
      <c r="AC23" s="34">
        <v>102</v>
      </c>
      <c r="AD23" s="34">
        <f t="shared" si="1"/>
        <v>4598</v>
      </c>
    </row>
    <row r="24" spans="2:30" ht="12.75" customHeight="1">
      <c r="B24" s="32" t="s">
        <v>36</v>
      </c>
      <c r="C24" s="33"/>
      <c r="D24" s="33"/>
      <c r="E24" s="34" t="s">
        <v>37</v>
      </c>
      <c r="F24" s="34">
        <v>753</v>
      </c>
      <c r="G24" s="34">
        <v>69</v>
      </c>
      <c r="H24" s="34">
        <v>38</v>
      </c>
      <c r="I24" s="34">
        <v>35</v>
      </c>
      <c r="J24" s="34">
        <v>10</v>
      </c>
      <c r="K24" s="34">
        <v>22</v>
      </c>
      <c r="L24" s="34">
        <v>21</v>
      </c>
      <c r="M24" s="34">
        <v>15</v>
      </c>
      <c r="N24" s="34">
        <v>88</v>
      </c>
      <c r="O24" s="34">
        <v>36</v>
      </c>
      <c r="P24" s="34">
        <v>34</v>
      </c>
      <c r="Q24" s="34">
        <v>24</v>
      </c>
      <c r="R24" s="34">
        <v>39</v>
      </c>
      <c r="S24" s="34">
        <v>21</v>
      </c>
      <c r="T24" s="34">
        <v>19</v>
      </c>
      <c r="U24" s="34">
        <v>24</v>
      </c>
      <c r="V24" s="34">
        <v>44</v>
      </c>
      <c r="W24" s="34">
        <v>18</v>
      </c>
      <c r="X24" s="34">
        <v>50</v>
      </c>
      <c r="Y24" s="34">
        <v>282</v>
      </c>
      <c r="Z24" s="34">
        <v>13</v>
      </c>
      <c r="AA24" s="34">
        <v>14</v>
      </c>
      <c r="AB24" s="34">
        <v>57</v>
      </c>
      <c r="AC24" s="34">
        <v>12</v>
      </c>
      <c r="AD24" s="34">
        <f t="shared" si="1"/>
        <v>1738</v>
      </c>
    </row>
    <row r="25" spans="2:30" ht="12.75" customHeight="1">
      <c r="B25" s="32" t="s">
        <v>38</v>
      </c>
      <c r="C25" s="33"/>
      <c r="D25" s="33"/>
      <c r="E25" s="34" t="s">
        <v>39</v>
      </c>
      <c r="F25" s="34">
        <v>239</v>
      </c>
      <c r="G25" s="34">
        <v>65</v>
      </c>
      <c r="H25" s="34">
        <v>106</v>
      </c>
      <c r="I25" s="34">
        <v>230</v>
      </c>
      <c r="J25" s="34">
        <v>65</v>
      </c>
      <c r="K25" s="34">
        <v>154</v>
      </c>
      <c r="L25" s="34">
        <v>52</v>
      </c>
      <c r="M25" s="34">
        <v>33</v>
      </c>
      <c r="N25" s="34">
        <v>228</v>
      </c>
      <c r="O25" s="34">
        <v>14</v>
      </c>
      <c r="P25" s="34">
        <v>83</v>
      </c>
      <c r="Q25" s="34">
        <v>151</v>
      </c>
      <c r="R25" s="34">
        <v>26</v>
      </c>
      <c r="S25" s="34">
        <v>193</v>
      </c>
      <c r="T25" s="34">
        <v>74</v>
      </c>
      <c r="U25" s="34">
        <v>49</v>
      </c>
      <c r="V25" s="34">
        <v>214</v>
      </c>
      <c r="W25" s="34">
        <v>42</v>
      </c>
      <c r="X25" s="34">
        <v>111</v>
      </c>
      <c r="Y25" s="34">
        <v>304</v>
      </c>
      <c r="Z25" s="34">
        <v>203</v>
      </c>
      <c r="AA25" s="34">
        <v>94</v>
      </c>
      <c r="AB25" s="34">
        <v>40</v>
      </c>
      <c r="AC25" s="34">
        <v>90</v>
      </c>
      <c r="AD25" s="34">
        <f t="shared" si="1"/>
        <v>2860</v>
      </c>
    </row>
    <row r="26" spans="2:30" ht="12.75" customHeight="1">
      <c r="B26" s="32" t="s">
        <v>40</v>
      </c>
      <c r="C26" s="33"/>
      <c r="D26" s="33"/>
      <c r="E26" s="34" t="s">
        <v>41</v>
      </c>
      <c r="F26" s="34">
        <v>912</v>
      </c>
      <c r="G26" s="34">
        <v>44</v>
      </c>
      <c r="H26" s="34">
        <v>41</v>
      </c>
      <c r="I26" s="34">
        <v>102</v>
      </c>
      <c r="J26" s="34">
        <v>17</v>
      </c>
      <c r="K26" s="34">
        <v>45</v>
      </c>
      <c r="L26" s="34">
        <v>11</v>
      </c>
      <c r="M26" s="34">
        <v>8</v>
      </c>
      <c r="N26" s="34">
        <v>79</v>
      </c>
      <c r="O26" s="34">
        <v>11</v>
      </c>
      <c r="P26" s="34">
        <v>14</v>
      </c>
      <c r="Q26" s="34">
        <v>33</v>
      </c>
      <c r="R26" s="34">
        <v>26</v>
      </c>
      <c r="S26" s="34">
        <v>95</v>
      </c>
      <c r="T26" s="34">
        <v>24</v>
      </c>
      <c r="U26" s="34">
        <v>16</v>
      </c>
      <c r="V26" s="34">
        <v>64</v>
      </c>
      <c r="W26" s="34">
        <v>17</v>
      </c>
      <c r="X26" s="34">
        <v>54</v>
      </c>
      <c r="Y26" s="34">
        <v>332</v>
      </c>
      <c r="Z26" s="34">
        <v>44</v>
      </c>
      <c r="AA26" s="34">
        <v>32</v>
      </c>
      <c r="AB26" s="34">
        <v>35</v>
      </c>
      <c r="AC26" s="34">
        <v>24</v>
      </c>
      <c r="AD26" s="34">
        <f t="shared" si="1"/>
        <v>2080</v>
      </c>
    </row>
    <row r="27" spans="2:30" ht="12.75" customHeight="1">
      <c r="B27" s="32" t="s">
        <v>42</v>
      </c>
      <c r="C27" s="33"/>
      <c r="D27" s="33"/>
      <c r="E27" s="34" t="s">
        <v>43</v>
      </c>
      <c r="F27" s="34">
        <v>874</v>
      </c>
      <c r="G27" s="34">
        <v>42</v>
      </c>
      <c r="H27" s="34">
        <v>15</v>
      </c>
      <c r="I27" s="34">
        <v>33</v>
      </c>
      <c r="J27" s="34">
        <v>16</v>
      </c>
      <c r="K27" s="34">
        <v>17</v>
      </c>
      <c r="L27" s="34">
        <v>8</v>
      </c>
      <c r="M27" s="34">
        <v>3</v>
      </c>
      <c r="N27" s="34">
        <v>68</v>
      </c>
      <c r="O27" s="34">
        <v>11</v>
      </c>
      <c r="P27" s="34">
        <v>12</v>
      </c>
      <c r="Q27" s="34">
        <v>10</v>
      </c>
      <c r="R27" s="34">
        <v>18</v>
      </c>
      <c r="S27" s="34">
        <v>26</v>
      </c>
      <c r="T27" s="34">
        <v>17</v>
      </c>
      <c r="U27" s="34">
        <v>4</v>
      </c>
      <c r="V27" s="34">
        <v>18</v>
      </c>
      <c r="W27" s="34">
        <v>17</v>
      </c>
      <c r="X27" s="34">
        <v>27</v>
      </c>
      <c r="Y27" s="34">
        <v>269</v>
      </c>
      <c r="Z27" s="34">
        <v>19</v>
      </c>
      <c r="AA27" s="34">
        <v>11</v>
      </c>
      <c r="AB27" s="34">
        <v>30</v>
      </c>
      <c r="AC27" s="34">
        <v>16</v>
      </c>
      <c r="AD27" s="34">
        <f t="shared" si="1"/>
        <v>1581</v>
      </c>
    </row>
    <row r="28" spans="2:30" ht="12.75" customHeight="1">
      <c r="B28" s="32" t="s">
        <v>44</v>
      </c>
      <c r="C28" s="33"/>
      <c r="D28" s="33"/>
      <c r="E28" s="34" t="s">
        <v>45</v>
      </c>
      <c r="F28" s="34">
        <v>38</v>
      </c>
      <c r="G28" s="34">
        <v>2</v>
      </c>
      <c r="H28" s="34">
        <v>26</v>
      </c>
      <c r="I28" s="34">
        <v>69</v>
      </c>
      <c r="J28" s="34">
        <v>1</v>
      </c>
      <c r="K28" s="34">
        <v>28</v>
      </c>
      <c r="L28" s="34">
        <v>3</v>
      </c>
      <c r="M28" s="34">
        <v>5</v>
      </c>
      <c r="N28" s="34">
        <v>11</v>
      </c>
      <c r="O28" s="34">
        <v>0</v>
      </c>
      <c r="P28" s="34">
        <v>2</v>
      </c>
      <c r="Q28" s="34">
        <v>23</v>
      </c>
      <c r="R28" s="34">
        <v>8</v>
      </c>
      <c r="S28" s="34">
        <v>69</v>
      </c>
      <c r="T28" s="34">
        <v>7</v>
      </c>
      <c r="U28" s="34">
        <v>12</v>
      </c>
      <c r="V28" s="34">
        <v>46</v>
      </c>
      <c r="W28" s="34">
        <v>0</v>
      </c>
      <c r="X28" s="34">
        <v>27</v>
      </c>
      <c r="Y28" s="34">
        <v>63</v>
      </c>
      <c r="Z28" s="34">
        <v>25</v>
      </c>
      <c r="AA28" s="34">
        <v>21</v>
      </c>
      <c r="AB28" s="34">
        <v>5</v>
      </c>
      <c r="AC28" s="34">
        <v>8</v>
      </c>
      <c r="AD28" s="34">
        <f t="shared" si="1"/>
        <v>499</v>
      </c>
    </row>
    <row r="29" spans="2:30" ht="12.75" customHeight="1">
      <c r="B29" s="32" t="s">
        <v>46</v>
      </c>
      <c r="C29" s="33"/>
      <c r="D29" s="33"/>
      <c r="E29" s="34" t="s">
        <v>47</v>
      </c>
      <c r="F29" s="34">
        <v>1000</v>
      </c>
      <c r="G29" s="34">
        <v>0</v>
      </c>
      <c r="H29" s="34">
        <v>0</v>
      </c>
      <c r="I29" s="34">
        <v>21</v>
      </c>
      <c r="J29" s="34">
        <v>13</v>
      </c>
      <c r="K29" s="34">
        <v>16</v>
      </c>
      <c r="L29" s="34">
        <v>0</v>
      </c>
      <c r="M29" s="34">
        <v>0</v>
      </c>
      <c r="N29" s="34">
        <v>21</v>
      </c>
      <c r="O29" s="34">
        <v>0</v>
      </c>
      <c r="P29" s="34">
        <v>0</v>
      </c>
      <c r="Q29" s="34">
        <v>0</v>
      </c>
      <c r="R29" s="34">
        <v>0</v>
      </c>
      <c r="S29" s="34">
        <v>6</v>
      </c>
      <c r="T29" s="34">
        <v>4</v>
      </c>
      <c r="U29" s="34">
        <v>0</v>
      </c>
      <c r="V29" s="34">
        <v>14</v>
      </c>
      <c r="W29" s="34">
        <v>0</v>
      </c>
      <c r="X29" s="34">
        <v>13</v>
      </c>
      <c r="Y29" s="34">
        <v>253</v>
      </c>
      <c r="Z29" s="34">
        <v>10</v>
      </c>
      <c r="AA29" s="34">
        <v>10</v>
      </c>
      <c r="AB29" s="34">
        <v>7</v>
      </c>
      <c r="AC29" s="34">
        <v>6</v>
      </c>
      <c r="AD29" s="34">
        <f t="shared" si="1"/>
        <v>1394</v>
      </c>
    </row>
    <row r="30" spans="2:30" ht="12.75" customHeight="1">
      <c r="B30" s="32" t="s">
        <v>48</v>
      </c>
      <c r="C30" s="33"/>
      <c r="D30" s="33"/>
      <c r="E30" s="34" t="s">
        <v>49</v>
      </c>
      <c r="F30" s="34">
        <v>989</v>
      </c>
      <c r="G30" s="34">
        <v>0</v>
      </c>
      <c r="H30" s="34">
        <v>0</v>
      </c>
      <c r="I30" s="34">
        <v>10</v>
      </c>
      <c r="J30" s="34">
        <v>13</v>
      </c>
      <c r="K30" s="34">
        <v>16</v>
      </c>
      <c r="L30" s="34">
        <v>0</v>
      </c>
      <c r="M30" s="34">
        <v>0</v>
      </c>
      <c r="N30" s="34">
        <v>21</v>
      </c>
      <c r="O30" s="34">
        <v>0</v>
      </c>
      <c r="P30" s="34">
        <v>0</v>
      </c>
      <c r="Q30" s="34">
        <v>0</v>
      </c>
      <c r="R30" s="34">
        <v>0</v>
      </c>
      <c r="S30" s="34">
        <v>3</v>
      </c>
      <c r="T30" s="34">
        <v>4</v>
      </c>
      <c r="U30" s="34">
        <v>0</v>
      </c>
      <c r="V30" s="34">
        <v>7</v>
      </c>
      <c r="W30" s="34">
        <v>0</v>
      </c>
      <c r="X30" s="34">
        <v>13</v>
      </c>
      <c r="Y30" s="34">
        <v>253</v>
      </c>
      <c r="Z30" s="34">
        <v>10</v>
      </c>
      <c r="AA30" s="34">
        <v>10</v>
      </c>
      <c r="AB30" s="34">
        <v>7</v>
      </c>
      <c r="AC30" s="34">
        <v>6</v>
      </c>
      <c r="AD30" s="34">
        <f t="shared" si="1"/>
        <v>1362</v>
      </c>
    </row>
    <row r="31" spans="2:30" ht="12.75" customHeight="1">
      <c r="B31" s="32" t="s">
        <v>50</v>
      </c>
      <c r="C31" s="33"/>
      <c r="D31" s="33"/>
      <c r="E31" s="34" t="s">
        <v>51</v>
      </c>
      <c r="F31" s="34">
        <v>11</v>
      </c>
      <c r="G31" s="34">
        <v>0</v>
      </c>
      <c r="H31" s="34">
        <v>0</v>
      </c>
      <c r="I31" s="34">
        <v>11</v>
      </c>
      <c r="J31" s="34">
        <v>0</v>
      </c>
      <c r="K31" s="34">
        <v>0</v>
      </c>
      <c r="L31" s="34">
        <v>0</v>
      </c>
      <c r="M31" s="34">
        <v>0</v>
      </c>
      <c r="N31" s="34">
        <v>0</v>
      </c>
      <c r="O31" s="34">
        <v>0</v>
      </c>
      <c r="P31" s="34">
        <v>0</v>
      </c>
      <c r="Q31" s="34">
        <v>0</v>
      </c>
      <c r="R31" s="34">
        <v>0</v>
      </c>
      <c r="S31" s="34">
        <v>3</v>
      </c>
      <c r="T31" s="34">
        <v>0</v>
      </c>
      <c r="U31" s="34">
        <v>0</v>
      </c>
      <c r="V31" s="34">
        <v>7</v>
      </c>
      <c r="W31" s="34">
        <v>0</v>
      </c>
      <c r="X31" s="34">
        <v>0</v>
      </c>
      <c r="Y31" s="34">
        <v>0</v>
      </c>
      <c r="Z31" s="34">
        <v>0</v>
      </c>
      <c r="AA31" s="34">
        <v>0</v>
      </c>
      <c r="AB31" s="34">
        <v>0</v>
      </c>
      <c r="AC31" s="34">
        <v>0</v>
      </c>
      <c r="AD31" s="34">
        <f t="shared" si="1"/>
        <v>32</v>
      </c>
    </row>
    <row r="32" spans="2:30" s="5" customFormat="1" ht="12.75">
      <c r="B32" s="55" t="s">
        <v>9</v>
      </c>
      <c r="C32" s="56"/>
      <c r="D32" s="57"/>
      <c r="E32" s="37" t="s">
        <v>63</v>
      </c>
      <c r="F32" s="39">
        <v>6233</v>
      </c>
      <c r="G32" s="35">
        <v>527</v>
      </c>
      <c r="H32" s="35">
        <v>837</v>
      </c>
      <c r="I32" s="35">
        <v>762</v>
      </c>
      <c r="J32" s="35">
        <v>401</v>
      </c>
      <c r="K32" s="35">
        <v>668</v>
      </c>
      <c r="L32" s="35">
        <v>370</v>
      </c>
      <c r="M32" s="35">
        <v>308</v>
      </c>
      <c r="N32" s="35">
        <v>1595</v>
      </c>
      <c r="O32" s="35">
        <v>280</v>
      </c>
      <c r="P32" s="35">
        <v>614</v>
      </c>
      <c r="Q32" s="35">
        <v>930</v>
      </c>
      <c r="R32" s="35">
        <v>277</v>
      </c>
      <c r="S32" s="35">
        <v>1479</v>
      </c>
      <c r="T32" s="35">
        <v>418</v>
      </c>
      <c r="U32" s="35">
        <v>443</v>
      </c>
      <c r="V32" s="35">
        <v>1544</v>
      </c>
      <c r="W32" s="35">
        <v>266</v>
      </c>
      <c r="X32" s="35">
        <v>957</v>
      </c>
      <c r="Y32" s="35">
        <v>3437</v>
      </c>
      <c r="Z32" s="35">
        <v>1198</v>
      </c>
      <c r="AA32" s="35">
        <v>619</v>
      </c>
      <c r="AB32" s="35">
        <v>623</v>
      </c>
      <c r="AC32" s="35">
        <v>542</v>
      </c>
      <c r="AD32" s="40">
        <f t="shared" si="1"/>
        <v>25328</v>
      </c>
    </row>
    <row r="33" spans="2:30" s="5" customFormat="1" ht="12.75" customHeight="1">
      <c r="B33" s="55" t="s">
        <v>10</v>
      </c>
      <c r="C33" s="56"/>
      <c r="D33" s="57"/>
      <c r="E33" s="37" t="s">
        <v>64</v>
      </c>
      <c r="F33" s="35">
        <v>4840</v>
      </c>
      <c r="G33" s="35">
        <v>194</v>
      </c>
      <c r="H33" s="35">
        <v>229</v>
      </c>
      <c r="I33" s="35">
        <v>52</v>
      </c>
      <c r="J33" s="35">
        <v>64</v>
      </c>
      <c r="K33" s="35">
        <v>61</v>
      </c>
      <c r="L33" s="35">
        <v>96</v>
      </c>
      <c r="M33" s="35">
        <v>98</v>
      </c>
      <c r="N33" s="35">
        <v>374</v>
      </c>
      <c r="O33" s="35">
        <v>239</v>
      </c>
      <c r="P33" s="35">
        <v>179</v>
      </c>
      <c r="Q33" s="35">
        <v>85</v>
      </c>
      <c r="R33" s="35">
        <v>197</v>
      </c>
      <c r="S33" s="35">
        <v>267</v>
      </c>
      <c r="T33" s="35">
        <v>51</v>
      </c>
      <c r="U33" s="35">
        <v>182</v>
      </c>
      <c r="V33" s="35">
        <v>249</v>
      </c>
      <c r="W33" s="35">
        <v>55</v>
      </c>
      <c r="X33" s="35">
        <v>308</v>
      </c>
      <c r="Y33" s="35">
        <v>2164</v>
      </c>
      <c r="Z33" s="35">
        <v>80</v>
      </c>
      <c r="AA33" s="35">
        <v>95</v>
      </c>
      <c r="AB33" s="35">
        <v>332</v>
      </c>
      <c r="AC33" s="35">
        <v>45</v>
      </c>
      <c r="AD33" s="40">
        <f t="shared" si="1"/>
        <v>10536</v>
      </c>
    </row>
    <row r="34" spans="2:30" s="5" customFormat="1" ht="12.75" customHeight="1">
      <c r="B34" s="55" t="s">
        <v>11</v>
      </c>
      <c r="C34" s="56"/>
      <c r="D34" s="57"/>
      <c r="E34" s="37" t="s">
        <v>74</v>
      </c>
      <c r="F34" s="35">
        <v>1393</v>
      </c>
      <c r="G34" s="35">
        <v>333</v>
      </c>
      <c r="H34" s="35">
        <v>608</v>
      </c>
      <c r="I34" s="35">
        <v>710</v>
      </c>
      <c r="J34" s="35">
        <v>337</v>
      </c>
      <c r="K34" s="35">
        <v>607</v>
      </c>
      <c r="L34" s="35">
        <v>274</v>
      </c>
      <c r="M34" s="35">
        <v>210</v>
      </c>
      <c r="N34" s="35">
        <v>1221</v>
      </c>
      <c r="O34" s="35">
        <v>41</v>
      </c>
      <c r="P34" s="35">
        <v>435</v>
      </c>
      <c r="Q34" s="35">
        <v>845</v>
      </c>
      <c r="R34" s="35">
        <v>80</v>
      </c>
      <c r="S34" s="35">
        <v>1212</v>
      </c>
      <c r="T34" s="35">
        <v>367</v>
      </c>
      <c r="U34" s="35">
        <v>261</v>
      </c>
      <c r="V34" s="35">
        <v>1295</v>
      </c>
      <c r="W34" s="35">
        <v>211</v>
      </c>
      <c r="X34" s="35">
        <v>649</v>
      </c>
      <c r="Y34" s="35">
        <v>1273</v>
      </c>
      <c r="Z34" s="35">
        <v>1118</v>
      </c>
      <c r="AA34" s="35">
        <v>524</v>
      </c>
      <c r="AB34" s="35">
        <v>291</v>
      </c>
      <c r="AC34" s="35">
        <v>497</v>
      </c>
      <c r="AD34" s="40">
        <f t="shared" si="1"/>
        <v>14792</v>
      </c>
    </row>
    <row r="35" spans="2:30" s="5" customFormat="1" ht="12.75" customHeight="1">
      <c r="B35" s="55" t="s">
        <v>12</v>
      </c>
      <c r="C35" s="56"/>
      <c r="D35" s="57"/>
      <c r="E35" s="37" t="s">
        <v>65</v>
      </c>
      <c r="F35" s="35">
        <v>26976</v>
      </c>
      <c r="G35" s="39">
        <v>3472</v>
      </c>
      <c r="H35" s="39">
        <v>4827</v>
      </c>
      <c r="I35" s="39">
        <v>7535</v>
      </c>
      <c r="J35" s="39">
        <v>1815</v>
      </c>
      <c r="K35" s="39">
        <v>4808</v>
      </c>
      <c r="L35" s="39">
        <v>2740</v>
      </c>
      <c r="M35" s="39">
        <v>1752</v>
      </c>
      <c r="N35" s="39">
        <v>11030</v>
      </c>
      <c r="O35" s="39">
        <v>1434</v>
      </c>
      <c r="P35" s="39">
        <v>3878</v>
      </c>
      <c r="Q35" s="39">
        <v>5954</v>
      </c>
      <c r="R35" s="39">
        <v>1928</v>
      </c>
      <c r="S35" s="39">
        <v>6611</v>
      </c>
      <c r="T35" s="39">
        <v>2579</v>
      </c>
      <c r="U35" s="39">
        <v>2367</v>
      </c>
      <c r="V35" s="39">
        <v>8716</v>
      </c>
      <c r="W35" s="39">
        <v>1744</v>
      </c>
      <c r="X35" s="39">
        <v>5360</v>
      </c>
      <c r="Y35" s="39">
        <v>20444</v>
      </c>
      <c r="Z35" s="39">
        <v>7561</v>
      </c>
      <c r="AA35" s="39">
        <v>3552</v>
      </c>
      <c r="AB35" s="39">
        <v>2781</v>
      </c>
      <c r="AC35" s="39">
        <v>3135</v>
      </c>
      <c r="AD35" s="40">
        <f t="shared" si="1"/>
        <v>142999</v>
      </c>
    </row>
    <row r="36" spans="2:30" s="5" customFormat="1" ht="12.75">
      <c r="B36" s="55" t="s">
        <v>13</v>
      </c>
      <c r="C36" s="56"/>
      <c r="D36" s="57"/>
      <c r="E36" s="38" t="s">
        <v>66</v>
      </c>
      <c r="F36" s="35">
        <v>9339</v>
      </c>
      <c r="G36" s="35">
        <v>711</v>
      </c>
      <c r="H36" s="35">
        <v>621</v>
      </c>
      <c r="I36" s="35">
        <v>663</v>
      </c>
      <c r="J36" s="35">
        <v>125</v>
      </c>
      <c r="K36" s="35">
        <v>284</v>
      </c>
      <c r="L36" s="35">
        <v>423</v>
      </c>
      <c r="M36" s="35">
        <v>287</v>
      </c>
      <c r="N36" s="35">
        <v>1582</v>
      </c>
      <c r="O36" s="35">
        <v>530</v>
      </c>
      <c r="P36" s="35">
        <v>588</v>
      </c>
      <c r="Q36" s="35">
        <v>411</v>
      </c>
      <c r="R36" s="35">
        <v>701</v>
      </c>
      <c r="S36" s="35">
        <v>355</v>
      </c>
      <c r="T36" s="35">
        <v>280</v>
      </c>
      <c r="U36" s="35">
        <v>462</v>
      </c>
      <c r="V36" s="35">
        <v>764</v>
      </c>
      <c r="W36" s="35">
        <v>203</v>
      </c>
      <c r="X36" s="35">
        <v>868</v>
      </c>
      <c r="Y36" s="35">
        <v>5326</v>
      </c>
      <c r="Z36" s="35">
        <v>214</v>
      </c>
      <c r="AA36" s="35">
        <v>190</v>
      </c>
      <c r="AB36" s="35">
        <v>811</v>
      </c>
      <c r="AC36" s="35">
        <v>210</v>
      </c>
      <c r="AD36" s="40">
        <f t="shared" si="1"/>
        <v>25948</v>
      </c>
    </row>
    <row r="37" spans="2:30" s="5" customFormat="1" ht="12.75">
      <c r="B37" s="55" t="s">
        <v>14</v>
      </c>
      <c r="C37" s="56"/>
      <c r="D37" s="57"/>
      <c r="E37" s="38" t="s">
        <v>67</v>
      </c>
      <c r="F37" s="35">
        <v>4385</v>
      </c>
      <c r="G37" s="35">
        <v>1045</v>
      </c>
      <c r="H37" s="35">
        <v>1877</v>
      </c>
      <c r="I37" s="35">
        <v>3310</v>
      </c>
      <c r="J37" s="35">
        <v>783</v>
      </c>
      <c r="K37" s="35">
        <v>2150</v>
      </c>
      <c r="L37" s="35">
        <v>1024</v>
      </c>
      <c r="M37" s="35">
        <v>624</v>
      </c>
      <c r="N37" s="35">
        <v>3970</v>
      </c>
      <c r="O37" s="35">
        <v>222</v>
      </c>
      <c r="P37" s="35">
        <v>1371</v>
      </c>
      <c r="Q37" s="35">
        <v>2622</v>
      </c>
      <c r="R37" s="35">
        <v>368</v>
      </c>
      <c r="S37" s="35">
        <v>2985</v>
      </c>
      <c r="T37" s="35">
        <v>1000</v>
      </c>
      <c r="U37" s="35">
        <v>778</v>
      </c>
      <c r="V37" s="35">
        <v>3933</v>
      </c>
      <c r="W37" s="35">
        <v>708</v>
      </c>
      <c r="X37" s="35">
        <v>1927</v>
      </c>
      <c r="Y37" s="35">
        <v>5323</v>
      </c>
      <c r="Z37" s="35">
        <v>3742</v>
      </c>
      <c r="AA37" s="35">
        <v>1695</v>
      </c>
      <c r="AB37" s="35">
        <v>644</v>
      </c>
      <c r="AC37" s="35">
        <v>1430</v>
      </c>
      <c r="AD37" s="40">
        <f t="shared" si="1"/>
        <v>47916</v>
      </c>
    </row>
    <row r="38" spans="2:30" s="5" customFormat="1" ht="12.75">
      <c r="B38" s="55" t="s">
        <v>15</v>
      </c>
      <c r="C38" s="56"/>
      <c r="D38" s="57"/>
      <c r="E38" s="37" t="s">
        <v>68</v>
      </c>
      <c r="F38" s="35">
        <v>14261</v>
      </c>
      <c r="G38" s="39">
        <v>1117</v>
      </c>
      <c r="H38" s="39">
        <v>834</v>
      </c>
      <c r="I38" s="39">
        <v>1862</v>
      </c>
      <c r="J38" s="39">
        <v>470</v>
      </c>
      <c r="K38" s="39">
        <v>928</v>
      </c>
      <c r="L38" s="39">
        <v>216</v>
      </c>
      <c r="M38" s="39">
        <v>104</v>
      </c>
      <c r="N38" s="39">
        <v>1970</v>
      </c>
      <c r="O38" s="39">
        <v>387</v>
      </c>
      <c r="P38" s="39">
        <v>405</v>
      </c>
      <c r="Q38" s="39">
        <v>631</v>
      </c>
      <c r="R38" s="39">
        <v>251</v>
      </c>
      <c r="S38" s="39">
        <v>1330</v>
      </c>
      <c r="T38" s="39">
        <v>445</v>
      </c>
      <c r="U38" s="39">
        <v>217</v>
      </c>
      <c r="V38" s="39">
        <v>1528</v>
      </c>
      <c r="W38" s="39">
        <v>300</v>
      </c>
      <c r="X38" s="39">
        <v>892</v>
      </c>
      <c r="Y38" s="39">
        <v>4719</v>
      </c>
      <c r="Z38" s="39">
        <v>873</v>
      </c>
      <c r="AA38" s="39">
        <v>662</v>
      </c>
      <c r="AB38" s="39">
        <v>487</v>
      </c>
      <c r="AC38" s="39">
        <v>397</v>
      </c>
      <c r="AD38" s="40">
        <f t="shared" si="1"/>
        <v>35286</v>
      </c>
    </row>
    <row r="39" spans="2:30" s="5" customFormat="1" ht="12.75">
      <c r="B39" s="55" t="s">
        <v>16</v>
      </c>
      <c r="C39" s="56"/>
      <c r="D39" s="57"/>
      <c r="E39" s="38" t="s">
        <v>69</v>
      </c>
      <c r="F39" s="35">
        <v>13509</v>
      </c>
      <c r="G39" s="35">
        <v>1072</v>
      </c>
      <c r="H39" s="35">
        <v>587</v>
      </c>
      <c r="I39" s="35">
        <v>922</v>
      </c>
      <c r="J39" s="35">
        <v>402</v>
      </c>
      <c r="K39" s="35">
        <v>305</v>
      </c>
      <c r="L39" s="35">
        <v>201</v>
      </c>
      <c r="M39" s="35">
        <v>88</v>
      </c>
      <c r="N39" s="35">
        <v>1702</v>
      </c>
      <c r="O39" s="35">
        <v>387</v>
      </c>
      <c r="P39" s="35">
        <v>331</v>
      </c>
      <c r="Q39" s="35">
        <v>315</v>
      </c>
      <c r="R39" s="35">
        <v>226</v>
      </c>
      <c r="S39" s="35">
        <v>390</v>
      </c>
      <c r="T39" s="35">
        <v>405</v>
      </c>
      <c r="U39" s="35">
        <v>77</v>
      </c>
      <c r="V39" s="35">
        <v>579</v>
      </c>
      <c r="W39" s="35">
        <v>300</v>
      </c>
      <c r="X39" s="35">
        <v>458</v>
      </c>
      <c r="Y39" s="35">
        <v>3617</v>
      </c>
      <c r="Z39" s="35">
        <v>345</v>
      </c>
      <c r="AA39" s="35">
        <v>455</v>
      </c>
      <c r="AB39" s="35">
        <v>436</v>
      </c>
      <c r="AC39" s="35">
        <v>255</v>
      </c>
      <c r="AD39" s="40">
        <f t="shared" si="1"/>
        <v>27364</v>
      </c>
    </row>
    <row r="40" spans="2:30" s="5" customFormat="1" ht="12.75">
      <c r="B40" s="55" t="s">
        <v>17</v>
      </c>
      <c r="C40" s="56"/>
      <c r="D40" s="57"/>
      <c r="E40" s="38" t="s">
        <v>70</v>
      </c>
      <c r="F40" s="35">
        <v>752</v>
      </c>
      <c r="G40" s="35">
        <v>45</v>
      </c>
      <c r="H40" s="35">
        <v>247</v>
      </c>
      <c r="I40" s="35">
        <v>940</v>
      </c>
      <c r="J40" s="35">
        <v>68</v>
      </c>
      <c r="K40" s="35">
        <v>623</v>
      </c>
      <c r="L40" s="35">
        <v>15</v>
      </c>
      <c r="M40" s="35">
        <v>16</v>
      </c>
      <c r="N40" s="35">
        <v>268</v>
      </c>
      <c r="O40" s="35">
        <v>0</v>
      </c>
      <c r="P40" s="35">
        <v>74</v>
      </c>
      <c r="Q40" s="35">
        <v>316</v>
      </c>
      <c r="R40" s="35">
        <v>25</v>
      </c>
      <c r="S40" s="35">
        <v>940</v>
      </c>
      <c r="T40" s="35">
        <v>40</v>
      </c>
      <c r="U40" s="35">
        <v>140</v>
      </c>
      <c r="V40" s="35">
        <v>949</v>
      </c>
      <c r="W40" s="35">
        <v>0</v>
      </c>
      <c r="X40" s="35">
        <v>434</v>
      </c>
      <c r="Y40" s="35">
        <v>1102</v>
      </c>
      <c r="Z40" s="35">
        <v>528</v>
      </c>
      <c r="AA40" s="35">
        <v>207</v>
      </c>
      <c r="AB40" s="35">
        <v>51</v>
      </c>
      <c r="AC40" s="35">
        <v>142</v>
      </c>
      <c r="AD40" s="40">
        <f t="shared" si="1"/>
        <v>7922</v>
      </c>
    </row>
    <row r="41" spans="2:30" s="5" customFormat="1" ht="12.75">
      <c r="B41" s="55" t="s">
        <v>18</v>
      </c>
      <c r="C41" s="56"/>
      <c r="D41" s="57"/>
      <c r="E41" s="37" t="s">
        <v>71</v>
      </c>
      <c r="F41" s="35">
        <v>15318</v>
      </c>
      <c r="G41" s="39">
        <v>0</v>
      </c>
      <c r="H41" s="35">
        <v>0</v>
      </c>
      <c r="I41" s="35">
        <v>350</v>
      </c>
      <c r="J41" s="35">
        <v>225</v>
      </c>
      <c r="K41" s="35">
        <v>368</v>
      </c>
      <c r="L41" s="35">
        <v>0</v>
      </c>
      <c r="M41" s="35">
        <v>0</v>
      </c>
      <c r="N41" s="35">
        <v>446</v>
      </c>
      <c r="O41" s="35">
        <v>0</v>
      </c>
      <c r="P41" s="35">
        <v>0</v>
      </c>
      <c r="Q41" s="35">
        <v>0</v>
      </c>
      <c r="R41" s="35">
        <v>0</v>
      </c>
      <c r="S41" s="35">
        <v>15</v>
      </c>
      <c r="T41" s="35">
        <v>17</v>
      </c>
      <c r="U41" s="39">
        <v>0</v>
      </c>
      <c r="V41" s="35">
        <v>44</v>
      </c>
      <c r="W41" s="35">
        <v>0</v>
      </c>
      <c r="X41" s="35">
        <v>38</v>
      </c>
      <c r="Y41" s="35">
        <v>4691</v>
      </c>
      <c r="Z41" s="35">
        <v>120</v>
      </c>
      <c r="AA41" s="35">
        <v>143</v>
      </c>
      <c r="AB41" s="35">
        <v>42</v>
      </c>
      <c r="AC41" s="35">
        <v>6</v>
      </c>
      <c r="AD41" s="40">
        <f t="shared" si="1"/>
        <v>21823</v>
      </c>
    </row>
    <row r="42" spans="2:30" s="5" customFormat="1" ht="12.75">
      <c r="B42" s="55" t="s">
        <v>19</v>
      </c>
      <c r="C42" s="56"/>
      <c r="D42" s="57"/>
      <c r="E42" s="38" t="s">
        <v>72</v>
      </c>
      <c r="F42" s="35">
        <v>15267</v>
      </c>
      <c r="G42" s="35">
        <v>0</v>
      </c>
      <c r="H42" s="35">
        <v>0</v>
      </c>
      <c r="I42" s="35">
        <v>165</v>
      </c>
      <c r="J42" s="35">
        <v>225</v>
      </c>
      <c r="K42" s="35">
        <v>368</v>
      </c>
      <c r="L42" s="35">
        <v>0</v>
      </c>
      <c r="M42" s="35">
        <v>0</v>
      </c>
      <c r="N42" s="35">
        <v>446</v>
      </c>
      <c r="O42" s="35">
        <v>0</v>
      </c>
      <c r="P42" s="35">
        <v>0</v>
      </c>
      <c r="Q42" s="35">
        <v>0</v>
      </c>
      <c r="R42" s="35">
        <v>0</v>
      </c>
      <c r="S42" s="35">
        <v>6</v>
      </c>
      <c r="T42" s="35">
        <v>17</v>
      </c>
      <c r="U42" s="35">
        <v>0</v>
      </c>
      <c r="V42" s="35">
        <v>29</v>
      </c>
      <c r="W42" s="35">
        <v>0</v>
      </c>
      <c r="X42" s="35">
        <v>38</v>
      </c>
      <c r="Y42" s="35">
        <v>4691</v>
      </c>
      <c r="Z42" s="35">
        <v>120</v>
      </c>
      <c r="AA42" s="35">
        <v>143</v>
      </c>
      <c r="AB42" s="35">
        <v>42</v>
      </c>
      <c r="AC42" s="35">
        <v>6</v>
      </c>
      <c r="AD42" s="40">
        <f t="shared" si="1"/>
        <v>21563</v>
      </c>
    </row>
    <row r="43" spans="2:30" s="5" customFormat="1" ht="12.75">
      <c r="B43" s="55" t="s">
        <v>20</v>
      </c>
      <c r="C43" s="56"/>
      <c r="D43" s="57"/>
      <c r="E43" s="38" t="s">
        <v>73</v>
      </c>
      <c r="F43" s="35">
        <v>51</v>
      </c>
      <c r="G43" s="35">
        <v>0</v>
      </c>
      <c r="H43" s="35">
        <v>0</v>
      </c>
      <c r="I43" s="35">
        <v>185</v>
      </c>
      <c r="J43" s="35">
        <v>0</v>
      </c>
      <c r="K43" s="35">
        <v>0</v>
      </c>
      <c r="L43" s="35">
        <v>0</v>
      </c>
      <c r="M43" s="35">
        <v>0</v>
      </c>
      <c r="N43" s="35">
        <v>0</v>
      </c>
      <c r="O43" s="35">
        <v>0</v>
      </c>
      <c r="P43" s="35">
        <v>0</v>
      </c>
      <c r="Q43" s="35">
        <v>0</v>
      </c>
      <c r="R43" s="35">
        <v>0</v>
      </c>
      <c r="S43" s="35">
        <v>9</v>
      </c>
      <c r="T43" s="35">
        <v>0</v>
      </c>
      <c r="U43" s="35">
        <v>0</v>
      </c>
      <c r="V43" s="35">
        <v>15</v>
      </c>
      <c r="W43" s="35">
        <v>0</v>
      </c>
      <c r="X43" s="35">
        <v>0</v>
      </c>
      <c r="Y43" s="35">
        <v>0</v>
      </c>
      <c r="Z43" s="35">
        <v>0</v>
      </c>
      <c r="AA43" s="35">
        <v>0</v>
      </c>
      <c r="AB43" s="35">
        <v>0</v>
      </c>
      <c r="AC43" s="35">
        <v>0</v>
      </c>
      <c r="AD43" s="40">
        <f t="shared" si="1"/>
        <v>260</v>
      </c>
    </row>
    <row r="44" spans="2:30" ht="12.75" customHeight="1">
      <c r="B44" s="32" t="s">
        <v>52</v>
      </c>
      <c r="C44" s="33"/>
      <c r="D44" s="33"/>
      <c r="E44" s="34" t="s">
        <v>53</v>
      </c>
      <c r="F44" s="36">
        <f>SUM(F32/F20)</f>
        <v>24.34765625</v>
      </c>
      <c r="G44" s="36">
        <f aca="true" t="shared" si="2" ref="G44:AD44">SUM(G32/G20)</f>
        <v>23.954545454545453</v>
      </c>
      <c r="H44" s="36">
        <f t="shared" si="2"/>
        <v>28.862068965517242</v>
      </c>
      <c r="I44" s="36">
        <f t="shared" si="2"/>
        <v>21.166666666666668</v>
      </c>
      <c r="J44" s="36">
        <f t="shared" si="2"/>
        <v>18.227272727272727</v>
      </c>
      <c r="K44" s="36">
        <f t="shared" si="2"/>
        <v>19.085714285714285</v>
      </c>
      <c r="L44" s="36">
        <f t="shared" si="2"/>
        <v>28.46153846153846</v>
      </c>
      <c r="M44" s="36">
        <f t="shared" si="2"/>
        <v>30.8</v>
      </c>
      <c r="N44" s="36">
        <f t="shared" si="2"/>
        <v>28.482142857142858</v>
      </c>
      <c r="O44" s="36">
        <f t="shared" si="2"/>
        <v>28</v>
      </c>
      <c r="P44" s="36">
        <f t="shared" si="2"/>
        <v>29.238095238095237</v>
      </c>
      <c r="Q44" s="36">
        <f t="shared" si="2"/>
        <v>25.833333333333332</v>
      </c>
      <c r="R44" s="36">
        <f t="shared" si="2"/>
        <v>21.307692307692307</v>
      </c>
      <c r="S44" s="36">
        <f t="shared" si="2"/>
        <v>28.442307692307693</v>
      </c>
      <c r="T44" s="36">
        <f t="shared" si="2"/>
        <v>19.904761904761905</v>
      </c>
      <c r="U44" s="36">
        <f t="shared" si="2"/>
        <v>29.533333333333335</v>
      </c>
      <c r="V44" s="36">
        <f t="shared" si="2"/>
        <v>27.087719298245613</v>
      </c>
      <c r="W44" s="36">
        <f t="shared" si="2"/>
        <v>26.6</v>
      </c>
      <c r="X44" s="36">
        <f t="shared" si="2"/>
        <v>28.147058823529413</v>
      </c>
      <c r="Y44" s="36">
        <f t="shared" si="2"/>
        <v>30.149122807017545</v>
      </c>
      <c r="Z44" s="36">
        <f t="shared" si="2"/>
        <v>25.48936170212766</v>
      </c>
      <c r="AA44" s="36">
        <f t="shared" si="2"/>
        <v>26.91304347826087</v>
      </c>
      <c r="AB44" s="36">
        <f t="shared" si="2"/>
        <v>25.958333333333332</v>
      </c>
      <c r="AC44" s="36">
        <f t="shared" si="2"/>
        <v>21.68</v>
      </c>
      <c r="AD44" s="36">
        <f t="shared" si="2"/>
        <v>25.81855249745158</v>
      </c>
    </row>
    <row r="45" spans="2:30" ht="12.75" customHeight="1">
      <c r="B45" s="32" t="s">
        <v>54</v>
      </c>
      <c r="C45" s="33"/>
      <c r="D45" s="33"/>
      <c r="E45" s="34" t="s">
        <v>55</v>
      </c>
      <c r="F45" s="36">
        <f>SUM(F35/F23)</f>
        <v>27.193548387096776</v>
      </c>
      <c r="G45" s="36">
        <f aca="true" t="shared" si="3" ref="G45:AD45">SUM(G35/G23)</f>
        <v>25.91044776119403</v>
      </c>
      <c r="H45" s="36">
        <f t="shared" si="3"/>
        <v>33.520833333333336</v>
      </c>
      <c r="I45" s="36">
        <f t="shared" si="3"/>
        <v>28.433962264150942</v>
      </c>
      <c r="J45" s="36">
        <f t="shared" si="3"/>
        <v>24.2</v>
      </c>
      <c r="K45" s="36">
        <f t="shared" si="3"/>
        <v>27.318181818181817</v>
      </c>
      <c r="L45" s="36">
        <f t="shared" si="3"/>
        <v>37.534246575342465</v>
      </c>
      <c r="M45" s="36">
        <f t="shared" si="3"/>
        <v>36.5</v>
      </c>
      <c r="N45" s="36">
        <f t="shared" si="3"/>
        <v>34.90506329113924</v>
      </c>
      <c r="O45" s="36">
        <f t="shared" si="3"/>
        <v>28.68</v>
      </c>
      <c r="P45" s="36">
        <f t="shared" si="3"/>
        <v>33.14529914529915</v>
      </c>
      <c r="Q45" s="36">
        <f t="shared" si="3"/>
        <v>34.02285714285714</v>
      </c>
      <c r="R45" s="36">
        <f t="shared" si="3"/>
        <v>29.661538461538463</v>
      </c>
      <c r="S45" s="36">
        <f t="shared" si="3"/>
        <v>30.89252336448598</v>
      </c>
      <c r="T45" s="36">
        <f t="shared" si="3"/>
        <v>27.731182795698924</v>
      </c>
      <c r="U45" s="36">
        <f t="shared" si="3"/>
        <v>32.42465753424658</v>
      </c>
      <c r="V45" s="36">
        <f t="shared" si="3"/>
        <v>33.78294573643411</v>
      </c>
      <c r="W45" s="36">
        <f t="shared" si="3"/>
        <v>29.066666666666666</v>
      </c>
      <c r="X45" s="36">
        <f t="shared" si="3"/>
        <v>33.29192546583851</v>
      </c>
      <c r="Y45" s="36">
        <f t="shared" si="3"/>
        <v>34.88737201365188</v>
      </c>
      <c r="Z45" s="36">
        <f t="shared" si="3"/>
        <v>35.004629629629626</v>
      </c>
      <c r="AA45" s="36">
        <f t="shared" si="3"/>
        <v>32.888888888888886</v>
      </c>
      <c r="AB45" s="36">
        <f t="shared" si="3"/>
        <v>28.670103092783506</v>
      </c>
      <c r="AC45" s="36">
        <f t="shared" si="3"/>
        <v>30.735294117647058</v>
      </c>
      <c r="AD45" s="36">
        <f t="shared" si="3"/>
        <v>31.1002609830361</v>
      </c>
    </row>
    <row r="46" spans="2:30" ht="12.75" customHeight="1">
      <c r="B46" s="32" t="s">
        <v>56</v>
      </c>
      <c r="C46" s="33"/>
      <c r="D46" s="33"/>
      <c r="E46" s="34" t="s">
        <v>57</v>
      </c>
      <c r="F46" s="36">
        <f>SUM(F38/F26)</f>
        <v>15.637061403508772</v>
      </c>
      <c r="G46" s="36">
        <f aca="true" t="shared" si="4" ref="G46:AD46">SUM(G38/G26)</f>
        <v>25.386363636363637</v>
      </c>
      <c r="H46" s="36">
        <f t="shared" si="4"/>
        <v>20.341463414634145</v>
      </c>
      <c r="I46" s="36">
        <f t="shared" si="4"/>
        <v>18.254901960784313</v>
      </c>
      <c r="J46" s="36">
        <f t="shared" si="4"/>
        <v>27.647058823529413</v>
      </c>
      <c r="K46" s="36">
        <f t="shared" si="4"/>
        <v>20.622222222222224</v>
      </c>
      <c r="L46" s="36">
        <f t="shared" si="4"/>
        <v>19.636363636363637</v>
      </c>
      <c r="M46" s="36">
        <f t="shared" si="4"/>
        <v>13</v>
      </c>
      <c r="N46" s="36">
        <f t="shared" si="4"/>
        <v>24.936708860759495</v>
      </c>
      <c r="O46" s="36">
        <f t="shared" si="4"/>
        <v>35.18181818181818</v>
      </c>
      <c r="P46" s="36">
        <f t="shared" si="4"/>
        <v>28.928571428571427</v>
      </c>
      <c r="Q46" s="36">
        <f t="shared" si="4"/>
        <v>19.12121212121212</v>
      </c>
      <c r="R46" s="36">
        <f t="shared" si="4"/>
        <v>9.653846153846153</v>
      </c>
      <c r="S46" s="36">
        <f t="shared" si="4"/>
        <v>14</v>
      </c>
      <c r="T46" s="36">
        <f t="shared" si="4"/>
        <v>18.541666666666668</v>
      </c>
      <c r="U46" s="36">
        <f t="shared" si="4"/>
        <v>13.5625</v>
      </c>
      <c r="V46" s="36">
        <f t="shared" si="4"/>
        <v>23.875</v>
      </c>
      <c r="W46" s="36">
        <f t="shared" si="4"/>
        <v>17.647058823529413</v>
      </c>
      <c r="X46" s="36">
        <f t="shared" si="4"/>
        <v>16.51851851851852</v>
      </c>
      <c r="Y46" s="36">
        <f t="shared" si="4"/>
        <v>14.213855421686747</v>
      </c>
      <c r="Z46" s="36">
        <f t="shared" si="4"/>
        <v>19.84090909090909</v>
      </c>
      <c r="AA46" s="36">
        <f t="shared" si="4"/>
        <v>20.6875</v>
      </c>
      <c r="AB46" s="36">
        <f t="shared" si="4"/>
        <v>13.914285714285715</v>
      </c>
      <c r="AC46" s="36">
        <f t="shared" si="4"/>
        <v>16.541666666666668</v>
      </c>
      <c r="AD46" s="36">
        <f t="shared" si="4"/>
        <v>16.964423076923076</v>
      </c>
    </row>
    <row r="47" spans="2:30" ht="12.75" customHeight="1">
      <c r="B47" s="32" t="s">
        <v>58</v>
      </c>
      <c r="C47" s="33"/>
      <c r="D47" s="33"/>
      <c r="E47" s="34" t="s">
        <v>59</v>
      </c>
      <c r="F47" s="36">
        <f>SUM(F41/F29)</f>
        <v>15.318</v>
      </c>
      <c r="G47" s="36">
        <v>0</v>
      </c>
      <c r="H47" s="36">
        <v>0</v>
      </c>
      <c r="I47" s="36">
        <f aca="true" t="shared" si="5" ref="I47:AD47">SUM(I41/I29)</f>
        <v>16.666666666666668</v>
      </c>
      <c r="J47" s="36">
        <f t="shared" si="5"/>
        <v>17.307692307692307</v>
      </c>
      <c r="K47" s="36">
        <f t="shared" si="5"/>
        <v>23</v>
      </c>
      <c r="L47" s="36">
        <v>0</v>
      </c>
      <c r="M47" s="36">
        <v>0</v>
      </c>
      <c r="N47" s="36">
        <f t="shared" si="5"/>
        <v>21.238095238095237</v>
      </c>
      <c r="O47" s="36">
        <v>0</v>
      </c>
      <c r="P47" s="36">
        <v>0</v>
      </c>
      <c r="Q47" s="36">
        <v>0</v>
      </c>
      <c r="R47" s="36">
        <v>0</v>
      </c>
      <c r="S47" s="36">
        <f t="shared" si="5"/>
        <v>2.5</v>
      </c>
      <c r="T47" s="36">
        <f t="shared" si="5"/>
        <v>4.25</v>
      </c>
      <c r="U47" s="36">
        <v>0</v>
      </c>
      <c r="V47" s="36">
        <f t="shared" si="5"/>
        <v>3.142857142857143</v>
      </c>
      <c r="W47" s="36">
        <v>0</v>
      </c>
      <c r="X47" s="36">
        <f t="shared" si="5"/>
        <v>2.923076923076923</v>
      </c>
      <c r="Y47" s="36">
        <f t="shared" si="5"/>
        <v>18.541501976284586</v>
      </c>
      <c r="Z47" s="36">
        <f t="shared" si="5"/>
        <v>12</v>
      </c>
      <c r="AA47" s="36">
        <f t="shared" si="5"/>
        <v>14.3</v>
      </c>
      <c r="AB47" s="36">
        <f t="shared" si="5"/>
        <v>6</v>
      </c>
      <c r="AC47" s="36">
        <f t="shared" si="5"/>
        <v>1</v>
      </c>
      <c r="AD47" s="36">
        <f t="shared" si="5"/>
        <v>15.654949784791965</v>
      </c>
    </row>
    <row r="48" spans="2:36" ht="12.75" customHeight="1">
      <c r="B48" s="4" t="s">
        <v>60</v>
      </c>
      <c r="C48" s="5"/>
      <c r="D48" s="5"/>
      <c r="E48" s="5"/>
      <c r="F48" s="8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</row>
  </sheetData>
  <mergeCells count="21">
    <mergeCell ref="B40:D40"/>
    <mergeCell ref="B41:D41"/>
    <mergeCell ref="B42:D42"/>
    <mergeCell ref="B43:D43"/>
    <mergeCell ref="B36:D36"/>
    <mergeCell ref="B37:D37"/>
    <mergeCell ref="B38:D38"/>
    <mergeCell ref="B39:D39"/>
    <mergeCell ref="B32:D32"/>
    <mergeCell ref="B33:D33"/>
    <mergeCell ref="B34:D34"/>
    <mergeCell ref="B35:D35"/>
    <mergeCell ref="A6:B6"/>
    <mergeCell ref="D6:E6"/>
    <mergeCell ref="B17:D17"/>
    <mergeCell ref="D8:K8"/>
    <mergeCell ref="D9:K9"/>
    <mergeCell ref="D10:K10"/>
    <mergeCell ref="D11:K11"/>
    <mergeCell ref="D12:K12"/>
    <mergeCell ref="B16:D16"/>
  </mergeCells>
  <printOptions/>
  <pageMargins left="0.75" right="0.75" top="1" bottom="1" header="0" footer="0"/>
  <pageSetup fitToHeight="1" fitToWidth="1" horizontalDpi="300" verticalDpi="300" orientation="landscape" paperSize="11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Fredy Son</cp:lastModifiedBy>
  <cp:lastPrinted>2007-10-26T23:16:51Z</cp:lastPrinted>
  <dcterms:created xsi:type="dcterms:W3CDTF">2006-07-09T14:42:40Z</dcterms:created>
  <dcterms:modified xsi:type="dcterms:W3CDTF">2007-10-26T23:16:59Z</dcterms:modified>
  <cp:category/>
  <cp:version/>
  <cp:contentType/>
  <cp:contentStatus/>
</cp:coreProperties>
</file>