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360" activeTab="0"/>
  </bookViews>
  <sheets>
    <sheet name="Tabla 01-09" sheetId="1" r:id="rId1"/>
  </sheets>
  <definedNames>
    <definedName name="_xlnm.Print_Area" localSheetId="0">'Tabla 01-09'!$B$1:$AE$44</definedName>
  </definedNames>
  <calcPr fullCalcOnLoad="1"/>
</workbook>
</file>

<file path=xl/sharedStrings.xml><?xml version="1.0" encoding="utf-8"?>
<sst xmlns="http://schemas.openxmlformats.org/spreadsheetml/2006/main" count="117" uniqueCount="117">
  <si>
    <t>Secretaría General de Planificación y Programación de la Presidencia - SEGEPLAN</t>
  </si>
  <si>
    <t>Dirección de Políticas Regionales y Departamentales</t>
  </si>
  <si>
    <t>Sistema Nacional de Planificación Estratégica Territorial - SINPET</t>
  </si>
  <si>
    <t>Sistema de Usuarios de Información Territorial - SINIT</t>
  </si>
  <si>
    <t>Tabla Número</t>
  </si>
  <si>
    <t>Variable</t>
  </si>
  <si>
    <t>Indicador</t>
  </si>
  <si>
    <t>Cobertura Geográfica</t>
  </si>
  <si>
    <t>Fecha de Publicación</t>
  </si>
  <si>
    <t>Unidad de Medida</t>
  </si>
  <si>
    <t xml:space="preserve">Número de personas </t>
  </si>
  <si>
    <t>Fuente</t>
  </si>
  <si>
    <t>01a Total Población</t>
  </si>
  <si>
    <t>T_POB</t>
  </si>
  <si>
    <t>01b Total Población Hombre</t>
  </si>
  <si>
    <t>T_POB_H</t>
  </si>
  <si>
    <t>01c Total Población Mujer</t>
  </si>
  <si>
    <t>T_POB_M</t>
  </si>
  <si>
    <t>01d Población 0 a 4 años de edad</t>
  </si>
  <si>
    <t>POB_0A4</t>
  </si>
  <si>
    <t>01e Población de 5 a 9 años de edad</t>
  </si>
  <si>
    <t>POB_5A9</t>
  </si>
  <si>
    <t>01f Población de 10 a 14 años de edad</t>
  </si>
  <si>
    <t>POB_10A14</t>
  </si>
  <si>
    <t>01g Población de 15 a 19 años de edad</t>
  </si>
  <si>
    <t>POB_15A19</t>
  </si>
  <si>
    <t>01h Población de 20 a 24 años de edad</t>
  </si>
  <si>
    <t>POB_20A24</t>
  </si>
  <si>
    <t>01i Población de 25 a 29 años de edad</t>
  </si>
  <si>
    <t>POB_25A29</t>
  </si>
  <si>
    <t>01j Población de 30 - 34 años de edad</t>
  </si>
  <si>
    <t>POB_30A34</t>
  </si>
  <si>
    <t>01k Población de 35 - 39 años de edad</t>
  </si>
  <si>
    <t>POB_35A39</t>
  </si>
  <si>
    <t>01l Población de 40 - 44  años de edad</t>
  </si>
  <si>
    <t>POB_40A44</t>
  </si>
  <si>
    <t>01m Población de45 - 49 años de edad</t>
  </si>
  <si>
    <t>POB_45A49</t>
  </si>
  <si>
    <t>01n Población de 50 - 54 años de edad</t>
  </si>
  <si>
    <t>POB_50A54</t>
  </si>
  <si>
    <t>01ñ Población de 55 - 59 años de edad</t>
  </si>
  <si>
    <t>POB_55A59</t>
  </si>
  <si>
    <t>01p Población de 60 - 64 años de edad</t>
  </si>
  <si>
    <t>POB_60A64</t>
  </si>
  <si>
    <t>01q 65 años y más</t>
  </si>
  <si>
    <t>POB_65MAS</t>
  </si>
  <si>
    <t>T_POB_UR</t>
  </si>
  <si>
    <t>T_POB_RU</t>
  </si>
  <si>
    <t>01t Porcentaje Población Hombres</t>
  </si>
  <si>
    <t>P_POB_H</t>
  </si>
  <si>
    <t>01u Porcentaje Población Mujeres</t>
  </si>
  <si>
    <t>P_POB_M</t>
  </si>
  <si>
    <t>01v Porcentaje Población Urbana</t>
  </si>
  <si>
    <t>P_POB_UR</t>
  </si>
  <si>
    <t>01w Porcentaje Población Rural</t>
  </si>
  <si>
    <t>P_POB_RU</t>
  </si>
  <si>
    <t>01x Razón de Dependencia</t>
  </si>
  <si>
    <t>R_DEPEND</t>
  </si>
  <si>
    <t>Código Departamento y Municipio</t>
  </si>
  <si>
    <t>Código de campo</t>
  </si>
  <si>
    <t>Total de población por rangos de edad, y  área de residencia</t>
  </si>
  <si>
    <t>01r Población Área urbana</t>
  </si>
  <si>
    <t>01s Población Área rural</t>
  </si>
  <si>
    <t>Instituto Nacional de Estadística, XI Censo de Población y VI de Habitación</t>
  </si>
  <si>
    <t>Quetzaltenango</t>
  </si>
  <si>
    <t>0901</t>
  </si>
  <si>
    <t>0902</t>
  </si>
  <si>
    <t>0903</t>
  </si>
  <si>
    <t>0904</t>
  </si>
  <si>
    <t>0905</t>
  </si>
  <si>
    <t>0906</t>
  </si>
  <si>
    <t>0907</t>
  </si>
  <si>
    <t>0908</t>
  </si>
  <si>
    <t>0910</t>
  </si>
  <si>
    <t>0911</t>
  </si>
  <si>
    <t>0912</t>
  </si>
  <si>
    <t>0909</t>
  </si>
  <si>
    <t>0913</t>
  </si>
  <si>
    <t>0914</t>
  </si>
  <si>
    <t>0915</t>
  </si>
  <si>
    <t>0916</t>
  </si>
  <si>
    <t>0917</t>
  </si>
  <si>
    <t>0918</t>
  </si>
  <si>
    <t>0919</t>
  </si>
  <si>
    <t>0920</t>
  </si>
  <si>
    <t>0921</t>
  </si>
  <si>
    <t>0922</t>
  </si>
  <si>
    <t>0923</t>
  </si>
  <si>
    <t>0924</t>
  </si>
  <si>
    <t>Departamento de  Quetzaltenango</t>
  </si>
  <si>
    <t>Salcajá</t>
  </si>
  <si>
    <t>Olintepeque</t>
  </si>
  <si>
    <t>San Carlos Sija</t>
  </si>
  <si>
    <t>Sibilia</t>
  </si>
  <si>
    <t>Cabricán</t>
  </si>
  <si>
    <t>Cajolá</t>
  </si>
  <si>
    <t>San Miguel Siguilá</t>
  </si>
  <si>
    <t>San Juan Ostuncalco</t>
  </si>
  <si>
    <t>San Mateo</t>
  </si>
  <si>
    <t>Concepción Chiquirichapa</t>
  </si>
  <si>
    <t>San Martín  Sacatepéquez</t>
  </si>
  <si>
    <t>Almolonga</t>
  </si>
  <si>
    <t>Cantel</t>
  </si>
  <si>
    <t>Huitán</t>
  </si>
  <si>
    <t>Zunil</t>
  </si>
  <si>
    <t>Colomba</t>
  </si>
  <si>
    <t>San Francisco La Unión</t>
  </si>
  <si>
    <t>El Palmar</t>
  </si>
  <si>
    <t>Coatepeque</t>
  </si>
  <si>
    <t>Génova</t>
  </si>
  <si>
    <t>Flores Costa Cuca</t>
  </si>
  <si>
    <t>La Esperanza</t>
  </si>
  <si>
    <t>Palestina de Los Altos</t>
  </si>
  <si>
    <t>09</t>
  </si>
  <si>
    <t>Porcentaje población hombre o mujer, porcentaje de población urbana/rural, razón de dependencia</t>
  </si>
  <si>
    <r>
      <t>¨</t>
    </r>
    <r>
      <rPr>
        <b/>
        <sz val="9"/>
        <rFont val="Arial"/>
        <family val="2"/>
      </rPr>
      <t>01 - 09</t>
    </r>
  </si>
  <si>
    <t>Municipios del Departamento de Quetzaltenango</t>
  </si>
</sst>
</file>

<file path=xl/styles.xml><?xml version="1.0" encoding="utf-8"?>
<styleSheet xmlns="http://schemas.openxmlformats.org/spreadsheetml/2006/main">
  <numFmts count="15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#,##0;[Red]#,##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  <numFmt numFmtId="169" formatCode="#,##0.0;[Red]#,##0.0"/>
    <numFmt numFmtId="170" formatCode="#,##0.00;[Red]#,##0.00"/>
  </numFmts>
  <fonts count="10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b/>
      <sz val="9"/>
      <color indexed="22"/>
      <name val="Arial"/>
      <family val="2"/>
    </font>
    <font>
      <sz val="10"/>
      <color indexed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9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vertical="top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wrapText="1"/>
    </xf>
    <xf numFmtId="49" fontId="2" fillId="0" borderId="0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3" fontId="0" fillId="0" borderId="0" xfId="0" applyNumberFormat="1" applyFont="1" applyAlignment="1">
      <alignment horizontal="right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3" fontId="6" fillId="0" borderId="0" xfId="0" applyNumberFormat="1" applyFont="1" applyAlignment="1">
      <alignment/>
    </xf>
    <xf numFmtId="164" fontId="0" fillId="0" borderId="0" xfId="0" applyNumberFormat="1" applyFill="1" applyAlignment="1">
      <alignment/>
    </xf>
    <xf numFmtId="164" fontId="6" fillId="0" borderId="0" xfId="0" applyNumberFormat="1" applyFont="1" applyFill="1" applyAlignment="1">
      <alignment/>
    </xf>
    <xf numFmtId="164" fontId="0" fillId="0" borderId="0" xfId="0" applyNumberFormat="1" applyAlignment="1">
      <alignment/>
    </xf>
    <xf numFmtId="10" fontId="0" fillId="0" borderId="0" xfId="0" applyNumberFormat="1" applyFont="1" applyAlignment="1">
      <alignment/>
    </xf>
    <xf numFmtId="10" fontId="0" fillId="0" borderId="0" xfId="0" applyNumberFormat="1" applyFont="1" applyFill="1" applyAlignment="1">
      <alignment/>
    </xf>
    <xf numFmtId="3" fontId="0" fillId="0" borderId="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3" fontId="1" fillId="0" borderId="0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0" fontId="2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/>
    </xf>
    <xf numFmtId="0" fontId="0" fillId="2" borderId="2" xfId="0" applyNumberFormat="1" applyFont="1" applyFill="1" applyBorder="1" applyAlignment="1">
      <alignment horizontal="right"/>
    </xf>
    <xf numFmtId="0" fontId="0" fillId="2" borderId="2" xfId="0" applyNumberFormat="1" applyFont="1" applyFill="1" applyBorder="1" applyAlignment="1">
      <alignment/>
    </xf>
    <xf numFmtId="2" fontId="0" fillId="2" borderId="2" xfId="0" applyNumberFormat="1" applyFont="1" applyFill="1" applyBorder="1" applyAlignment="1">
      <alignment horizontal="right"/>
    </xf>
    <xf numFmtId="0" fontId="5" fillId="3" borderId="2" xfId="0" applyFont="1" applyFill="1" applyBorder="1" applyAlignment="1">
      <alignment horizontal="center" vertical="top"/>
    </xf>
    <xf numFmtId="0" fontId="1" fillId="3" borderId="2" xfId="0" applyFont="1" applyFill="1" applyBorder="1" applyAlignment="1">
      <alignment horizontal="center" vertical="center"/>
    </xf>
    <xf numFmtId="49" fontId="2" fillId="3" borderId="2" xfId="0" applyNumberFormat="1" applyFont="1" applyFill="1" applyBorder="1" applyAlignment="1">
      <alignment horizontal="center" vertical="top" wrapText="1"/>
    </xf>
    <xf numFmtId="49" fontId="2" fillId="3" borderId="2" xfId="0" applyNumberFormat="1" applyFont="1" applyFill="1" applyBorder="1" applyAlignment="1">
      <alignment horizontal="center"/>
    </xf>
    <xf numFmtId="0" fontId="2" fillId="0" borderId="3" xfId="0" applyFont="1" applyFill="1" applyBorder="1" applyAlignment="1">
      <alignment/>
    </xf>
    <xf numFmtId="0" fontId="2" fillId="0" borderId="4" xfId="0" applyFont="1" applyFill="1" applyBorder="1" applyAlignment="1">
      <alignment/>
    </xf>
    <xf numFmtId="0" fontId="2" fillId="0" borderId="4" xfId="0" applyFont="1" applyFill="1" applyBorder="1" applyAlignment="1">
      <alignment vertical="center"/>
    </xf>
    <xf numFmtId="0" fontId="2" fillId="0" borderId="5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9" fillId="0" borderId="6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2" fillId="0" borderId="6" xfId="0" applyFont="1" applyFill="1" applyBorder="1" applyAlignment="1">
      <alignment/>
    </xf>
    <xf numFmtId="0" fontId="2" fillId="0" borderId="7" xfId="0" applyFont="1" applyFill="1" applyBorder="1" applyAlignment="1">
      <alignment/>
    </xf>
    <xf numFmtId="0" fontId="2" fillId="0" borderId="8" xfId="0" applyFont="1" applyFill="1" applyBorder="1" applyAlignment="1">
      <alignment/>
    </xf>
    <xf numFmtId="0" fontId="2" fillId="0" borderId="9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3" fontId="1" fillId="0" borderId="0" xfId="0" applyNumberFormat="1" applyFont="1" applyBorder="1" applyAlignment="1">
      <alignment horizontal="left"/>
    </xf>
    <xf numFmtId="3" fontId="0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2" fillId="2" borderId="1" xfId="0" applyFont="1" applyFill="1" applyBorder="1" applyAlignment="1">
      <alignment horizontal="left" vertical="top" wrapText="1"/>
    </xf>
    <xf numFmtId="0" fontId="2" fillId="2" borderId="11" xfId="0" applyFont="1" applyFill="1" applyBorder="1" applyAlignment="1">
      <alignment horizontal="left" vertical="top" wrapText="1"/>
    </xf>
    <xf numFmtId="0" fontId="1" fillId="3" borderId="2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wrapText="1"/>
    </xf>
    <xf numFmtId="0" fontId="2" fillId="0" borderId="0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center" vertical="top"/>
    </xf>
    <xf numFmtId="0" fontId="3" fillId="3" borderId="12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0" borderId="7" xfId="0" applyBorder="1" applyAlignment="1">
      <alignment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514350</xdr:colOff>
      <xdr:row>3</xdr:row>
      <xdr:rowOff>38100</xdr:rowOff>
    </xdr:from>
    <xdr:to>
      <xdr:col>13</xdr:col>
      <xdr:colOff>209550</xdr:colOff>
      <xdr:row>7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523875"/>
          <a:ext cx="1943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I59"/>
  <sheetViews>
    <sheetView showGridLines="0" tabSelected="1" view="pageBreakPreview" zoomScale="60" workbookViewId="0" topLeftCell="A1">
      <selection activeCell="F48" sqref="F48"/>
    </sheetView>
  </sheetViews>
  <sheetFormatPr defaultColWidth="11.421875" defaultRowHeight="12.75"/>
  <cols>
    <col min="1" max="1" width="11.140625" style="0" customWidth="1"/>
    <col min="4" max="4" width="5.8515625" style="0" customWidth="1"/>
    <col min="5" max="5" width="7.140625" style="0" customWidth="1"/>
    <col min="6" max="6" width="12.8515625" style="0" customWidth="1"/>
    <col min="7" max="7" width="13.7109375" style="0" customWidth="1"/>
    <col min="8" max="8" width="13.421875" style="0" bestFit="1" customWidth="1"/>
    <col min="9" max="9" width="10.7109375" style="0" customWidth="1"/>
    <col min="10" max="10" width="11.00390625" style="0" customWidth="1"/>
    <col min="11" max="11" width="11.7109375" style="0" customWidth="1"/>
    <col min="12" max="12" width="9.7109375" style="0" bestFit="1" customWidth="1"/>
    <col min="13" max="14" width="12.28125" style="0" customWidth="1"/>
    <col min="15" max="15" width="12.140625" style="0" customWidth="1"/>
    <col min="16" max="16" width="11.8515625" style="0" customWidth="1"/>
    <col min="17" max="23" width="11.7109375" style="0" customWidth="1"/>
    <col min="24" max="24" width="12.421875" style="0" customWidth="1"/>
    <col min="25" max="27" width="11.7109375" style="0" customWidth="1"/>
    <col min="28" max="28" width="10.7109375" style="0" customWidth="1"/>
    <col min="29" max="29" width="12.00390625" style="0" customWidth="1"/>
    <col min="30" max="30" width="11.00390625" style="0" customWidth="1"/>
    <col min="31" max="31" width="14.57421875" style="0" customWidth="1"/>
    <col min="32" max="32" width="8.28125" style="0" bestFit="1" customWidth="1"/>
    <col min="33" max="33" width="7.421875" style="0" customWidth="1"/>
    <col min="34" max="34" width="15.28125" style="0" customWidth="1"/>
  </cols>
  <sheetData>
    <row r="1" spans="2:33" ht="12.75">
      <c r="B1" s="3" t="s">
        <v>0</v>
      </c>
      <c r="C1" s="4"/>
      <c r="D1" s="4"/>
      <c r="E1" s="4"/>
      <c r="F1" s="4"/>
      <c r="G1" s="4"/>
      <c r="H1" s="4"/>
      <c r="I1" s="4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2:33" ht="12.75">
      <c r="B2" s="3" t="s">
        <v>1</v>
      </c>
      <c r="C2" s="4"/>
      <c r="D2" s="4"/>
      <c r="E2" s="4"/>
      <c r="F2" s="4"/>
      <c r="G2" s="4"/>
      <c r="H2" s="4"/>
      <c r="I2" s="4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</row>
    <row r="3" spans="2:33" ht="12.75">
      <c r="B3" s="3" t="s">
        <v>2</v>
      </c>
      <c r="C3" s="4"/>
      <c r="D3" s="4"/>
      <c r="E3" s="4"/>
      <c r="F3" s="4"/>
      <c r="G3" s="4"/>
      <c r="H3" s="4"/>
      <c r="I3" s="4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</row>
    <row r="4" spans="2:33" ht="12.75">
      <c r="B4" s="3" t="s">
        <v>3</v>
      </c>
      <c r="C4" s="4"/>
      <c r="D4" s="4"/>
      <c r="E4" s="4"/>
      <c r="F4" s="4"/>
      <c r="G4" s="4"/>
      <c r="H4" s="4"/>
      <c r="I4" s="4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</row>
    <row r="5" spans="2:33" ht="12.7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</row>
    <row r="6" spans="2:33" ht="12.75">
      <c r="B6" s="58" t="s">
        <v>4</v>
      </c>
      <c r="C6" s="59"/>
      <c r="D6" s="2"/>
      <c r="E6" s="30" t="s">
        <v>115</v>
      </c>
      <c r="F6" s="56"/>
      <c r="G6" s="56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</row>
    <row r="7" spans="2:33" ht="12.7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</row>
    <row r="8" spans="2:33" s="40" customFormat="1" ht="12.75">
      <c r="B8" s="34" t="s">
        <v>5</v>
      </c>
      <c r="C8" s="35"/>
      <c r="D8" s="36" t="s">
        <v>60</v>
      </c>
      <c r="E8" s="35"/>
      <c r="F8" s="35"/>
      <c r="G8" s="35"/>
      <c r="H8" s="35"/>
      <c r="I8" s="37"/>
      <c r="J8" s="38"/>
      <c r="K8" s="38"/>
      <c r="L8" s="38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</row>
    <row r="9" spans="2:33" s="44" customFormat="1" ht="24.75" customHeight="1">
      <c r="B9" s="41" t="s">
        <v>6</v>
      </c>
      <c r="C9" s="42"/>
      <c r="D9" s="61" t="s">
        <v>114</v>
      </c>
      <c r="E9" s="62"/>
      <c r="F9" s="62"/>
      <c r="G9" s="62"/>
      <c r="H9" s="62"/>
      <c r="I9" s="63"/>
      <c r="J9" s="42"/>
      <c r="K9" s="42"/>
      <c r="L9" s="42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</row>
    <row r="10" spans="2:33" s="40" customFormat="1" ht="12.75">
      <c r="B10" s="45" t="s">
        <v>7</v>
      </c>
      <c r="C10" s="38"/>
      <c r="D10" s="38" t="s">
        <v>116</v>
      </c>
      <c r="E10" s="38"/>
      <c r="F10" s="38"/>
      <c r="G10" s="38"/>
      <c r="H10" s="38"/>
      <c r="I10" s="46"/>
      <c r="J10" s="38"/>
      <c r="K10" s="38"/>
      <c r="L10" s="38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</row>
    <row r="11" spans="2:33" s="40" customFormat="1" ht="12.75">
      <c r="B11" s="45" t="s">
        <v>8</v>
      </c>
      <c r="C11" s="38"/>
      <c r="D11" s="57">
        <v>2002</v>
      </c>
      <c r="E11" s="57"/>
      <c r="F11" s="57"/>
      <c r="G11" s="38"/>
      <c r="H11" s="38"/>
      <c r="I11" s="46"/>
      <c r="J11" s="38"/>
      <c r="K11" s="38"/>
      <c r="L11" s="38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</row>
    <row r="12" spans="2:33" s="40" customFormat="1" ht="12.75">
      <c r="B12" s="45" t="s">
        <v>9</v>
      </c>
      <c r="C12" s="38"/>
      <c r="D12" s="38" t="s">
        <v>10</v>
      </c>
      <c r="E12" s="38"/>
      <c r="F12" s="38"/>
      <c r="G12" s="38"/>
      <c r="H12" s="38"/>
      <c r="I12" s="46"/>
      <c r="J12" s="38"/>
      <c r="K12" s="38"/>
      <c r="L12" s="38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</row>
    <row r="13" spans="2:33" s="40" customFormat="1" ht="12.75">
      <c r="B13" s="47" t="s">
        <v>11</v>
      </c>
      <c r="C13" s="48"/>
      <c r="D13" s="48" t="s">
        <v>63</v>
      </c>
      <c r="E13" s="48"/>
      <c r="F13" s="48"/>
      <c r="G13" s="48"/>
      <c r="H13" s="48"/>
      <c r="I13" s="49"/>
      <c r="J13" s="38"/>
      <c r="K13" s="38"/>
      <c r="L13" s="38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</row>
    <row r="14" spans="2:33" ht="12.75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5"/>
      <c r="O14" s="5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6"/>
      <c r="AC14" s="6"/>
      <c r="AD14" s="6"/>
      <c r="AE14" s="6"/>
      <c r="AF14" s="1"/>
      <c r="AG14" s="1"/>
    </row>
    <row r="15" spans="2:33" ht="12.75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5"/>
      <c r="O15" s="5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6"/>
      <c r="AC15" s="1"/>
      <c r="AD15" s="1"/>
      <c r="AE15" s="1"/>
      <c r="AF15" s="1"/>
      <c r="AG15" s="1"/>
    </row>
    <row r="16" spans="2:28" ht="12.7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spans="2:28" ht="12.75">
      <c r="B17" s="7"/>
      <c r="C17" s="7"/>
      <c r="D17" s="7"/>
      <c r="E17" s="7"/>
      <c r="F17" s="7"/>
      <c r="G17" s="8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</row>
    <row r="18" spans="2:34" ht="27" customHeight="1">
      <c r="B18" s="60"/>
      <c r="C18" s="60"/>
      <c r="D18" s="60"/>
      <c r="E18" s="60"/>
      <c r="F18" s="10"/>
      <c r="G18" s="32" t="s">
        <v>64</v>
      </c>
      <c r="H18" s="32" t="s">
        <v>90</v>
      </c>
      <c r="I18" s="32" t="s">
        <v>91</v>
      </c>
      <c r="J18" s="32" t="s">
        <v>92</v>
      </c>
      <c r="K18" s="32" t="s">
        <v>93</v>
      </c>
      <c r="L18" s="32" t="s">
        <v>94</v>
      </c>
      <c r="M18" s="32" t="s">
        <v>95</v>
      </c>
      <c r="N18" s="32" t="s">
        <v>96</v>
      </c>
      <c r="O18" s="32" t="s">
        <v>97</v>
      </c>
      <c r="P18" s="32" t="s">
        <v>98</v>
      </c>
      <c r="Q18" s="32" t="s">
        <v>99</v>
      </c>
      <c r="R18" s="32" t="s">
        <v>100</v>
      </c>
      <c r="S18" s="32" t="s">
        <v>101</v>
      </c>
      <c r="T18" s="32" t="s">
        <v>102</v>
      </c>
      <c r="U18" s="32" t="s">
        <v>103</v>
      </c>
      <c r="V18" s="32" t="s">
        <v>104</v>
      </c>
      <c r="W18" s="32" t="s">
        <v>105</v>
      </c>
      <c r="X18" s="32" t="s">
        <v>106</v>
      </c>
      <c r="Y18" s="32" t="s">
        <v>107</v>
      </c>
      <c r="Z18" s="32" t="s">
        <v>108</v>
      </c>
      <c r="AA18" s="32" t="s">
        <v>109</v>
      </c>
      <c r="AB18" s="32" t="s">
        <v>110</v>
      </c>
      <c r="AC18" s="32" t="s">
        <v>111</v>
      </c>
      <c r="AD18" s="32" t="s">
        <v>112</v>
      </c>
      <c r="AE18" s="32" t="s">
        <v>89</v>
      </c>
      <c r="AF18" s="11"/>
      <c r="AH18" s="12"/>
    </row>
    <row r="19" spans="2:34" ht="12.75">
      <c r="B19" s="55" t="s">
        <v>58</v>
      </c>
      <c r="C19" s="55"/>
      <c r="D19" s="55"/>
      <c r="E19" s="55"/>
      <c r="F19" s="31" t="s">
        <v>59</v>
      </c>
      <c r="G19" s="33" t="s">
        <v>65</v>
      </c>
      <c r="H19" s="33" t="s">
        <v>66</v>
      </c>
      <c r="I19" s="33" t="s">
        <v>67</v>
      </c>
      <c r="J19" s="33" t="s">
        <v>68</v>
      </c>
      <c r="K19" s="33" t="s">
        <v>69</v>
      </c>
      <c r="L19" s="33" t="s">
        <v>70</v>
      </c>
      <c r="M19" s="33" t="s">
        <v>71</v>
      </c>
      <c r="N19" s="33" t="s">
        <v>72</v>
      </c>
      <c r="O19" s="33" t="s">
        <v>76</v>
      </c>
      <c r="P19" s="33" t="s">
        <v>73</v>
      </c>
      <c r="Q19" s="33" t="s">
        <v>74</v>
      </c>
      <c r="R19" s="33" t="s">
        <v>75</v>
      </c>
      <c r="S19" s="33" t="s">
        <v>77</v>
      </c>
      <c r="T19" s="33" t="s">
        <v>78</v>
      </c>
      <c r="U19" s="33" t="s">
        <v>79</v>
      </c>
      <c r="V19" s="33" t="s">
        <v>80</v>
      </c>
      <c r="W19" s="33" t="s">
        <v>81</v>
      </c>
      <c r="X19" s="33" t="s">
        <v>82</v>
      </c>
      <c r="Y19" s="33" t="s">
        <v>83</v>
      </c>
      <c r="Z19" s="33" t="s">
        <v>84</v>
      </c>
      <c r="AA19" s="33" t="s">
        <v>85</v>
      </c>
      <c r="AB19" s="33" t="s">
        <v>86</v>
      </c>
      <c r="AC19" s="33" t="s">
        <v>87</v>
      </c>
      <c r="AD19" s="33" t="s">
        <v>88</v>
      </c>
      <c r="AE19" s="33" t="s">
        <v>113</v>
      </c>
      <c r="AF19" s="11"/>
      <c r="AH19" s="12"/>
    </row>
    <row r="20" spans="2:34" ht="12.7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F20" s="11"/>
      <c r="AH20" s="12"/>
    </row>
    <row r="21" spans="2:34" ht="12.75">
      <c r="B21" s="53" t="s">
        <v>12</v>
      </c>
      <c r="C21" s="54"/>
      <c r="D21" s="54"/>
      <c r="E21" s="54"/>
      <c r="F21" s="26" t="s">
        <v>13</v>
      </c>
      <c r="G21" s="27">
        <v>127569</v>
      </c>
      <c r="H21" s="27">
        <v>14829</v>
      </c>
      <c r="I21" s="27">
        <v>22544</v>
      </c>
      <c r="J21" s="27">
        <v>28389</v>
      </c>
      <c r="K21" s="27">
        <v>7796</v>
      </c>
      <c r="L21" s="27">
        <v>19281</v>
      </c>
      <c r="M21" s="27">
        <v>9868</v>
      </c>
      <c r="N21" s="27">
        <v>6506</v>
      </c>
      <c r="O21" s="27">
        <v>41150</v>
      </c>
      <c r="P21" s="27">
        <v>4982</v>
      </c>
      <c r="Q21" s="27">
        <v>15912</v>
      </c>
      <c r="R21" s="27">
        <v>20712</v>
      </c>
      <c r="S21" s="27">
        <v>13880</v>
      </c>
      <c r="T21" s="27">
        <v>30888</v>
      </c>
      <c r="U21" s="27">
        <v>9769</v>
      </c>
      <c r="V21" s="27">
        <v>11274</v>
      </c>
      <c r="W21" s="27">
        <v>38746</v>
      </c>
      <c r="X21" s="27">
        <v>7403</v>
      </c>
      <c r="Y21" s="27">
        <v>22917</v>
      </c>
      <c r="Z21" s="27">
        <v>94186</v>
      </c>
      <c r="AA21" s="27">
        <v>30531</v>
      </c>
      <c r="AB21" s="27">
        <v>19405</v>
      </c>
      <c r="AC21" s="27">
        <v>14497</v>
      </c>
      <c r="AD21" s="27">
        <v>11682</v>
      </c>
      <c r="AE21" s="27">
        <f>SUM(G21:AD21)</f>
        <v>624716</v>
      </c>
      <c r="AF21" s="15"/>
      <c r="AH21" s="15"/>
    </row>
    <row r="22" spans="2:34" ht="12.75">
      <c r="B22" s="53" t="s">
        <v>14</v>
      </c>
      <c r="C22" s="54"/>
      <c r="D22" s="54"/>
      <c r="E22" s="54"/>
      <c r="F22" s="26" t="s">
        <v>15</v>
      </c>
      <c r="G22" s="28">
        <v>60922</v>
      </c>
      <c r="H22" s="27">
        <v>6964</v>
      </c>
      <c r="I22" s="27">
        <v>10660</v>
      </c>
      <c r="J22" s="27">
        <v>13470</v>
      </c>
      <c r="K22" s="27">
        <v>3687</v>
      </c>
      <c r="L22" s="27">
        <v>9333</v>
      </c>
      <c r="M22" s="27">
        <v>4490</v>
      </c>
      <c r="N22" s="27">
        <v>3183</v>
      </c>
      <c r="O22" s="27">
        <v>19371</v>
      </c>
      <c r="P22" s="27">
        <v>2369</v>
      </c>
      <c r="Q22" s="27">
        <v>7035</v>
      </c>
      <c r="R22" s="27">
        <v>9794</v>
      </c>
      <c r="S22" s="27">
        <v>6404</v>
      </c>
      <c r="T22" s="27">
        <v>15477</v>
      </c>
      <c r="U22" s="27">
        <v>4548</v>
      </c>
      <c r="V22" s="27">
        <v>5345</v>
      </c>
      <c r="W22" s="27">
        <v>19208</v>
      </c>
      <c r="X22" s="27">
        <v>3291</v>
      </c>
      <c r="Y22" s="27">
        <v>11255</v>
      </c>
      <c r="Z22" s="27">
        <v>46283</v>
      </c>
      <c r="AA22" s="27">
        <v>15003</v>
      </c>
      <c r="AB22" s="27">
        <v>9701</v>
      </c>
      <c r="AC22" s="27">
        <v>6976</v>
      </c>
      <c r="AD22" s="27">
        <v>5556</v>
      </c>
      <c r="AE22" s="27">
        <f>SUM(G22:AD22)</f>
        <v>300325</v>
      </c>
      <c r="AF22" s="11"/>
      <c r="AH22" s="12"/>
    </row>
    <row r="23" spans="2:34" ht="12.75">
      <c r="B23" s="53" t="s">
        <v>16</v>
      </c>
      <c r="C23" s="54"/>
      <c r="D23" s="54"/>
      <c r="E23" s="54"/>
      <c r="F23" s="26" t="s">
        <v>17</v>
      </c>
      <c r="G23" s="28">
        <v>66647</v>
      </c>
      <c r="H23" s="27">
        <v>7865</v>
      </c>
      <c r="I23" s="27">
        <v>11884</v>
      </c>
      <c r="J23" s="27">
        <v>14919</v>
      </c>
      <c r="K23" s="27">
        <v>4109</v>
      </c>
      <c r="L23" s="27">
        <v>9948</v>
      </c>
      <c r="M23" s="27">
        <v>5378</v>
      </c>
      <c r="N23" s="27">
        <v>3323</v>
      </c>
      <c r="O23" s="27">
        <v>21779</v>
      </c>
      <c r="P23" s="27">
        <v>2613</v>
      </c>
      <c r="Q23" s="27">
        <v>8877</v>
      </c>
      <c r="R23" s="27">
        <v>10918</v>
      </c>
      <c r="S23" s="27">
        <v>7476</v>
      </c>
      <c r="T23" s="27">
        <v>15411</v>
      </c>
      <c r="U23" s="27">
        <v>5221</v>
      </c>
      <c r="V23" s="27">
        <v>5929</v>
      </c>
      <c r="W23" s="27">
        <v>19538</v>
      </c>
      <c r="X23" s="27">
        <v>4112</v>
      </c>
      <c r="Y23" s="27">
        <v>11662</v>
      </c>
      <c r="Z23" s="27">
        <v>47903</v>
      </c>
      <c r="AA23" s="27">
        <v>15528</v>
      </c>
      <c r="AB23" s="27">
        <v>9704</v>
      </c>
      <c r="AC23" s="27">
        <v>7521</v>
      </c>
      <c r="AD23" s="27">
        <v>6126</v>
      </c>
      <c r="AE23" s="27">
        <f aca="true" t="shared" si="0" ref="AE23:AE39">SUM(G23:AD23)</f>
        <v>324391</v>
      </c>
      <c r="AF23" s="11"/>
      <c r="AH23" s="12"/>
    </row>
    <row r="24" spans="2:34" ht="12.75">
      <c r="B24" s="53" t="s">
        <v>18</v>
      </c>
      <c r="C24" s="54"/>
      <c r="D24" s="54"/>
      <c r="E24" s="54"/>
      <c r="F24" s="26" t="s">
        <v>19</v>
      </c>
      <c r="G24" s="27">
        <v>14524</v>
      </c>
      <c r="H24" s="27">
        <v>1658</v>
      </c>
      <c r="I24" s="27">
        <v>3120</v>
      </c>
      <c r="J24" s="27">
        <v>3431</v>
      </c>
      <c r="K24" s="27">
        <v>925</v>
      </c>
      <c r="L24" s="27">
        <v>3259</v>
      </c>
      <c r="M24" s="27">
        <v>1595</v>
      </c>
      <c r="N24" s="27">
        <v>1230</v>
      </c>
      <c r="O24" s="27">
        <v>6187</v>
      </c>
      <c r="P24" s="27">
        <v>779</v>
      </c>
      <c r="Q24" s="27">
        <v>2142</v>
      </c>
      <c r="R24" s="27">
        <v>3139</v>
      </c>
      <c r="S24" s="27">
        <v>1320</v>
      </c>
      <c r="T24" s="27">
        <v>4395</v>
      </c>
      <c r="U24" s="27">
        <v>1621</v>
      </c>
      <c r="V24" s="27">
        <v>1280</v>
      </c>
      <c r="W24" s="27">
        <v>5969</v>
      </c>
      <c r="X24" s="27">
        <v>1037</v>
      </c>
      <c r="Y24" s="27">
        <v>3734</v>
      </c>
      <c r="Z24" s="27">
        <v>13024</v>
      </c>
      <c r="AA24" s="27">
        <v>4942</v>
      </c>
      <c r="AB24" s="27">
        <v>2831</v>
      </c>
      <c r="AC24" s="27">
        <v>1926</v>
      </c>
      <c r="AD24" s="27">
        <v>1960</v>
      </c>
      <c r="AE24" s="27">
        <f t="shared" si="0"/>
        <v>86028</v>
      </c>
      <c r="AF24" s="19"/>
      <c r="AH24" s="12"/>
    </row>
    <row r="25" spans="2:34" ht="12.75">
      <c r="B25" s="53" t="s">
        <v>20</v>
      </c>
      <c r="C25" s="54"/>
      <c r="D25" s="54"/>
      <c r="E25" s="54"/>
      <c r="F25" s="26" t="s">
        <v>21</v>
      </c>
      <c r="G25" s="27">
        <v>15163</v>
      </c>
      <c r="H25" s="27">
        <v>1857</v>
      </c>
      <c r="I25" s="27">
        <v>3406</v>
      </c>
      <c r="J25" s="27">
        <v>4176</v>
      </c>
      <c r="K25" s="27">
        <v>1082</v>
      </c>
      <c r="L25" s="27">
        <v>3429</v>
      </c>
      <c r="M25" s="27">
        <v>1745</v>
      </c>
      <c r="N25" s="27">
        <v>1189</v>
      </c>
      <c r="O25" s="27">
        <v>7057</v>
      </c>
      <c r="P25" s="27">
        <v>689</v>
      </c>
      <c r="Q25" s="27">
        <v>3019</v>
      </c>
      <c r="R25" s="27">
        <v>3768</v>
      </c>
      <c r="S25" s="27">
        <v>1595</v>
      </c>
      <c r="T25" s="27">
        <v>4547</v>
      </c>
      <c r="U25" s="27">
        <v>1780</v>
      </c>
      <c r="V25" s="27">
        <v>1669</v>
      </c>
      <c r="W25" s="27">
        <v>5997</v>
      </c>
      <c r="X25" s="27">
        <v>1255</v>
      </c>
      <c r="Y25" s="27">
        <v>3787</v>
      </c>
      <c r="Z25" s="27">
        <v>13135</v>
      </c>
      <c r="AA25" s="27">
        <v>5067</v>
      </c>
      <c r="AB25" s="27">
        <v>2781</v>
      </c>
      <c r="AC25" s="27">
        <v>2068</v>
      </c>
      <c r="AD25" s="27">
        <v>2018</v>
      </c>
      <c r="AE25" s="27">
        <f t="shared" si="0"/>
        <v>92279</v>
      </c>
      <c r="AF25" s="11"/>
      <c r="AH25" s="12"/>
    </row>
    <row r="26" spans="2:34" ht="12.75">
      <c r="B26" s="53" t="s">
        <v>22</v>
      </c>
      <c r="C26" s="54"/>
      <c r="D26" s="54"/>
      <c r="E26" s="54"/>
      <c r="F26" s="26" t="s">
        <v>23</v>
      </c>
      <c r="G26" s="27">
        <v>14929</v>
      </c>
      <c r="H26" s="27">
        <v>1938</v>
      </c>
      <c r="I26" s="27">
        <v>3184</v>
      </c>
      <c r="J26" s="27">
        <v>4567</v>
      </c>
      <c r="K26" s="27">
        <v>1209</v>
      </c>
      <c r="L26" s="27">
        <v>2928</v>
      </c>
      <c r="M26" s="27">
        <v>1604</v>
      </c>
      <c r="N26" s="27">
        <v>983</v>
      </c>
      <c r="O26" s="27">
        <v>6163</v>
      </c>
      <c r="P26" s="27">
        <v>688</v>
      </c>
      <c r="Q26" s="27">
        <v>2772</v>
      </c>
      <c r="R26" s="27">
        <v>3397</v>
      </c>
      <c r="S26" s="27">
        <v>2018</v>
      </c>
      <c r="T26" s="27">
        <v>3900</v>
      </c>
      <c r="U26" s="27">
        <v>1635</v>
      </c>
      <c r="V26" s="27">
        <v>1799</v>
      </c>
      <c r="W26" s="27">
        <v>5428</v>
      </c>
      <c r="X26" s="27">
        <v>1269</v>
      </c>
      <c r="Y26" s="27">
        <v>3289</v>
      </c>
      <c r="Z26" s="27">
        <v>12585</v>
      </c>
      <c r="AA26" s="27">
        <v>4454</v>
      </c>
      <c r="AB26" s="27">
        <v>2520</v>
      </c>
      <c r="AC26" s="27">
        <v>1898</v>
      </c>
      <c r="AD26" s="27">
        <v>1779</v>
      </c>
      <c r="AE26" s="27">
        <f t="shared" si="0"/>
        <v>86936</v>
      </c>
      <c r="AF26" s="11"/>
      <c r="AH26" s="12"/>
    </row>
    <row r="27" spans="2:34" ht="12.75">
      <c r="B27" s="53" t="s">
        <v>24</v>
      </c>
      <c r="C27" s="54"/>
      <c r="D27" s="54"/>
      <c r="E27" s="54"/>
      <c r="F27" s="26" t="s">
        <v>25</v>
      </c>
      <c r="G27" s="27">
        <v>13947</v>
      </c>
      <c r="H27" s="27">
        <v>1671</v>
      </c>
      <c r="I27" s="27">
        <v>2638</v>
      </c>
      <c r="J27" s="27">
        <v>3388</v>
      </c>
      <c r="K27" s="27">
        <v>985</v>
      </c>
      <c r="L27" s="27">
        <v>2089</v>
      </c>
      <c r="M27" s="27">
        <v>953</v>
      </c>
      <c r="N27" s="27">
        <v>596</v>
      </c>
      <c r="O27" s="27">
        <v>4437</v>
      </c>
      <c r="P27" s="27">
        <v>589</v>
      </c>
      <c r="Q27" s="27">
        <v>1643</v>
      </c>
      <c r="R27" s="27">
        <v>2339</v>
      </c>
      <c r="S27" s="27">
        <v>1841</v>
      </c>
      <c r="T27" s="27">
        <v>3196</v>
      </c>
      <c r="U27" s="27">
        <v>1017</v>
      </c>
      <c r="V27" s="27">
        <v>1289</v>
      </c>
      <c r="W27" s="27">
        <v>4160</v>
      </c>
      <c r="X27" s="27">
        <v>722</v>
      </c>
      <c r="Y27" s="27">
        <v>2369</v>
      </c>
      <c r="Z27" s="27">
        <v>10747</v>
      </c>
      <c r="AA27" s="27">
        <v>3266</v>
      </c>
      <c r="AB27" s="27">
        <v>2202</v>
      </c>
      <c r="AC27" s="27">
        <v>1623</v>
      </c>
      <c r="AD27" s="27">
        <v>1247</v>
      </c>
      <c r="AE27" s="27">
        <f t="shared" si="0"/>
        <v>68954</v>
      </c>
      <c r="AF27" s="11"/>
      <c r="AH27" s="12"/>
    </row>
    <row r="28" spans="2:34" ht="12.75">
      <c r="B28" s="53" t="s">
        <v>26</v>
      </c>
      <c r="C28" s="54"/>
      <c r="D28" s="54"/>
      <c r="E28" s="54"/>
      <c r="F28" s="26" t="s">
        <v>27</v>
      </c>
      <c r="G28" s="27">
        <v>13140</v>
      </c>
      <c r="H28" s="27">
        <v>1358</v>
      </c>
      <c r="I28" s="27">
        <v>2022</v>
      </c>
      <c r="J28" s="27">
        <v>2105</v>
      </c>
      <c r="K28" s="27">
        <v>554</v>
      </c>
      <c r="L28" s="27">
        <v>1463</v>
      </c>
      <c r="M28" s="27">
        <v>582</v>
      </c>
      <c r="N28" s="27">
        <v>457</v>
      </c>
      <c r="O28" s="27">
        <v>3170</v>
      </c>
      <c r="P28" s="27">
        <v>496</v>
      </c>
      <c r="Q28" s="27">
        <v>1008</v>
      </c>
      <c r="R28" s="27">
        <v>1511</v>
      </c>
      <c r="S28" s="27">
        <v>1314</v>
      </c>
      <c r="T28" s="27">
        <v>2855</v>
      </c>
      <c r="U28" s="27">
        <v>690</v>
      </c>
      <c r="V28" s="27">
        <v>987</v>
      </c>
      <c r="W28" s="27">
        <v>2970</v>
      </c>
      <c r="X28" s="27">
        <v>479</v>
      </c>
      <c r="Y28" s="27">
        <v>1796</v>
      </c>
      <c r="Z28" s="27">
        <v>8415</v>
      </c>
      <c r="AA28" s="27">
        <v>2319</v>
      </c>
      <c r="AB28" s="27">
        <v>1823</v>
      </c>
      <c r="AC28" s="27">
        <v>1352</v>
      </c>
      <c r="AD28" s="27">
        <v>820</v>
      </c>
      <c r="AE28" s="27">
        <f t="shared" si="0"/>
        <v>53686</v>
      </c>
      <c r="AF28" s="11"/>
      <c r="AH28" s="12"/>
    </row>
    <row r="29" spans="2:34" ht="12.75">
      <c r="B29" s="53" t="s">
        <v>28</v>
      </c>
      <c r="C29" s="54"/>
      <c r="D29" s="54"/>
      <c r="E29" s="54"/>
      <c r="F29" s="26" t="s">
        <v>29</v>
      </c>
      <c r="G29" s="27">
        <v>9401</v>
      </c>
      <c r="H29" s="27">
        <v>1014</v>
      </c>
      <c r="I29" s="27">
        <v>1332</v>
      </c>
      <c r="J29" s="27">
        <v>1437</v>
      </c>
      <c r="K29" s="27">
        <v>355</v>
      </c>
      <c r="L29" s="27">
        <v>1073</v>
      </c>
      <c r="M29" s="27">
        <v>518</v>
      </c>
      <c r="N29" s="27">
        <v>429</v>
      </c>
      <c r="O29" s="27">
        <v>2415</v>
      </c>
      <c r="P29" s="27">
        <v>295</v>
      </c>
      <c r="Q29" s="27">
        <v>856</v>
      </c>
      <c r="R29" s="27">
        <v>1146</v>
      </c>
      <c r="S29" s="27">
        <v>910</v>
      </c>
      <c r="T29" s="27">
        <v>2195</v>
      </c>
      <c r="U29" s="27">
        <v>500</v>
      </c>
      <c r="V29" s="27">
        <v>754</v>
      </c>
      <c r="W29" s="27">
        <v>2171</v>
      </c>
      <c r="X29" s="27">
        <v>383</v>
      </c>
      <c r="Y29" s="27">
        <v>1215</v>
      </c>
      <c r="Z29" s="27">
        <v>6087</v>
      </c>
      <c r="AA29" s="27">
        <v>1568</v>
      </c>
      <c r="AB29" s="27">
        <v>1216</v>
      </c>
      <c r="AC29" s="27">
        <v>1017</v>
      </c>
      <c r="AD29" s="27">
        <v>635</v>
      </c>
      <c r="AE29" s="27">
        <f t="shared" si="0"/>
        <v>38922</v>
      </c>
      <c r="AF29" s="11"/>
      <c r="AH29" s="12"/>
    </row>
    <row r="30" spans="2:34" ht="12.75">
      <c r="B30" s="53" t="s">
        <v>30</v>
      </c>
      <c r="C30" s="54"/>
      <c r="D30" s="54"/>
      <c r="E30" s="54"/>
      <c r="F30" s="26" t="s">
        <v>31</v>
      </c>
      <c r="G30" s="27">
        <v>8278</v>
      </c>
      <c r="H30" s="27">
        <v>865</v>
      </c>
      <c r="I30" s="27">
        <v>1246</v>
      </c>
      <c r="J30" s="27">
        <v>1425</v>
      </c>
      <c r="K30" s="27">
        <v>386</v>
      </c>
      <c r="L30" s="27">
        <v>951</v>
      </c>
      <c r="M30" s="27">
        <v>510</v>
      </c>
      <c r="N30" s="27">
        <v>369</v>
      </c>
      <c r="O30" s="27">
        <v>2255</v>
      </c>
      <c r="P30" s="27">
        <v>250</v>
      </c>
      <c r="Q30" s="27">
        <v>857</v>
      </c>
      <c r="R30" s="27">
        <v>974</v>
      </c>
      <c r="S30" s="27">
        <v>888</v>
      </c>
      <c r="T30" s="27">
        <v>1944</v>
      </c>
      <c r="U30" s="27">
        <v>485</v>
      </c>
      <c r="V30" s="27">
        <v>741</v>
      </c>
      <c r="W30" s="27">
        <v>1865</v>
      </c>
      <c r="X30" s="27">
        <v>393</v>
      </c>
      <c r="Y30" s="27">
        <v>1197</v>
      </c>
      <c r="Z30" s="27">
        <v>5279</v>
      </c>
      <c r="AA30" s="27">
        <v>1450</v>
      </c>
      <c r="AB30" s="27">
        <v>1002</v>
      </c>
      <c r="AC30" s="27">
        <v>984</v>
      </c>
      <c r="AD30" s="27">
        <v>622</v>
      </c>
      <c r="AE30" s="27">
        <f t="shared" si="0"/>
        <v>35216</v>
      </c>
      <c r="AF30" s="11"/>
      <c r="AH30" s="12"/>
    </row>
    <row r="31" spans="2:31" ht="12.75">
      <c r="B31" s="53" t="s">
        <v>32</v>
      </c>
      <c r="C31" s="54"/>
      <c r="D31" s="54"/>
      <c r="E31" s="54"/>
      <c r="F31" s="26" t="s">
        <v>33</v>
      </c>
      <c r="G31" s="27">
        <v>7724</v>
      </c>
      <c r="H31" s="27">
        <v>817</v>
      </c>
      <c r="I31" s="27">
        <v>1168</v>
      </c>
      <c r="J31" s="27">
        <v>1381</v>
      </c>
      <c r="K31" s="27">
        <v>414</v>
      </c>
      <c r="L31" s="27">
        <v>757</v>
      </c>
      <c r="M31" s="27">
        <v>422</v>
      </c>
      <c r="N31" s="27">
        <v>262</v>
      </c>
      <c r="O31" s="27">
        <v>2135</v>
      </c>
      <c r="P31" s="27">
        <v>251</v>
      </c>
      <c r="Q31" s="27">
        <v>690</v>
      </c>
      <c r="R31" s="27">
        <v>1005</v>
      </c>
      <c r="S31" s="27">
        <v>918</v>
      </c>
      <c r="T31" s="27">
        <v>1705</v>
      </c>
      <c r="U31" s="27">
        <v>385</v>
      </c>
      <c r="V31" s="27">
        <v>633</v>
      </c>
      <c r="W31" s="27">
        <v>1955</v>
      </c>
      <c r="X31" s="27">
        <v>367</v>
      </c>
      <c r="Y31" s="27">
        <v>1080</v>
      </c>
      <c r="Z31" s="27">
        <v>4924</v>
      </c>
      <c r="AA31" s="27">
        <v>1357</v>
      </c>
      <c r="AB31" s="27">
        <v>886</v>
      </c>
      <c r="AC31" s="27">
        <v>823</v>
      </c>
      <c r="AD31" s="27">
        <v>529</v>
      </c>
      <c r="AE31" s="27">
        <f t="shared" si="0"/>
        <v>32588</v>
      </c>
    </row>
    <row r="32" spans="2:31" ht="12.75">
      <c r="B32" s="53" t="s">
        <v>34</v>
      </c>
      <c r="C32" s="54"/>
      <c r="D32" s="54"/>
      <c r="E32" s="54"/>
      <c r="F32" s="26" t="s">
        <v>35</v>
      </c>
      <c r="G32" s="27">
        <v>6922</v>
      </c>
      <c r="H32" s="27">
        <v>762</v>
      </c>
      <c r="I32" s="27">
        <v>1037</v>
      </c>
      <c r="J32" s="27">
        <v>1350</v>
      </c>
      <c r="K32" s="27">
        <v>397</v>
      </c>
      <c r="L32" s="27">
        <v>675</v>
      </c>
      <c r="M32" s="27">
        <v>440</v>
      </c>
      <c r="N32" s="27">
        <v>230</v>
      </c>
      <c r="O32" s="27">
        <v>1861</v>
      </c>
      <c r="P32" s="27">
        <v>212</v>
      </c>
      <c r="Q32" s="27">
        <v>617</v>
      </c>
      <c r="R32" s="27">
        <v>861</v>
      </c>
      <c r="S32" s="27">
        <v>682</v>
      </c>
      <c r="T32" s="27">
        <v>1390</v>
      </c>
      <c r="U32" s="27">
        <v>357</v>
      </c>
      <c r="V32" s="27">
        <v>520</v>
      </c>
      <c r="W32" s="27">
        <v>1703</v>
      </c>
      <c r="X32" s="27">
        <v>290</v>
      </c>
      <c r="Y32" s="27">
        <v>960</v>
      </c>
      <c r="Z32" s="27">
        <v>4418</v>
      </c>
      <c r="AA32" s="27">
        <v>1324</v>
      </c>
      <c r="AB32" s="27">
        <v>863</v>
      </c>
      <c r="AC32" s="27">
        <v>694</v>
      </c>
      <c r="AD32" s="27">
        <v>436</v>
      </c>
      <c r="AE32" s="27">
        <f t="shared" si="0"/>
        <v>29001</v>
      </c>
    </row>
    <row r="33" spans="2:31" ht="12.75">
      <c r="B33" s="53" t="s">
        <v>36</v>
      </c>
      <c r="C33" s="54"/>
      <c r="D33" s="54"/>
      <c r="E33" s="54"/>
      <c r="F33" s="26" t="s">
        <v>37</v>
      </c>
      <c r="G33" s="27">
        <v>5404</v>
      </c>
      <c r="H33" s="27">
        <v>666</v>
      </c>
      <c r="I33" s="27">
        <v>832</v>
      </c>
      <c r="J33" s="27">
        <v>1078</v>
      </c>
      <c r="K33" s="27">
        <v>312</v>
      </c>
      <c r="L33" s="27">
        <v>572</v>
      </c>
      <c r="M33" s="27">
        <v>325</v>
      </c>
      <c r="N33" s="27">
        <v>201</v>
      </c>
      <c r="O33" s="27">
        <v>1291</v>
      </c>
      <c r="P33" s="27">
        <v>180</v>
      </c>
      <c r="Q33" s="27">
        <v>490</v>
      </c>
      <c r="R33" s="27">
        <v>726</v>
      </c>
      <c r="S33" s="27">
        <v>575</v>
      </c>
      <c r="T33" s="27">
        <v>1189</v>
      </c>
      <c r="U33" s="27">
        <v>290</v>
      </c>
      <c r="V33" s="27">
        <v>427</v>
      </c>
      <c r="W33" s="27">
        <v>1424</v>
      </c>
      <c r="X33" s="27">
        <v>289</v>
      </c>
      <c r="Y33" s="27">
        <v>775</v>
      </c>
      <c r="Z33" s="27">
        <v>3591</v>
      </c>
      <c r="AA33" s="27">
        <v>1079</v>
      </c>
      <c r="AB33" s="27">
        <v>694</v>
      </c>
      <c r="AC33" s="27">
        <v>545</v>
      </c>
      <c r="AD33" s="27">
        <v>376</v>
      </c>
      <c r="AE33" s="27">
        <f t="shared" si="0"/>
        <v>23331</v>
      </c>
    </row>
    <row r="34" spans="2:31" ht="12.75">
      <c r="B34" s="53" t="s">
        <v>38</v>
      </c>
      <c r="C34" s="54"/>
      <c r="D34" s="54"/>
      <c r="E34" s="54"/>
      <c r="F34" s="26" t="s">
        <v>39</v>
      </c>
      <c r="G34" s="27">
        <v>5103</v>
      </c>
      <c r="H34" s="27">
        <v>629</v>
      </c>
      <c r="I34" s="27">
        <v>764</v>
      </c>
      <c r="J34" s="27">
        <v>1107</v>
      </c>
      <c r="K34" s="27">
        <v>285</v>
      </c>
      <c r="L34" s="27">
        <v>561</v>
      </c>
      <c r="M34" s="27">
        <v>321</v>
      </c>
      <c r="N34" s="27">
        <v>168</v>
      </c>
      <c r="O34" s="27">
        <v>1288</v>
      </c>
      <c r="P34" s="27">
        <v>149</v>
      </c>
      <c r="Q34" s="27">
        <v>451</v>
      </c>
      <c r="R34" s="27">
        <v>580</v>
      </c>
      <c r="S34" s="27">
        <v>593</v>
      </c>
      <c r="T34" s="27">
        <v>1059</v>
      </c>
      <c r="U34" s="27">
        <v>263</v>
      </c>
      <c r="V34" s="27">
        <v>349</v>
      </c>
      <c r="W34" s="27">
        <v>1261</v>
      </c>
      <c r="X34" s="27">
        <v>239</v>
      </c>
      <c r="Y34" s="27">
        <v>722</v>
      </c>
      <c r="Z34" s="27">
        <v>3133</v>
      </c>
      <c r="AA34" s="27">
        <v>992</v>
      </c>
      <c r="AB34" s="27">
        <v>648</v>
      </c>
      <c r="AC34" s="27">
        <v>483</v>
      </c>
      <c r="AD34" s="27">
        <v>332</v>
      </c>
      <c r="AE34" s="27">
        <f t="shared" si="0"/>
        <v>21480</v>
      </c>
    </row>
    <row r="35" spans="2:34" ht="12.75">
      <c r="B35" s="53" t="s">
        <v>40</v>
      </c>
      <c r="C35" s="54"/>
      <c r="D35" s="54"/>
      <c r="E35" s="54"/>
      <c r="F35" s="26" t="s">
        <v>41</v>
      </c>
      <c r="G35" s="27">
        <v>3169</v>
      </c>
      <c r="H35" s="27">
        <v>423</v>
      </c>
      <c r="I35" s="27">
        <v>468</v>
      </c>
      <c r="J35" s="27">
        <v>700</v>
      </c>
      <c r="K35" s="27">
        <v>202</v>
      </c>
      <c r="L35" s="27">
        <v>402</v>
      </c>
      <c r="M35" s="27">
        <v>199</v>
      </c>
      <c r="N35" s="27">
        <v>105</v>
      </c>
      <c r="O35" s="27">
        <v>709</v>
      </c>
      <c r="P35" s="27">
        <v>103</v>
      </c>
      <c r="Q35" s="27">
        <v>318</v>
      </c>
      <c r="R35" s="27">
        <v>320</v>
      </c>
      <c r="S35" s="27">
        <v>310</v>
      </c>
      <c r="T35" s="27">
        <v>645</v>
      </c>
      <c r="U35" s="27">
        <v>209</v>
      </c>
      <c r="V35" s="27">
        <v>226</v>
      </c>
      <c r="W35" s="27">
        <v>910</v>
      </c>
      <c r="X35" s="27">
        <v>158</v>
      </c>
      <c r="Y35" s="27">
        <v>482</v>
      </c>
      <c r="Z35" s="27">
        <v>2215</v>
      </c>
      <c r="AA35" s="27">
        <v>701</v>
      </c>
      <c r="AB35" s="27">
        <v>479</v>
      </c>
      <c r="AC35" s="27">
        <v>269</v>
      </c>
      <c r="AD35" s="27">
        <v>216</v>
      </c>
      <c r="AE35" s="27">
        <f t="shared" si="0"/>
        <v>13938</v>
      </c>
      <c r="AH35" s="15"/>
    </row>
    <row r="36" spans="2:31" ht="12.75">
      <c r="B36" s="53" t="s">
        <v>42</v>
      </c>
      <c r="C36" s="54"/>
      <c r="D36" s="54"/>
      <c r="E36" s="54"/>
      <c r="F36" s="26" t="s">
        <v>43</v>
      </c>
      <c r="G36" s="27">
        <v>2840</v>
      </c>
      <c r="H36" s="27">
        <v>359</v>
      </c>
      <c r="I36" s="27">
        <v>393</v>
      </c>
      <c r="J36" s="27">
        <v>654</v>
      </c>
      <c r="K36" s="27">
        <v>169</v>
      </c>
      <c r="L36" s="27">
        <v>304</v>
      </c>
      <c r="M36" s="27">
        <v>212</v>
      </c>
      <c r="N36" s="27">
        <v>110</v>
      </c>
      <c r="O36" s="27">
        <v>652</v>
      </c>
      <c r="P36" s="27">
        <v>84</v>
      </c>
      <c r="Q36" s="27">
        <v>288</v>
      </c>
      <c r="R36" s="27">
        <v>327</v>
      </c>
      <c r="S36" s="27">
        <v>266</v>
      </c>
      <c r="T36" s="27">
        <v>555</v>
      </c>
      <c r="U36" s="27">
        <v>158</v>
      </c>
      <c r="V36" s="27">
        <v>206</v>
      </c>
      <c r="W36" s="27">
        <v>854</v>
      </c>
      <c r="X36" s="27">
        <v>143</v>
      </c>
      <c r="Y36" s="27">
        <v>481</v>
      </c>
      <c r="Z36" s="27">
        <v>1930</v>
      </c>
      <c r="AA36" s="27">
        <v>660</v>
      </c>
      <c r="AB36" s="27">
        <v>420</v>
      </c>
      <c r="AC36" s="27">
        <v>258</v>
      </c>
      <c r="AD36" s="27">
        <v>220</v>
      </c>
      <c r="AE36" s="27">
        <f t="shared" si="0"/>
        <v>12543</v>
      </c>
    </row>
    <row r="37" spans="2:31" ht="12.75">
      <c r="B37" s="53" t="s">
        <v>44</v>
      </c>
      <c r="C37" s="54"/>
      <c r="D37" s="54"/>
      <c r="E37" s="54"/>
      <c r="F37" s="26" t="s">
        <v>45</v>
      </c>
      <c r="G37" s="27">
        <v>7025</v>
      </c>
      <c r="H37" s="27">
        <v>812</v>
      </c>
      <c r="I37" s="27">
        <v>934</v>
      </c>
      <c r="J37" s="27">
        <v>1590</v>
      </c>
      <c r="K37" s="27">
        <v>521</v>
      </c>
      <c r="L37" s="27">
        <v>818</v>
      </c>
      <c r="M37" s="27">
        <v>442</v>
      </c>
      <c r="N37" s="27">
        <v>177</v>
      </c>
      <c r="O37" s="27">
        <v>1530</v>
      </c>
      <c r="P37" s="27">
        <v>217</v>
      </c>
      <c r="Q37" s="27">
        <v>761</v>
      </c>
      <c r="R37" s="27">
        <v>619</v>
      </c>
      <c r="S37" s="27">
        <v>650</v>
      </c>
      <c r="T37" s="27">
        <v>1313</v>
      </c>
      <c r="U37" s="27">
        <v>379</v>
      </c>
      <c r="V37" s="27">
        <v>394</v>
      </c>
      <c r="W37" s="27">
        <v>2079</v>
      </c>
      <c r="X37" s="27">
        <v>379</v>
      </c>
      <c r="Y37" s="27">
        <v>1030</v>
      </c>
      <c r="Z37" s="27">
        <v>4703</v>
      </c>
      <c r="AA37" s="27">
        <v>1352</v>
      </c>
      <c r="AB37" s="27">
        <v>1040</v>
      </c>
      <c r="AC37" s="27">
        <v>557</v>
      </c>
      <c r="AD37" s="27">
        <v>492</v>
      </c>
      <c r="AE37" s="27">
        <f t="shared" si="0"/>
        <v>29814</v>
      </c>
    </row>
    <row r="38" spans="2:35" ht="12.75">
      <c r="B38" s="53" t="s">
        <v>61</v>
      </c>
      <c r="C38" s="54"/>
      <c r="D38" s="54"/>
      <c r="E38" s="54"/>
      <c r="F38" s="26" t="s">
        <v>46</v>
      </c>
      <c r="G38" s="27">
        <v>120496</v>
      </c>
      <c r="H38" s="27">
        <v>11110</v>
      </c>
      <c r="I38" s="27">
        <v>18150</v>
      </c>
      <c r="J38" s="27">
        <v>4836</v>
      </c>
      <c r="K38" s="27">
        <v>1089</v>
      </c>
      <c r="L38" s="27">
        <v>7254</v>
      </c>
      <c r="M38" s="27">
        <v>2892</v>
      </c>
      <c r="N38" s="27">
        <v>4926</v>
      </c>
      <c r="O38" s="27">
        <v>22113</v>
      </c>
      <c r="P38" s="27">
        <v>4488</v>
      </c>
      <c r="Q38" s="27">
        <v>6945</v>
      </c>
      <c r="R38" s="27">
        <v>3413</v>
      </c>
      <c r="S38" s="27">
        <v>11131</v>
      </c>
      <c r="T38" s="27">
        <v>17121</v>
      </c>
      <c r="U38" s="27">
        <v>5737</v>
      </c>
      <c r="V38" s="27">
        <v>8756</v>
      </c>
      <c r="W38" s="27">
        <v>14948</v>
      </c>
      <c r="X38" s="27">
        <v>1210</v>
      </c>
      <c r="Y38" s="27">
        <v>11875</v>
      </c>
      <c r="Z38" s="27">
        <v>41294</v>
      </c>
      <c r="AA38" s="27">
        <v>3444</v>
      </c>
      <c r="AB38" s="27">
        <v>8929</v>
      </c>
      <c r="AC38" s="27">
        <v>11258</v>
      </c>
      <c r="AD38" s="27">
        <v>1443</v>
      </c>
      <c r="AE38" s="27">
        <f t="shared" si="0"/>
        <v>344858</v>
      </c>
      <c r="AF38" s="17"/>
      <c r="AG38" s="19"/>
      <c r="AH38" s="13"/>
      <c r="AI38" s="13"/>
    </row>
    <row r="39" spans="2:34" s="13" customFormat="1" ht="12.75" customHeight="1">
      <c r="B39" s="53" t="s">
        <v>62</v>
      </c>
      <c r="C39" s="54"/>
      <c r="D39" s="54"/>
      <c r="E39" s="54"/>
      <c r="F39" s="25" t="s">
        <v>47</v>
      </c>
      <c r="G39" s="27">
        <v>7073</v>
      </c>
      <c r="H39" s="27">
        <v>3719</v>
      </c>
      <c r="I39" s="27">
        <v>4394</v>
      </c>
      <c r="J39" s="27">
        <v>23553</v>
      </c>
      <c r="K39" s="27">
        <v>6707</v>
      </c>
      <c r="L39" s="27">
        <v>12027</v>
      </c>
      <c r="M39" s="27">
        <v>6976</v>
      </c>
      <c r="N39" s="27">
        <v>1580</v>
      </c>
      <c r="O39" s="27">
        <v>19037</v>
      </c>
      <c r="P39" s="27">
        <v>494</v>
      </c>
      <c r="Q39" s="27">
        <v>8967</v>
      </c>
      <c r="R39" s="27">
        <v>17299</v>
      </c>
      <c r="S39" s="27">
        <v>2749</v>
      </c>
      <c r="T39" s="27">
        <v>13767</v>
      </c>
      <c r="U39" s="27">
        <v>4032</v>
      </c>
      <c r="V39" s="27">
        <v>2518</v>
      </c>
      <c r="W39" s="27">
        <v>23798</v>
      </c>
      <c r="X39" s="27">
        <v>6193</v>
      </c>
      <c r="Y39" s="27">
        <v>11042</v>
      </c>
      <c r="Z39" s="27">
        <v>52892</v>
      </c>
      <c r="AA39" s="27">
        <v>27087</v>
      </c>
      <c r="AB39" s="27">
        <v>10476</v>
      </c>
      <c r="AC39" s="27">
        <v>3239</v>
      </c>
      <c r="AD39" s="27">
        <v>10239</v>
      </c>
      <c r="AE39" s="27">
        <f t="shared" si="0"/>
        <v>279858</v>
      </c>
      <c r="AF39" s="17"/>
      <c r="AG39" s="20"/>
      <c r="AH39" s="16"/>
    </row>
    <row r="40" spans="2:35" s="11" customFormat="1" ht="12.75">
      <c r="B40" s="53" t="s">
        <v>48</v>
      </c>
      <c r="C40" s="54"/>
      <c r="D40" s="54"/>
      <c r="E40" s="54"/>
      <c r="F40" s="26" t="s">
        <v>49</v>
      </c>
      <c r="G40" s="29">
        <f>(G22/G21)*100</f>
        <v>47.75611629784666</v>
      </c>
      <c r="H40" s="29">
        <f aca="true" t="shared" si="1" ref="H40:AC40">(H22/H21)*100</f>
        <v>46.962033852586146</v>
      </c>
      <c r="I40" s="29">
        <f t="shared" si="1"/>
        <v>47.28530872959546</v>
      </c>
      <c r="J40" s="29">
        <f t="shared" si="1"/>
        <v>47.44795519391313</v>
      </c>
      <c r="K40" s="29">
        <f t="shared" si="1"/>
        <v>47.29348383786557</v>
      </c>
      <c r="L40" s="29">
        <f t="shared" si="1"/>
        <v>48.40516570717286</v>
      </c>
      <c r="M40" s="29">
        <f t="shared" si="1"/>
        <v>45.50060802594244</v>
      </c>
      <c r="N40" s="29">
        <f t="shared" si="1"/>
        <v>48.92407008914848</v>
      </c>
      <c r="O40" s="29">
        <f t="shared" si="1"/>
        <v>47.07411907654921</v>
      </c>
      <c r="P40" s="29">
        <f t="shared" si="1"/>
        <v>47.55118426334805</v>
      </c>
      <c r="Q40" s="29">
        <f t="shared" si="1"/>
        <v>44.211915535444945</v>
      </c>
      <c r="R40" s="29">
        <f aca="true" t="shared" si="2" ref="R40:AA40">(R22/R21)*100</f>
        <v>47.286597141753575</v>
      </c>
      <c r="S40" s="29">
        <f t="shared" si="2"/>
        <v>46.138328530259365</v>
      </c>
      <c r="T40" s="29">
        <f t="shared" si="2"/>
        <v>50.10683760683761</v>
      </c>
      <c r="U40" s="29">
        <f t="shared" si="2"/>
        <v>46.55543044323881</v>
      </c>
      <c r="V40" s="29">
        <f t="shared" si="2"/>
        <v>47.4099698421146</v>
      </c>
      <c r="W40" s="29">
        <f t="shared" si="2"/>
        <v>49.574149589635056</v>
      </c>
      <c r="X40" s="29">
        <f t="shared" si="2"/>
        <v>44.45495069566392</v>
      </c>
      <c r="Y40" s="29">
        <f t="shared" si="2"/>
        <v>49.112012916175765</v>
      </c>
      <c r="Z40" s="29">
        <f t="shared" si="2"/>
        <v>49.13999957530843</v>
      </c>
      <c r="AA40" s="29">
        <f t="shared" si="2"/>
        <v>49.14021813894075</v>
      </c>
      <c r="AB40" s="29">
        <f t="shared" si="1"/>
        <v>49.992270033496524</v>
      </c>
      <c r="AC40" s="29">
        <f t="shared" si="1"/>
        <v>48.1203007518797</v>
      </c>
      <c r="AD40" s="29">
        <f>(AD22/AD21)*100</f>
        <v>47.56034925526451</v>
      </c>
      <c r="AE40" s="29">
        <f>(AE22/AE21)*100</f>
        <v>48.0738447550567</v>
      </c>
      <c r="AF40" s="14"/>
      <c r="AG40" s="19"/>
      <c r="AH40" s="14"/>
      <c r="AI40" s="14"/>
    </row>
    <row r="41" spans="2:31" s="11" customFormat="1" ht="12.75">
      <c r="B41" s="53" t="s">
        <v>50</v>
      </c>
      <c r="C41" s="54"/>
      <c r="D41" s="54"/>
      <c r="E41" s="54"/>
      <c r="F41" s="26" t="s">
        <v>51</v>
      </c>
      <c r="G41" s="29">
        <f>(G23/G21)*100</f>
        <v>52.24388370215335</v>
      </c>
      <c r="H41" s="29">
        <f aca="true" t="shared" si="3" ref="H41:AC41">(H23/H21)*100</f>
        <v>53.037966147413854</v>
      </c>
      <c r="I41" s="29">
        <f t="shared" si="3"/>
        <v>52.71469127040454</v>
      </c>
      <c r="J41" s="29">
        <f t="shared" si="3"/>
        <v>52.55204480608686</v>
      </c>
      <c r="K41" s="29">
        <f t="shared" si="3"/>
        <v>52.706516162134434</v>
      </c>
      <c r="L41" s="29">
        <f t="shared" si="3"/>
        <v>51.594834292827144</v>
      </c>
      <c r="M41" s="29">
        <f t="shared" si="3"/>
        <v>54.499391974057566</v>
      </c>
      <c r="N41" s="29">
        <f t="shared" si="3"/>
        <v>51.07592991085153</v>
      </c>
      <c r="O41" s="29">
        <f t="shared" si="3"/>
        <v>52.925880923450784</v>
      </c>
      <c r="P41" s="29">
        <f t="shared" si="3"/>
        <v>52.448815736651945</v>
      </c>
      <c r="Q41" s="29">
        <f t="shared" si="3"/>
        <v>55.788084464555055</v>
      </c>
      <c r="R41" s="29">
        <f aca="true" t="shared" si="4" ref="R41:AA41">(R23/R21)*100</f>
        <v>52.713402858246425</v>
      </c>
      <c r="S41" s="29">
        <f t="shared" si="4"/>
        <v>53.861671469740635</v>
      </c>
      <c r="T41" s="29">
        <f t="shared" si="4"/>
        <v>49.89316239316239</v>
      </c>
      <c r="U41" s="29">
        <f t="shared" si="4"/>
        <v>53.44456955676118</v>
      </c>
      <c r="V41" s="29">
        <f t="shared" si="4"/>
        <v>52.5900301578854</v>
      </c>
      <c r="W41" s="29">
        <f t="shared" si="4"/>
        <v>50.42585041036494</v>
      </c>
      <c r="X41" s="29">
        <f t="shared" si="4"/>
        <v>55.54504930433608</v>
      </c>
      <c r="Y41" s="29">
        <f t="shared" si="4"/>
        <v>50.887987083824235</v>
      </c>
      <c r="Z41" s="29">
        <f t="shared" si="4"/>
        <v>50.86000042469156</v>
      </c>
      <c r="AA41" s="29">
        <f t="shared" si="4"/>
        <v>50.85978186105925</v>
      </c>
      <c r="AB41" s="29">
        <f t="shared" si="3"/>
        <v>50.007729966503476</v>
      </c>
      <c r="AC41" s="29">
        <f t="shared" si="3"/>
        <v>51.8796992481203</v>
      </c>
      <c r="AD41" s="29">
        <f>(AD23/AD21)*100</f>
        <v>52.43965074473549</v>
      </c>
      <c r="AE41" s="29">
        <f>(AE23/AE21)*100</f>
        <v>51.9261552449433</v>
      </c>
    </row>
    <row r="42" spans="2:31" s="11" customFormat="1" ht="12.75">
      <c r="B42" s="53" t="s">
        <v>52</v>
      </c>
      <c r="C42" s="54"/>
      <c r="D42" s="54"/>
      <c r="E42" s="54"/>
      <c r="F42" s="26" t="s">
        <v>53</v>
      </c>
      <c r="G42" s="29">
        <f>G38/G21*100</f>
        <v>94.45554954573603</v>
      </c>
      <c r="H42" s="29">
        <f aca="true" t="shared" si="5" ref="H42:AC42">H38/H21*100</f>
        <v>74.92076336907412</v>
      </c>
      <c r="I42" s="29">
        <f t="shared" si="5"/>
        <v>80.50922640170334</v>
      </c>
      <c r="J42" s="29">
        <f t="shared" si="5"/>
        <v>17.034766987213356</v>
      </c>
      <c r="K42" s="29">
        <f t="shared" si="5"/>
        <v>13.968701898409442</v>
      </c>
      <c r="L42" s="29">
        <f t="shared" si="5"/>
        <v>37.62252995176599</v>
      </c>
      <c r="M42" s="29">
        <f t="shared" si="5"/>
        <v>29.30685042561816</v>
      </c>
      <c r="N42" s="29">
        <f t="shared" si="5"/>
        <v>75.71472486935137</v>
      </c>
      <c r="O42" s="29">
        <f t="shared" si="5"/>
        <v>53.73754556500607</v>
      </c>
      <c r="P42" s="29">
        <f t="shared" si="5"/>
        <v>90.08430349257326</v>
      </c>
      <c r="Q42" s="29">
        <f t="shared" si="5"/>
        <v>43.64630467571644</v>
      </c>
      <c r="R42" s="29">
        <f aca="true" t="shared" si="6" ref="R42:AA42">R38/R21*100</f>
        <v>16.478370027037467</v>
      </c>
      <c r="S42" s="29">
        <f t="shared" si="6"/>
        <v>80.19452449567723</v>
      </c>
      <c r="T42" s="29">
        <f t="shared" si="6"/>
        <v>55.42929292929293</v>
      </c>
      <c r="U42" s="29">
        <f t="shared" si="6"/>
        <v>58.726584092537614</v>
      </c>
      <c r="V42" s="29">
        <f t="shared" si="6"/>
        <v>77.6654248713855</v>
      </c>
      <c r="W42" s="29">
        <f t="shared" si="6"/>
        <v>38.57946626748567</v>
      </c>
      <c r="X42" s="29">
        <f t="shared" si="6"/>
        <v>16.344725111441306</v>
      </c>
      <c r="Y42" s="29">
        <f t="shared" si="6"/>
        <v>51.817428110136575</v>
      </c>
      <c r="Z42" s="29">
        <f t="shared" si="6"/>
        <v>43.843033996559996</v>
      </c>
      <c r="AA42" s="29">
        <f t="shared" si="6"/>
        <v>11.280338017097376</v>
      </c>
      <c r="AB42" s="29">
        <f t="shared" si="5"/>
        <v>46.01391393970626</v>
      </c>
      <c r="AC42" s="29">
        <f t="shared" si="5"/>
        <v>77.65744636821411</v>
      </c>
      <c r="AD42" s="29">
        <f>AD38/AD21*100</f>
        <v>12.352336928608116</v>
      </c>
      <c r="AE42" s="29">
        <f>AE38/AE21*100</f>
        <v>55.202363954180775</v>
      </c>
    </row>
    <row r="43" spans="2:32" s="11" customFormat="1" ht="12.75">
      <c r="B43" s="53" t="s">
        <v>54</v>
      </c>
      <c r="C43" s="54"/>
      <c r="D43" s="54"/>
      <c r="E43" s="54"/>
      <c r="F43" s="26" t="s">
        <v>55</v>
      </c>
      <c r="G43" s="29">
        <f>G39/G21*100</f>
        <v>5.544450454263967</v>
      </c>
      <c r="H43" s="29">
        <f aca="true" t="shared" si="7" ref="H43:AC43">H39/H21*100</f>
        <v>25.079236630925887</v>
      </c>
      <c r="I43" s="29">
        <f t="shared" si="7"/>
        <v>19.490773598296666</v>
      </c>
      <c r="J43" s="29">
        <f t="shared" si="7"/>
        <v>82.96523301278664</v>
      </c>
      <c r="K43" s="29">
        <f t="shared" si="7"/>
        <v>86.03129810159056</v>
      </c>
      <c r="L43" s="29">
        <f t="shared" si="7"/>
        <v>62.37747004823402</v>
      </c>
      <c r="M43" s="29">
        <f t="shared" si="7"/>
        <v>70.69314957438183</v>
      </c>
      <c r="N43" s="29">
        <f t="shared" si="7"/>
        <v>24.285275130648632</v>
      </c>
      <c r="O43" s="29">
        <f t="shared" si="7"/>
        <v>46.26245443499393</v>
      </c>
      <c r="P43" s="29">
        <f t="shared" si="7"/>
        <v>9.915696507426736</v>
      </c>
      <c r="Q43" s="29">
        <f t="shared" si="7"/>
        <v>56.35369532428356</v>
      </c>
      <c r="R43" s="29">
        <f aca="true" t="shared" si="8" ref="R43:AA43">R39/R21*100</f>
        <v>83.52162997296253</v>
      </c>
      <c r="S43" s="29">
        <f t="shared" si="8"/>
        <v>19.805475504322768</v>
      </c>
      <c r="T43" s="29">
        <f t="shared" si="8"/>
        <v>44.57070707070707</v>
      </c>
      <c r="U43" s="29">
        <f t="shared" si="8"/>
        <v>41.27341590746238</v>
      </c>
      <c r="V43" s="29">
        <f t="shared" si="8"/>
        <v>22.33457512861451</v>
      </c>
      <c r="W43" s="29">
        <f t="shared" si="8"/>
        <v>61.42053373251433</v>
      </c>
      <c r="X43" s="29">
        <f t="shared" si="8"/>
        <v>83.6552748885587</v>
      </c>
      <c r="Y43" s="29">
        <f t="shared" si="8"/>
        <v>48.18257188986342</v>
      </c>
      <c r="Z43" s="29">
        <f t="shared" si="8"/>
        <v>56.156966003440004</v>
      </c>
      <c r="AA43" s="29">
        <f t="shared" si="8"/>
        <v>88.71966198290262</v>
      </c>
      <c r="AB43" s="29">
        <f t="shared" si="7"/>
        <v>53.98608606029374</v>
      </c>
      <c r="AC43" s="29">
        <f t="shared" si="7"/>
        <v>22.342553631785886</v>
      </c>
      <c r="AD43" s="29">
        <f>AD39/AD21*100</f>
        <v>87.64766307139189</v>
      </c>
      <c r="AE43" s="29">
        <f>AE39/AE21*100</f>
        <v>44.797636045819225</v>
      </c>
      <c r="AF43" s="19"/>
    </row>
    <row r="44" spans="2:31" s="11" customFormat="1" ht="12.75">
      <c r="B44" s="53" t="s">
        <v>56</v>
      </c>
      <c r="C44" s="54"/>
      <c r="D44" s="54"/>
      <c r="E44" s="54"/>
      <c r="F44" s="26" t="s">
        <v>57</v>
      </c>
      <c r="G44" s="29">
        <f>(G24+G25+G26+G36+G37)/(G27+G28+G29+G30+G31+G32+G33+G34+G35)</f>
        <v>0.7454164842381786</v>
      </c>
      <c r="H44" s="29">
        <f aca="true" t="shared" si="9" ref="H44:AC44">(H24+H25+H26+H36+H37)/(H27+H28+H29+H30+H31+H32+H33+H34+H35)</f>
        <v>0.8073126142595978</v>
      </c>
      <c r="I44" s="29">
        <f t="shared" si="9"/>
        <v>0.9591552967758755</v>
      </c>
      <c r="J44" s="29">
        <f t="shared" si="9"/>
        <v>1.0319948464676831</v>
      </c>
      <c r="K44" s="29">
        <f t="shared" si="9"/>
        <v>1.0041131105398458</v>
      </c>
      <c r="L44" s="29">
        <f t="shared" si="9"/>
        <v>1.25693550275079</v>
      </c>
      <c r="M44" s="29">
        <f t="shared" si="9"/>
        <v>1.3110070257611242</v>
      </c>
      <c r="N44" s="29">
        <f t="shared" si="9"/>
        <v>1.3095491657791978</v>
      </c>
      <c r="O44" s="29">
        <f t="shared" si="9"/>
        <v>1.1036756812023925</v>
      </c>
      <c r="P44" s="29">
        <f t="shared" si="9"/>
        <v>0.973069306930693</v>
      </c>
      <c r="Q44" s="29">
        <f t="shared" si="9"/>
        <v>1.2961038961038962</v>
      </c>
      <c r="R44" s="29">
        <f aca="true" t="shared" si="10" ref="R44:AA44">(R24+R25+R26+R36+R37)/(R27+R28+R29+R30+R31+R32+R33+R34+R35)</f>
        <v>1.1889663918833229</v>
      </c>
      <c r="S44" s="29">
        <f t="shared" si="10"/>
        <v>0.7283028265471299</v>
      </c>
      <c r="T44" s="29">
        <f t="shared" si="10"/>
        <v>0.9092594881938435</v>
      </c>
      <c r="U44" s="29">
        <f t="shared" si="10"/>
        <v>1.3281696854146807</v>
      </c>
      <c r="V44" s="29">
        <f t="shared" si="10"/>
        <v>0.90246371920351</v>
      </c>
      <c r="W44" s="29">
        <f t="shared" si="10"/>
        <v>1.103588685596395</v>
      </c>
      <c r="X44" s="29">
        <f t="shared" si="10"/>
        <v>1.2298192771084338</v>
      </c>
      <c r="Y44" s="29">
        <f t="shared" si="10"/>
        <v>1.162797281993205</v>
      </c>
      <c r="Z44" s="29">
        <f t="shared" si="10"/>
        <v>0.9296850990595996</v>
      </c>
      <c r="AA44" s="29">
        <f t="shared" si="10"/>
        <v>1.1720973249857711</v>
      </c>
      <c r="AB44" s="29">
        <f t="shared" si="9"/>
        <v>0.9774788545806583</v>
      </c>
      <c r="AC44" s="29">
        <f t="shared" si="9"/>
        <v>0.8609756097560975</v>
      </c>
      <c r="AD44" s="29">
        <f>(AD24+AD25+AD26+AD36+AD37)/(AD27+AD28+AD29+AD30+AD31+AD32+AD33+AD34+AD35)</f>
        <v>1.2409361212353731</v>
      </c>
      <c r="AE44" s="29">
        <f>(AE24+AE25+AE26+AE36+AE37)/(AE27+AE28+AE29+AE30+AE31+AE32+AE33+AE34+AE35)</f>
        <v>0.9699920533810972</v>
      </c>
    </row>
    <row r="45" s="11" customFormat="1" ht="12.75">
      <c r="H45" s="14"/>
    </row>
    <row r="46" spans="7:31" ht="12.75"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</row>
    <row r="47" spans="2:4" ht="12.75">
      <c r="B47" s="11"/>
      <c r="D47" s="12"/>
    </row>
    <row r="48" spans="2:8" ht="12.75">
      <c r="B48" s="11"/>
      <c r="D48" s="21"/>
      <c r="E48" s="22"/>
      <c r="F48" s="22"/>
      <c r="G48" s="22"/>
      <c r="H48" s="22"/>
    </row>
    <row r="49" spans="2:8" ht="12.75">
      <c r="B49" s="11"/>
      <c r="D49" s="21"/>
      <c r="E49" s="22"/>
      <c r="F49" s="22"/>
      <c r="G49" s="22"/>
      <c r="H49" s="22"/>
    </row>
    <row r="50" spans="2:8" ht="12.75">
      <c r="B50" s="11"/>
      <c r="D50" s="50"/>
      <c r="E50" s="50"/>
      <c r="F50" s="50"/>
      <c r="G50" s="23"/>
      <c r="H50" s="22"/>
    </row>
    <row r="51" spans="2:8" ht="12.75">
      <c r="B51" s="11"/>
      <c r="D51" s="50"/>
      <c r="E51" s="50"/>
      <c r="F51" s="50"/>
      <c r="G51" s="23"/>
      <c r="H51" s="22"/>
    </row>
    <row r="52" spans="2:8" ht="12.75">
      <c r="B52" s="11"/>
      <c r="D52" s="52"/>
      <c r="E52" s="52"/>
      <c r="F52" s="52"/>
      <c r="G52" s="23"/>
      <c r="H52" s="22"/>
    </row>
    <row r="53" spans="2:8" ht="12.75">
      <c r="B53" s="11"/>
      <c r="D53" s="50"/>
      <c r="E53" s="50"/>
      <c r="F53" s="50"/>
      <c r="G53" s="24"/>
      <c r="H53" s="22"/>
    </row>
    <row r="54" spans="2:8" ht="12.75">
      <c r="B54" s="11"/>
      <c r="D54" s="51"/>
      <c r="E54" s="51"/>
      <c r="F54" s="51"/>
      <c r="G54" s="22"/>
      <c r="H54" s="22"/>
    </row>
    <row r="55" spans="2:4" ht="12.75">
      <c r="B55" s="11"/>
      <c r="D55" s="12"/>
    </row>
    <row r="56" spans="2:4" ht="12.75">
      <c r="B56" s="11"/>
      <c r="D56" s="12"/>
    </row>
    <row r="57" spans="2:4" ht="12.75">
      <c r="B57" s="11"/>
      <c r="D57" s="12"/>
    </row>
    <row r="58" spans="2:4" ht="12.75">
      <c r="B58" s="11"/>
      <c r="D58" s="12"/>
    </row>
    <row r="59" spans="2:4" ht="12.75">
      <c r="B59" s="11"/>
      <c r="D59" s="12"/>
    </row>
  </sheetData>
  <mergeCells count="35">
    <mergeCell ref="B19:E19"/>
    <mergeCell ref="F6:G6"/>
    <mergeCell ref="D11:F11"/>
    <mergeCell ref="B6:C6"/>
    <mergeCell ref="B18:E18"/>
    <mergeCell ref="D9:I9"/>
    <mergeCell ref="B21:E21"/>
    <mergeCell ref="B22:E22"/>
    <mergeCell ref="B23:E23"/>
    <mergeCell ref="B24:E24"/>
    <mergeCell ref="B25:E25"/>
    <mergeCell ref="B26:E26"/>
    <mergeCell ref="B27:E27"/>
    <mergeCell ref="B28:E28"/>
    <mergeCell ref="B29:E29"/>
    <mergeCell ref="B30:E30"/>
    <mergeCell ref="B31:E31"/>
    <mergeCell ref="B32:E32"/>
    <mergeCell ref="B33:E33"/>
    <mergeCell ref="B34:E34"/>
    <mergeCell ref="B35:E35"/>
    <mergeCell ref="B36:E36"/>
    <mergeCell ref="B37:E37"/>
    <mergeCell ref="B38:E38"/>
    <mergeCell ref="B39:E39"/>
    <mergeCell ref="B44:E44"/>
    <mergeCell ref="B40:E40"/>
    <mergeCell ref="B41:E41"/>
    <mergeCell ref="B42:E42"/>
    <mergeCell ref="B43:E43"/>
    <mergeCell ref="D51:F51"/>
    <mergeCell ref="D50:F50"/>
    <mergeCell ref="D53:F53"/>
    <mergeCell ref="D54:F54"/>
    <mergeCell ref="D52:F52"/>
  </mergeCells>
  <printOptions/>
  <pageMargins left="0.75" right="0.75" top="1" bottom="1" header="0" footer="0"/>
  <pageSetup fitToHeight="1" fitToWidth="1" horizontalDpi="600" verticalDpi="600" orientation="landscape" paperSize="5" scale="4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Tabla 01-07</dc:title>
  <dc:subject/>
  <dc:creator>visegura</dc:creator>
  <cp:keywords/>
  <dc:description/>
  <cp:lastModifiedBy>Fredy Son</cp:lastModifiedBy>
  <cp:lastPrinted>2007-10-26T23:00:37Z</cp:lastPrinted>
  <dcterms:created xsi:type="dcterms:W3CDTF">2006-08-04T15:03:32Z</dcterms:created>
  <dcterms:modified xsi:type="dcterms:W3CDTF">2007-10-26T23:01:01Z</dcterms:modified>
  <cp:category/>
  <cp:version/>
  <cp:contentType/>
  <cp:contentStatus/>
</cp:coreProperties>
</file>