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210" windowWidth="8685" windowHeight="8190" firstSheet="2" activeTab="2"/>
  </bookViews>
  <sheets>
    <sheet name="Tabla 01-12 por edad 2002" sheetId="1" r:id="rId1"/>
    <sheet name="01-12a rur urb 81,94,02 t crec " sheetId="2" r:id="rId2"/>
    <sheet name="Tabla 25-07" sheetId="3" r:id="rId3"/>
  </sheets>
  <definedNames>
    <definedName name="_xlnm.Print_Area" localSheetId="2">'Tabla 25-07'!$A$1:$AH$46</definedName>
  </definedNames>
  <calcPr fullCalcOnLoad="1"/>
</workbook>
</file>

<file path=xl/sharedStrings.xml><?xml version="1.0" encoding="utf-8"?>
<sst xmlns="http://schemas.openxmlformats.org/spreadsheetml/2006/main" count="244" uniqueCount="179">
  <si>
    <t>Dirección de Políticas Regionales y Departamentales</t>
  </si>
  <si>
    <t>Tabla Número</t>
  </si>
  <si>
    <t xml:space="preserve"> </t>
  </si>
  <si>
    <t>Variable</t>
  </si>
  <si>
    <t>Cobertura Geográfica</t>
  </si>
  <si>
    <t>Departamento de San Marcos</t>
  </si>
  <si>
    <t>Periodicidad</t>
  </si>
  <si>
    <t>Año</t>
  </si>
  <si>
    <t>Período</t>
  </si>
  <si>
    <t>Unidad de Medida</t>
  </si>
  <si>
    <t>Fuente</t>
  </si>
  <si>
    <t>Instituto Nacional de Estadística</t>
  </si>
  <si>
    <t>San Marcos</t>
  </si>
  <si>
    <t>San Pedro Sacatepequez</t>
  </si>
  <si>
    <t>San Antonio Sacatepequez</t>
  </si>
  <si>
    <t>Comitancillo</t>
  </si>
  <si>
    <t>San Miguel ixtahuacan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</si>
  <si>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</si>
  <si>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</si>
  <si>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</si>
  <si>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</si>
  <si>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</si>
  <si>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</si>
  <si>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</si>
  <si>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</si>
  <si>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</si>
  <si>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</si>
  <si>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</si>
  <si>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Ocos</t>
  </si>
  <si>
    <t>San Pablo</t>
  </si>
  <si>
    <t>El Quetzal</t>
  </si>
  <si>
    <t>La Reforma</t>
  </si>
  <si>
    <t>Pajapita</t>
  </si>
  <si>
    <t>Ixchiguan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</si>
  <si>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</si>
  <si>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</si>
  <si>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</si>
  <si>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</si>
  <si>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</si>
  <si>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</si>
  <si>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</si>
  <si>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</si>
  <si>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</si>
  <si>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</si>
  <si>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</si>
  <si>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</si>
  <si>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20 - 24 años</t>
  </si>
  <si>
    <t>25 - 29 años</t>
  </si>
  <si>
    <t>20 - 34 años</t>
  </si>
  <si>
    <t>35 - 39 años</t>
  </si>
  <si>
    <t>40 - 44 años</t>
  </si>
  <si>
    <t>45 - 49 años</t>
  </si>
  <si>
    <t>50 - 54 años</t>
  </si>
  <si>
    <t>55 - 60 años</t>
  </si>
  <si>
    <t>60 - 65 años</t>
  </si>
  <si>
    <t>area urbana</t>
  </si>
  <si>
    <t>area rural</t>
  </si>
  <si>
    <t>Año 2002</t>
  </si>
  <si>
    <t>Año 1981</t>
  </si>
  <si>
    <t>Población Total</t>
  </si>
  <si>
    <t>Año 1994</t>
  </si>
  <si>
    <t>15 - 19 años</t>
  </si>
  <si>
    <t xml:space="preserve">  01 - 12</t>
  </si>
  <si>
    <t>Tasa de crecimiento población Total</t>
  </si>
  <si>
    <t>Tasa de crecimiento población Rural</t>
  </si>
  <si>
    <t>Tasa de crecimiento población Urbana</t>
  </si>
  <si>
    <t>Porcentaje Población Hombres</t>
  </si>
  <si>
    <t>Porcentaje Población Mujeres</t>
  </si>
  <si>
    <t>Porcentaje Población Urbana</t>
  </si>
  <si>
    <t>Porcentaje Población Rural</t>
  </si>
  <si>
    <t>más de 65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</si>
  <si>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</si>
  <si>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</si>
  <si>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</si>
  <si>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Población desglozada por rangos de edad, por sexo y area rural/urbana por Municipio</t>
  </si>
  <si>
    <t>Municipios del Departamento de San Marcos</t>
  </si>
  <si>
    <t>Indicadores</t>
  </si>
  <si>
    <t>Porcentaje población Hombres / Mujeres, Urbana / Rural</t>
  </si>
  <si>
    <t>Anual</t>
  </si>
  <si>
    <t xml:space="preserve">  01 - 12a</t>
  </si>
  <si>
    <t>Variables</t>
  </si>
  <si>
    <t>Población total, por área Urbano / Rural</t>
  </si>
  <si>
    <t>Tasa de Crecimiento</t>
  </si>
  <si>
    <t>1981, 1994 y 2002</t>
  </si>
  <si>
    <t>San Cristóbal Cucho</t>
  </si>
  <si>
    <t>San Rafael Pie de la Cuesta</t>
  </si>
  <si>
    <t>Número de personas  // Porcentaje</t>
  </si>
  <si>
    <t>Población Económicamente Activa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</si>
  <si>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</si>
  <si>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</si>
  <si>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</si>
  <si>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</si>
  <si>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</si>
  <si>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</si>
  <si>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</si>
  <si>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</si>
  <si>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</si>
  <si>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</si>
  <si>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 Lucas Tolimán</t>
  </si>
  <si>
    <t>Santa Cruz La Laguna</t>
  </si>
  <si>
    <t>San Marcos La Laguna</t>
  </si>
  <si>
    <t>San Juan La Laguna</t>
  </si>
  <si>
    <t>San Pedro La Laguna</t>
  </si>
  <si>
    <t>Santiago Atitlán</t>
  </si>
  <si>
    <t>Miembros del poder ejecutivo y legislativo</t>
  </si>
  <si>
    <t>Técnicos profesionales de nivel medio</t>
  </si>
  <si>
    <t>Empleados de oficina</t>
  </si>
  <si>
    <t>Agricultores y trabajodores calificados agrapecuarios y pesqueros</t>
  </si>
  <si>
    <t>Oficiales, operarios y artesanos de artes mecánicas y de otros oficios</t>
  </si>
  <si>
    <t>Operarios de instalaciones y máquinas y montadores</t>
  </si>
  <si>
    <t>Trabajadores no calificados</t>
  </si>
  <si>
    <t>Fuerzas armadas</t>
  </si>
  <si>
    <t>Distribución del trabajo por Ocupación</t>
  </si>
  <si>
    <t xml:space="preserve"> 25 - 07</t>
  </si>
  <si>
    <t>Número de Personas</t>
  </si>
  <si>
    <t>Fecha de Publicación</t>
  </si>
  <si>
    <t xml:space="preserve">Instituto Nacional de Estadística,  XI Censo de Población y VI de Habitación </t>
  </si>
  <si>
    <t>Porcentaje de miembros del poder ejecutivo y legislativo</t>
  </si>
  <si>
    <t>Porcentaje de profesionales, cientifícos e intelectuales</t>
  </si>
  <si>
    <t>Porcentaje de técnicos profesionales de nivel medio</t>
  </si>
  <si>
    <t>Porcentaje de empleados de oficina</t>
  </si>
  <si>
    <t>Porcentaje de oficiales, operarios y artesanos de artes mecánicas y de otros oficios</t>
  </si>
  <si>
    <t>Porcentaje de operarios de instalaciones y máquinas y montadores</t>
  </si>
  <si>
    <t>Porcentaje en Fuerzas armadas</t>
  </si>
  <si>
    <t>Indicador</t>
  </si>
  <si>
    <t>Porcentajes por ocupación</t>
  </si>
  <si>
    <t>San Pablo La Laguna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</si>
  <si>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</si>
  <si>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</si>
  <si>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</si>
  <si>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</si>
  <si>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</si>
  <si>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</si>
  <si>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</si>
  <si>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</si>
  <si>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</si>
  <si>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</si>
  <si>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</si>
  <si>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</si>
  <si>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Santa Catarina Palopó</t>
  </si>
  <si>
    <t>San Antonio Palopó</t>
  </si>
  <si>
    <t>0713</t>
  </si>
  <si>
    <t>0714</t>
  </si>
  <si>
    <t>0715</t>
  </si>
  <si>
    <t>0716</t>
  </si>
  <si>
    <t>0717</t>
  </si>
  <si>
    <t>0718</t>
  </si>
  <si>
    <t>0719</t>
  </si>
  <si>
    <t>07</t>
  </si>
  <si>
    <t>DEPT. SOLOLÁ</t>
  </si>
  <si>
    <t>Municipios del Departamento de Sololá</t>
  </si>
  <si>
    <t>Profesionales, científicos e intelectuales</t>
  </si>
  <si>
    <t>Trabajadores de los servicios y vendedores de comercios y mercados</t>
  </si>
  <si>
    <t>Agricultores y trabajadores calificados agrapecuarios y pesqueros</t>
  </si>
  <si>
    <t>Precentaje de trabajadores de los servicios y vendedores de comercios y mercados</t>
  </si>
  <si>
    <t>Ref. Código Campo</t>
  </si>
  <si>
    <t>PEA</t>
  </si>
  <si>
    <t>POB_OCUP</t>
  </si>
  <si>
    <t>TECNICOS</t>
  </si>
  <si>
    <t>OFICINA</t>
  </si>
  <si>
    <t>P_ARMADAS</t>
  </si>
  <si>
    <t>P_NO_CALIF</t>
  </si>
  <si>
    <t>AGRO_PSC</t>
  </si>
  <si>
    <t>NO_CALIF</t>
  </si>
  <si>
    <t>ARMADAS</t>
  </si>
  <si>
    <t>P_TECNICOS</t>
  </si>
  <si>
    <t>P_OFICINA</t>
  </si>
  <si>
    <t>P_SERV_COM</t>
  </si>
  <si>
    <t>P_ARTESANO</t>
  </si>
  <si>
    <t>P_OPERARIO</t>
  </si>
  <si>
    <t>EJEC_LEGIS</t>
  </si>
  <si>
    <t>PROF_CIENT</t>
  </si>
  <si>
    <t>SERV_COMER</t>
  </si>
  <si>
    <t>ARTESANOS</t>
  </si>
  <si>
    <t>OPERARIOS</t>
  </si>
  <si>
    <t>P_EJECLEG</t>
  </si>
  <si>
    <t>P_PROFCIEN</t>
  </si>
  <si>
    <t>P_AGRIC_PS</t>
  </si>
  <si>
    <t>Total Población ocupada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</si>
</sst>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/>
    </xf>
    <xf numFmtId="10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horizontal="right" indent="2"/>
    </xf>
    <xf numFmtId="10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6" fontId="7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16" fontId="7" fillId="3" borderId="2" xfId="0" applyNumberFormat="1" applyFont="1" applyFill="1" applyBorder="1" applyAlignment="1">
      <alignment wrapText="1"/>
    </xf>
    <xf numFmtId="16" fontId="7" fillId="3" borderId="8" xfId="0" applyNumberFormat="1" applyFont="1" applyFill="1" applyBorder="1" applyAlignment="1">
      <alignment wrapText="1"/>
    </xf>
    <xf numFmtId="16" fontId="7" fillId="3" borderId="7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">
      <selection activeCell="A1" sqref="A1:IV4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9.7109375" style="0" customWidth="1"/>
    <col min="12" max="12" width="11.140625" style="0" customWidth="1"/>
    <col min="13" max="13" width="10.7109375" style="0" customWidth="1"/>
    <col min="14" max="14" width="10.574218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16384" width="2.7109375" style="0" customWidth="1"/>
  </cols>
  <sheetData>
    <row r="1" spans="1:15" ht="12.75">
      <c r="A1" s="77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2.75">
      <c r="A3" s="77" t="s">
        <v>72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2.75">
      <c r="A4" s="77" t="s">
        <v>73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6" spans="1:11" ht="12.75">
      <c r="A6" s="79" t="s">
        <v>1</v>
      </c>
      <c r="B6" s="68"/>
      <c r="C6" s="68"/>
      <c r="D6" s="68"/>
      <c r="E6" s="68"/>
      <c r="F6" s="20"/>
      <c r="G6" s="21"/>
      <c r="H6" s="21"/>
      <c r="J6" s="80" t="s">
        <v>62</v>
      </c>
      <c r="K6" s="68"/>
    </row>
    <row r="8" spans="1:17" ht="12.75">
      <c r="A8" t="s">
        <v>2</v>
      </c>
      <c r="B8" s="81" t="s">
        <v>3</v>
      </c>
      <c r="C8" s="62"/>
      <c r="D8" s="62"/>
      <c r="E8" s="62"/>
      <c r="F8" s="62"/>
      <c r="G8" s="62"/>
      <c r="H8" s="62"/>
      <c r="I8" s="22"/>
      <c r="J8" s="62" t="s">
        <v>74</v>
      </c>
      <c r="K8" s="62"/>
      <c r="L8" s="62"/>
      <c r="M8" s="62"/>
      <c r="N8" s="62"/>
      <c r="O8" s="62"/>
      <c r="P8" s="62"/>
      <c r="Q8" s="63"/>
    </row>
    <row r="9" spans="2:17" ht="12.75">
      <c r="B9" s="66" t="s">
        <v>76</v>
      </c>
      <c r="C9" s="64"/>
      <c r="D9" s="64"/>
      <c r="E9" s="64"/>
      <c r="F9" s="64"/>
      <c r="G9" s="64"/>
      <c r="H9" s="64"/>
      <c r="I9" s="23"/>
      <c r="J9" s="64" t="s">
        <v>77</v>
      </c>
      <c r="K9" s="64"/>
      <c r="L9" s="64"/>
      <c r="M9" s="64"/>
      <c r="N9" s="64"/>
      <c r="O9" s="64"/>
      <c r="P9" s="64"/>
      <c r="Q9" s="65"/>
    </row>
    <row r="10" spans="2:17" ht="12.75">
      <c r="B10" s="66" t="s">
        <v>4</v>
      </c>
      <c r="C10" s="64"/>
      <c r="D10" s="64"/>
      <c r="E10" s="64"/>
      <c r="F10" s="64"/>
      <c r="G10" s="64"/>
      <c r="H10" s="64"/>
      <c r="I10" s="23"/>
      <c r="J10" s="64" t="s">
        <v>75</v>
      </c>
      <c r="K10" s="64"/>
      <c r="L10" s="64"/>
      <c r="M10" s="64"/>
      <c r="N10" s="64"/>
      <c r="O10" s="64"/>
      <c r="P10" s="64"/>
      <c r="Q10" s="65"/>
    </row>
    <row r="11" spans="2:17" ht="12.75">
      <c r="B11" s="66" t="s">
        <v>6</v>
      </c>
      <c r="C11" s="64"/>
      <c r="D11" s="64"/>
      <c r="E11" s="64"/>
      <c r="F11" s="64"/>
      <c r="G11" s="64"/>
      <c r="H11" s="64"/>
      <c r="I11" s="23"/>
      <c r="J11" s="64" t="s">
        <v>7</v>
      </c>
      <c r="K11" s="64"/>
      <c r="L11" s="64"/>
      <c r="M11" s="64"/>
      <c r="N11" s="64"/>
      <c r="O11" s="64"/>
      <c r="P11" s="64"/>
      <c r="Q11" s="65"/>
    </row>
    <row r="12" spans="2:17" ht="12.75">
      <c r="B12" s="66" t="s">
        <v>8</v>
      </c>
      <c r="C12" s="64"/>
      <c r="D12" s="64"/>
      <c r="E12" s="64"/>
      <c r="F12" s="64"/>
      <c r="G12" s="64"/>
      <c r="H12" s="64"/>
      <c r="I12" s="23"/>
      <c r="J12" s="82">
        <v>2002</v>
      </c>
      <c r="K12" s="82"/>
      <c r="L12" s="82"/>
      <c r="M12" s="82"/>
      <c r="N12" s="82"/>
      <c r="O12" s="82"/>
      <c r="P12" s="82"/>
      <c r="Q12" s="83"/>
    </row>
    <row r="13" spans="2:17" ht="12.75">
      <c r="B13" s="66" t="s">
        <v>9</v>
      </c>
      <c r="C13" s="64"/>
      <c r="D13" s="64"/>
      <c r="E13" s="64"/>
      <c r="F13" s="64"/>
      <c r="G13" s="64"/>
      <c r="H13" s="64"/>
      <c r="I13" s="23"/>
      <c r="J13" s="82" t="s">
        <v>86</v>
      </c>
      <c r="K13" s="82"/>
      <c r="L13" s="82"/>
      <c r="M13" s="82"/>
      <c r="N13" s="82"/>
      <c r="O13" s="82"/>
      <c r="P13" s="82"/>
      <c r="Q13" s="83"/>
    </row>
    <row r="14" spans="2:17" ht="12.75">
      <c r="B14" s="69" t="s">
        <v>10</v>
      </c>
      <c r="C14" s="70"/>
      <c r="D14" s="70"/>
      <c r="E14" s="70"/>
      <c r="F14" s="70"/>
      <c r="G14" s="70"/>
      <c r="H14" s="70"/>
      <c r="I14" s="14"/>
      <c r="J14" s="84" t="s">
        <v>11</v>
      </c>
      <c r="K14" s="84"/>
      <c r="L14" s="84"/>
      <c r="M14" s="84"/>
      <c r="N14" s="84"/>
      <c r="O14" s="84"/>
      <c r="P14" s="84"/>
      <c r="Q14" s="85"/>
    </row>
    <row r="15" spans="21:23" ht="12.75">
      <c r="U15" s="1"/>
      <c r="V15" s="1"/>
      <c r="W15" s="1"/>
    </row>
    <row r="16" ht="12.75">
      <c r="U16" s="1"/>
    </row>
    <row r="18" spans="11:39" s="10" customFormat="1" ht="12.75" customHeight="1">
      <c r="K18" s="60" t="s">
        <v>12</v>
      </c>
      <c r="L18" s="60" t="s">
        <v>13</v>
      </c>
      <c r="M18" s="60" t="s">
        <v>14</v>
      </c>
      <c r="N18" s="60" t="s">
        <v>15</v>
      </c>
      <c r="O18" s="60" t="s">
        <v>16</v>
      </c>
      <c r="P18" s="60" t="s">
        <v>17</v>
      </c>
      <c r="Q18" s="60" t="s">
        <v>18</v>
      </c>
      <c r="R18" s="60" t="s">
        <v>19</v>
      </c>
      <c r="S18" s="60" t="s">
        <v>20</v>
      </c>
      <c r="T18" s="60" t="s">
        <v>21</v>
      </c>
      <c r="U18" s="60" t="s">
        <v>85</v>
      </c>
      <c r="V18" s="60" t="s">
        <v>22</v>
      </c>
      <c r="W18" s="60" t="s">
        <v>23</v>
      </c>
      <c r="X18" s="60" t="s">
        <v>24</v>
      </c>
      <c r="Y18" s="60" t="s">
        <v>25</v>
      </c>
      <c r="Z18" s="60" t="s">
        <v>26</v>
      </c>
      <c r="AA18" s="60" t="s">
        <v>27</v>
      </c>
      <c r="AB18" s="60" t="s">
        <v>28</v>
      </c>
      <c r="AC18" s="60" t="s">
        <v>29</v>
      </c>
      <c r="AD18" s="60" t="s">
        <v>30</v>
      </c>
      <c r="AE18" s="60" t="s">
        <v>31</v>
      </c>
      <c r="AF18" s="60" t="s">
        <v>32</v>
      </c>
      <c r="AG18" s="60" t="s">
        <v>33</v>
      </c>
      <c r="AH18" s="60" t="s">
        <v>34</v>
      </c>
      <c r="AI18" s="60" t="s">
        <v>84</v>
      </c>
      <c r="AJ18" s="60" t="s">
        <v>35</v>
      </c>
      <c r="AK18" s="60" t="s">
        <v>36</v>
      </c>
      <c r="AL18" s="60" t="s">
        <v>37</v>
      </c>
      <c r="AM18" s="60" t="s">
        <v>38</v>
      </c>
    </row>
    <row r="19" spans="11:39" s="10" customFormat="1" ht="11.25"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</row>
    <row r="20" spans="2:39" s="10" customFormat="1" ht="12.75">
      <c r="B20" s="67" t="s">
        <v>39</v>
      </c>
      <c r="C20" s="68"/>
      <c r="D20" s="68"/>
      <c r="E20" s="68"/>
      <c r="F20" s="68"/>
      <c r="G20" s="68"/>
      <c r="H20" s="68"/>
      <c r="I20" s="68"/>
      <c r="J20" s="68"/>
      <c r="K20" s="11">
        <v>1201</v>
      </c>
      <c r="L20" s="11">
        <v>1202</v>
      </c>
      <c r="M20" s="11">
        <v>1203</v>
      </c>
      <c r="N20" s="11">
        <v>1204</v>
      </c>
      <c r="O20" s="11">
        <v>1205</v>
      </c>
      <c r="P20" s="11">
        <v>1206</v>
      </c>
      <c r="Q20" s="11">
        <v>1207</v>
      </c>
      <c r="R20" s="11">
        <v>1208</v>
      </c>
      <c r="S20" s="11">
        <v>1209</v>
      </c>
      <c r="T20" s="11">
        <v>1210</v>
      </c>
      <c r="U20" s="11">
        <v>1211</v>
      </c>
      <c r="V20" s="11">
        <v>1212</v>
      </c>
      <c r="W20" s="11">
        <v>1213</v>
      </c>
      <c r="X20" s="11">
        <v>1214</v>
      </c>
      <c r="Y20" s="11">
        <v>1215</v>
      </c>
      <c r="Z20" s="11">
        <v>1216</v>
      </c>
      <c r="AA20" s="11">
        <v>1217</v>
      </c>
      <c r="AB20" s="11">
        <v>1218</v>
      </c>
      <c r="AC20" s="11">
        <v>1219</v>
      </c>
      <c r="AD20" s="11">
        <v>1220</v>
      </c>
      <c r="AE20" s="11">
        <v>1221</v>
      </c>
      <c r="AF20" s="11">
        <v>1222</v>
      </c>
      <c r="AG20" s="11">
        <v>1223</v>
      </c>
      <c r="AH20" s="11">
        <v>1224</v>
      </c>
      <c r="AI20" s="11">
        <v>1225</v>
      </c>
      <c r="AJ20" s="11">
        <v>1226</v>
      </c>
      <c r="AK20" s="11">
        <v>1227</v>
      </c>
      <c r="AL20" s="11">
        <v>1228</v>
      </c>
      <c r="AM20" s="11">
        <v>1229</v>
      </c>
    </row>
    <row r="21" spans="2:39" ht="12.75">
      <c r="B21" s="13"/>
      <c r="C21" s="14"/>
      <c r="D21" s="14"/>
      <c r="E21" s="14"/>
      <c r="F21" s="14"/>
      <c r="G21" s="14"/>
      <c r="H21" s="14"/>
      <c r="I21" s="14"/>
      <c r="J21" s="15"/>
      <c r="K21" s="2"/>
      <c r="L21" s="2"/>
      <c r="M21" s="4"/>
      <c r="N21" s="3"/>
      <c r="O21" s="3"/>
      <c r="P21" s="4"/>
      <c r="Q21" s="4"/>
      <c r="R21" s="4"/>
      <c r="S21" s="4"/>
      <c r="T21" s="4"/>
      <c r="U21" s="4"/>
      <c r="V21" s="5"/>
      <c r="W21" s="5"/>
      <c r="AM21" s="17"/>
    </row>
    <row r="22" spans="2:39" ht="12.75">
      <c r="B22" s="71" t="s">
        <v>40</v>
      </c>
      <c r="C22" s="72"/>
      <c r="D22" s="72"/>
      <c r="E22" s="72"/>
      <c r="F22" s="72"/>
      <c r="G22" s="72"/>
      <c r="H22" s="72"/>
      <c r="I22" s="72"/>
      <c r="J22" s="73"/>
      <c r="K22" s="16">
        <v>36325</v>
      </c>
      <c r="L22" s="16">
        <v>58005</v>
      </c>
      <c r="M22" s="16">
        <v>14658</v>
      </c>
      <c r="N22" s="16">
        <v>46371</v>
      </c>
      <c r="O22" s="16">
        <v>29658</v>
      </c>
      <c r="P22" s="16">
        <v>49363</v>
      </c>
      <c r="Q22" s="16">
        <v>62620</v>
      </c>
      <c r="R22" s="16">
        <v>13268</v>
      </c>
      <c r="S22" s="16">
        <v>41308</v>
      </c>
      <c r="T22" s="16">
        <v>27672</v>
      </c>
      <c r="U22" s="16">
        <v>13072</v>
      </c>
      <c r="V22" s="16">
        <v>26140</v>
      </c>
      <c r="W22" s="16">
        <v>35507</v>
      </c>
      <c r="X22" s="16">
        <v>14125</v>
      </c>
      <c r="Y22" s="16">
        <v>70834</v>
      </c>
      <c r="Z22" s="16">
        <v>24561</v>
      </c>
      <c r="AA22" s="16">
        <v>27435</v>
      </c>
      <c r="AB22" s="16">
        <v>29257</v>
      </c>
      <c r="AC22" s="16">
        <v>36535</v>
      </c>
      <c r="AD22" s="16">
        <v>18979</v>
      </c>
      <c r="AE22" s="16">
        <v>14623</v>
      </c>
      <c r="AF22" s="16">
        <v>16600</v>
      </c>
      <c r="AG22" s="16">
        <v>20324</v>
      </c>
      <c r="AH22" s="16">
        <v>16541</v>
      </c>
      <c r="AI22" s="16">
        <v>13928</v>
      </c>
      <c r="AJ22" s="16">
        <v>14043</v>
      </c>
      <c r="AK22" s="16">
        <v>8613</v>
      </c>
      <c r="AL22" s="16">
        <v>4872</v>
      </c>
      <c r="AM22" s="16">
        <v>9714</v>
      </c>
    </row>
    <row r="23" spans="2:39" ht="12.75" customHeight="1">
      <c r="B23" s="71" t="s">
        <v>41</v>
      </c>
      <c r="C23" s="72"/>
      <c r="D23" s="72"/>
      <c r="E23" s="72"/>
      <c r="F23" s="72"/>
      <c r="G23" s="72"/>
      <c r="H23" s="72"/>
      <c r="I23" s="72"/>
      <c r="J23" s="73"/>
      <c r="K23" s="16">
        <v>17705</v>
      </c>
      <c r="L23" s="16">
        <v>28218</v>
      </c>
      <c r="M23" s="16">
        <v>7213</v>
      </c>
      <c r="N23" s="16">
        <v>22760</v>
      </c>
      <c r="O23" s="16">
        <v>14757</v>
      </c>
      <c r="P23" s="16">
        <v>23935</v>
      </c>
      <c r="Q23" s="16">
        <v>30827</v>
      </c>
      <c r="R23" s="16">
        <v>6540</v>
      </c>
      <c r="S23" s="16">
        <v>20692</v>
      </c>
      <c r="T23" s="16">
        <v>13603</v>
      </c>
      <c r="U23" s="16">
        <v>6495</v>
      </c>
      <c r="V23" s="16">
        <v>13130</v>
      </c>
      <c r="W23" s="16">
        <v>17728</v>
      </c>
      <c r="X23" s="16">
        <v>6985</v>
      </c>
      <c r="Y23" s="16">
        <v>34864</v>
      </c>
      <c r="Z23" s="16">
        <v>12212</v>
      </c>
      <c r="AA23" s="16">
        <v>13422</v>
      </c>
      <c r="AB23" s="16">
        <v>14773</v>
      </c>
      <c r="AC23" s="16">
        <v>18033</v>
      </c>
      <c r="AD23" s="16">
        <v>9375</v>
      </c>
      <c r="AE23" s="16">
        <v>7269</v>
      </c>
      <c r="AF23" s="16">
        <v>8170</v>
      </c>
      <c r="AG23" s="16">
        <v>10148</v>
      </c>
      <c r="AH23" s="16">
        <v>8234</v>
      </c>
      <c r="AI23" s="16">
        <v>6887</v>
      </c>
      <c r="AJ23" s="16">
        <v>6977</v>
      </c>
      <c r="AK23" s="16">
        <v>4314</v>
      </c>
      <c r="AL23" s="16">
        <v>2313</v>
      </c>
      <c r="AM23" s="16">
        <v>4789</v>
      </c>
    </row>
    <row r="24" spans="2:39" ht="12.75" customHeight="1">
      <c r="B24" s="71" t="s">
        <v>42</v>
      </c>
      <c r="C24" s="72"/>
      <c r="D24" s="72"/>
      <c r="E24" s="72"/>
      <c r="F24" s="72"/>
      <c r="G24" s="72"/>
      <c r="H24" s="72"/>
      <c r="I24" s="72"/>
      <c r="J24" s="73"/>
      <c r="K24" s="16">
        <v>18620</v>
      </c>
      <c r="L24" s="16">
        <v>29787</v>
      </c>
      <c r="M24" s="16">
        <v>7445</v>
      </c>
      <c r="N24" s="16">
        <v>23611</v>
      </c>
      <c r="O24" s="16">
        <v>14901</v>
      </c>
      <c r="P24" s="16">
        <v>25428</v>
      </c>
      <c r="Q24" s="16">
        <v>31793</v>
      </c>
      <c r="R24" s="16">
        <v>6728</v>
      </c>
      <c r="S24" s="16">
        <v>20616</v>
      </c>
      <c r="T24" s="16">
        <v>14069</v>
      </c>
      <c r="U24" s="16">
        <v>6577</v>
      </c>
      <c r="V24" s="16">
        <v>13010</v>
      </c>
      <c r="W24" s="16">
        <v>17779</v>
      </c>
      <c r="X24" s="16">
        <v>7140</v>
      </c>
      <c r="Y24" s="16">
        <v>35970</v>
      </c>
      <c r="Z24" s="16">
        <v>12349</v>
      </c>
      <c r="AA24" s="16">
        <v>14013</v>
      </c>
      <c r="AB24" s="16">
        <v>14484</v>
      </c>
      <c r="AC24" s="16">
        <v>18502</v>
      </c>
      <c r="AD24" s="16">
        <v>9604</v>
      </c>
      <c r="AE24" s="16">
        <v>7354</v>
      </c>
      <c r="AF24" s="16">
        <v>8430</v>
      </c>
      <c r="AG24" s="16">
        <v>10176</v>
      </c>
      <c r="AH24" s="16">
        <v>8307</v>
      </c>
      <c r="AI24" s="16">
        <v>7041</v>
      </c>
      <c r="AJ24" s="16">
        <v>7066</v>
      </c>
      <c r="AK24" s="16">
        <v>4299</v>
      </c>
      <c r="AL24" s="16">
        <v>2559</v>
      </c>
      <c r="AM24" s="16">
        <v>4925</v>
      </c>
    </row>
    <row r="25" spans="2:39" ht="12.75" customHeight="1">
      <c r="B25" s="71" t="s">
        <v>43</v>
      </c>
      <c r="C25" s="72"/>
      <c r="D25" s="72"/>
      <c r="E25" s="72"/>
      <c r="F25" s="72"/>
      <c r="G25" s="72"/>
      <c r="H25" s="72"/>
      <c r="I25" s="72"/>
      <c r="J25" s="73"/>
      <c r="K25" s="16">
        <v>4321</v>
      </c>
      <c r="L25" s="16">
        <v>6865</v>
      </c>
      <c r="M25" s="16">
        <v>2346</v>
      </c>
      <c r="N25" s="16">
        <v>8347</v>
      </c>
      <c r="O25" s="16">
        <v>5503</v>
      </c>
      <c r="P25" s="16">
        <v>8104</v>
      </c>
      <c r="Q25" s="16">
        <v>9585</v>
      </c>
      <c r="R25" s="16">
        <v>2409</v>
      </c>
      <c r="S25" s="16">
        <v>7213</v>
      </c>
      <c r="T25" s="16">
        <v>4651</v>
      </c>
      <c r="U25" s="16">
        <v>1765</v>
      </c>
      <c r="V25" s="16">
        <v>4322</v>
      </c>
      <c r="W25" s="16">
        <v>5351</v>
      </c>
      <c r="X25" s="16">
        <v>1953</v>
      </c>
      <c r="Y25" s="16">
        <v>10970</v>
      </c>
      <c r="Z25" s="16">
        <v>3263</v>
      </c>
      <c r="AA25" s="16">
        <v>3770</v>
      </c>
      <c r="AB25" s="16">
        <v>4463</v>
      </c>
      <c r="AC25" s="16">
        <v>5324</v>
      </c>
      <c r="AD25" s="16">
        <v>2973</v>
      </c>
      <c r="AE25" s="16">
        <v>2351</v>
      </c>
      <c r="AF25" s="16">
        <v>2544</v>
      </c>
      <c r="AG25" s="16">
        <v>3079</v>
      </c>
      <c r="AH25" s="16">
        <v>2376</v>
      </c>
      <c r="AI25" s="16">
        <v>2022</v>
      </c>
      <c r="AJ25" s="16">
        <v>2470</v>
      </c>
      <c r="AK25" s="16">
        <v>1298</v>
      </c>
      <c r="AL25" s="16">
        <v>695</v>
      </c>
      <c r="AM25" s="16">
        <v>1438</v>
      </c>
    </row>
    <row r="26" spans="2:39" ht="12.75" customHeight="1">
      <c r="B26" s="71" t="s">
        <v>44</v>
      </c>
      <c r="C26" s="72"/>
      <c r="D26" s="72"/>
      <c r="E26" s="72"/>
      <c r="F26" s="72"/>
      <c r="G26" s="72"/>
      <c r="H26" s="72"/>
      <c r="I26" s="72"/>
      <c r="J26" s="73"/>
      <c r="K26" s="16">
        <v>4975</v>
      </c>
      <c r="L26" s="16">
        <v>7838</v>
      </c>
      <c r="M26" s="16">
        <v>2349</v>
      </c>
      <c r="N26" s="16">
        <v>8312</v>
      </c>
      <c r="O26" s="16">
        <v>5364</v>
      </c>
      <c r="P26" s="16">
        <v>8757</v>
      </c>
      <c r="Q26" s="16">
        <v>10717</v>
      </c>
      <c r="R26" s="16">
        <v>2226</v>
      </c>
      <c r="S26" s="16">
        <v>7116</v>
      </c>
      <c r="T26" s="16">
        <v>4709</v>
      </c>
      <c r="U26" s="16">
        <v>1885</v>
      </c>
      <c r="V26" s="16">
        <v>4255</v>
      </c>
      <c r="W26" s="16">
        <v>5625</v>
      </c>
      <c r="X26" s="16">
        <v>2252</v>
      </c>
      <c r="Y26" s="16">
        <v>10937</v>
      </c>
      <c r="Z26" s="16">
        <v>3460</v>
      </c>
      <c r="AA26" s="16">
        <v>3872</v>
      </c>
      <c r="AB26" s="16">
        <v>4380</v>
      </c>
      <c r="AC26" s="16">
        <v>5696</v>
      </c>
      <c r="AD26" s="16">
        <v>3172</v>
      </c>
      <c r="AE26" s="16">
        <v>2476</v>
      </c>
      <c r="AF26" s="16">
        <v>2424</v>
      </c>
      <c r="AG26" s="16">
        <v>3472</v>
      </c>
      <c r="AH26" s="16">
        <v>2600</v>
      </c>
      <c r="AI26" s="16">
        <v>2376</v>
      </c>
      <c r="AJ26" s="16">
        <v>2527</v>
      </c>
      <c r="AK26" s="16">
        <v>1375</v>
      </c>
      <c r="AL26" s="16">
        <v>720</v>
      </c>
      <c r="AM26" s="16">
        <v>1549</v>
      </c>
    </row>
    <row r="27" spans="2:39" ht="12.75" customHeight="1">
      <c r="B27" s="71" t="s">
        <v>45</v>
      </c>
      <c r="C27" s="72"/>
      <c r="D27" s="72"/>
      <c r="E27" s="72"/>
      <c r="F27" s="72"/>
      <c r="G27" s="72"/>
      <c r="H27" s="72"/>
      <c r="I27" s="72"/>
      <c r="J27" s="73"/>
      <c r="K27" s="16">
        <v>4862</v>
      </c>
      <c r="L27" s="16">
        <v>7663</v>
      </c>
      <c r="M27" s="16">
        <v>2237</v>
      </c>
      <c r="N27" s="16">
        <v>7035</v>
      </c>
      <c r="O27" s="16">
        <v>4476</v>
      </c>
      <c r="P27" s="16">
        <v>7630</v>
      </c>
      <c r="Q27" s="16">
        <v>9776</v>
      </c>
      <c r="R27" s="16">
        <v>1975</v>
      </c>
      <c r="S27" s="16">
        <v>6259</v>
      </c>
      <c r="T27" s="16">
        <v>4220</v>
      </c>
      <c r="U27" s="16">
        <v>1805</v>
      </c>
      <c r="V27" s="16">
        <v>3767</v>
      </c>
      <c r="W27" s="16">
        <v>5154</v>
      </c>
      <c r="X27" s="16">
        <v>2019</v>
      </c>
      <c r="Y27" s="16">
        <v>9948</v>
      </c>
      <c r="Z27" s="16">
        <v>3302</v>
      </c>
      <c r="AA27" s="16">
        <v>3616</v>
      </c>
      <c r="AB27" s="16">
        <v>4041</v>
      </c>
      <c r="AC27" s="16">
        <v>5373</v>
      </c>
      <c r="AD27" s="16">
        <v>2739</v>
      </c>
      <c r="AE27" s="16">
        <v>2190</v>
      </c>
      <c r="AF27" s="16">
        <v>2155</v>
      </c>
      <c r="AG27" s="16">
        <v>3256</v>
      </c>
      <c r="AH27" s="16">
        <v>2446</v>
      </c>
      <c r="AI27" s="16">
        <v>2207</v>
      </c>
      <c r="AJ27" s="16">
        <v>2131</v>
      </c>
      <c r="AK27" s="16">
        <v>1207</v>
      </c>
      <c r="AL27" s="16">
        <v>749</v>
      </c>
      <c r="AM27" s="16">
        <v>1520</v>
      </c>
    </row>
    <row r="28" spans="2:39" ht="12.75" customHeight="1">
      <c r="B28" s="71" t="s">
        <v>61</v>
      </c>
      <c r="C28" s="72"/>
      <c r="D28" s="72"/>
      <c r="E28" s="72"/>
      <c r="F28" s="72"/>
      <c r="G28" s="72"/>
      <c r="H28" s="72"/>
      <c r="I28" s="72"/>
      <c r="J28" s="73"/>
      <c r="K28" s="16">
        <v>4156</v>
      </c>
      <c r="L28" s="16">
        <v>6646</v>
      </c>
      <c r="M28" s="16">
        <v>1611</v>
      </c>
      <c r="N28" s="16">
        <v>4595</v>
      </c>
      <c r="O28" s="16">
        <v>2952</v>
      </c>
      <c r="P28" s="16">
        <v>5160</v>
      </c>
      <c r="Q28" s="16">
        <v>7087</v>
      </c>
      <c r="R28" s="16">
        <v>1424</v>
      </c>
      <c r="S28" s="16">
        <v>4290</v>
      </c>
      <c r="T28" s="16">
        <v>2809</v>
      </c>
      <c r="U28" s="16">
        <v>1431</v>
      </c>
      <c r="V28" s="16">
        <v>2730</v>
      </c>
      <c r="W28" s="16">
        <v>3649</v>
      </c>
      <c r="X28" s="16">
        <v>1515</v>
      </c>
      <c r="Y28" s="16">
        <v>8027</v>
      </c>
      <c r="Z28" s="16">
        <v>2863</v>
      </c>
      <c r="AA28" s="16">
        <v>3053</v>
      </c>
      <c r="AB28" s="16">
        <v>3473</v>
      </c>
      <c r="AC28" s="16">
        <v>4166</v>
      </c>
      <c r="AD28" s="16">
        <v>1890</v>
      </c>
      <c r="AE28" s="16">
        <v>1334</v>
      </c>
      <c r="AF28" s="16">
        <v>1875</v>
      </c>
      <c r="AG28" s="16">
        <v>2322</v>
      </c>
      <c r="AH28" s="16">
        <v>1773</v>
      </c>
      <c r="AI28" s="16">
        <v>1531</v>
      </c>
      <c r="AJ28" s="16">
        <v>1367</v>
      </c>
      <c r="AK28" s="16">
        <v>894</v>
      </c>
      <c r="AL28" s="16">
        <v>598</v>
      </c>
      <c r="AM28" s="16">
        <v>1177</v>
      </c>
    </row>
    <row r="29" spans="2:39" ht="12.75" customHeight="1">
      <c r="B29" s="71" t="s">
        <v>46</v>
      </c>
      <c r="C29" s="72"/>
      <c r="D29" s="72"/>
      <c r="E29" s="72"/>
      <c r="F29" s="72"/>
      <c r="G29" s="72"/>
      <c r="H29" s="72"/>
      <c r="I29" s="72"/>
      <c r="J29" s="73"/>
      <c r="K29" s="16">
        <v>3423</v>
      </c>
      <c r="L29" s="16">
        <v>5319</v>
      </c>
      <c r="M29" s="16">
        <v>1099</v>
      </c>
      <c r="N29" s="16">
        <v>3306</v>
      </c>
      <c r="O29" s="16">
        <v>2074</v>
      </c>
      <c r="P29" s="16">
        <v>3849</v>
      </c>
      <c r="Q29" s="16">
        <v>4881</v>
      </c>
      <c r="R29" s="16">
        <v>1022</v>
      </c>
      <c r="S29" s="16">
        <v>3203</v>
      </c>
      <c r="T29" s="16">
        <v>1746</v>
      </c>
      <c r="U29" s="16">
        <v>1083</v>
      </c>
      <c r="V29" s="16">
        <v>1820</v>
      </c>
      <c r="W29" s="16">
        <v>2544</v>
      </c>
      <c r="X29" s="16">
        <v>1059</v>
      </c>
      <c r="Y29" s="16">
        <v>6096</v>
      </c>
      <c r="Z29" s="16">
        <v>2155</v>
      </c>
      <c r="AA29" s="16">
        <v>2614</v>
      </c>
      <c r="AB29" s="16">
        <v>2720</v>
      </c>
      <c r="AC29" s="16">
        <v>2962</v>
      </c>
      <c r="AD29" s="16">
        <v>1330</v>
      </c>
      <c r="AE29" s="16">
        <v>1028</v>
      </c>
      <c r="AF29" s="16">
        <v>1479</v>
      </c>
      <c r="AG29" s="16">
        <v>1737</v>
      </c>
      <c r="AH29" s="16">
        <v>1516</v>
      </c>
      <c r="AI29" s="16">
        <v>974</v>
      </c>
      <c r="AJ29" s="16">
        <v>1074</v>
      </c>
      <c r="AK29" s="16">
        <v>728</v>
      </c>
      <c r="AL29" s="16">
        <v>387</v>
      </c>
      <c r="AM29" s="16">
        <v>717</v>
      </c>
    </row>
    <row r="30" spans="2:39" ht="12.75" customHeight="1">
      <c r="B30" s="71" t="s">
        <v>47</v>
      </c>
      <c r="C30" s="72"/>
      <c r="D30" s="72"/>
      <c r="E30" s="72"/>
      <c r="F30" s="72"/>
      <c r="G30" s="72"/>
      <c r="H30" s="72"/>
      <c r="I30" s="72"/>
      <c r="J30" s="73"/>
      <c r="K30" s="16">
        <v>2448</v>
      </c>
      <c r="L30" s="16">
        <v>3768</v>
      </c>
      <c r="M30" s="16">
        <v>725</v>
      </c>
      <c r="N30" s="16">
        <v>2511</v>
      </c>
      <c r="O30" s="16">
        <v>1579</v>
      </c>
      <c r="P30" s="16">
        <v>2842</v>
      </c>
      <c r="Q30" s="16">
        <v>3453</v>
      </c>
      <c r="R30" s="16">
        <v>710</v>
      </c>
      <c r="S30" s="16">
        <v>2309</v>
      </c>
      <c r="T30" s="16">
        <v>1340</v>
      </c>
      <c r="U30" s="16">
        <v>765</v>
      </c>
      <c r="V30" s="16">
        <v>1405</v>
      </c>
      <c r="W30" s="16">
        <v>1803</v>
      </c>
      <c r="X30" s="16">
        <v>761</v>
      </c>
      <c r="Y30" s="16">
        <v>4335</v>
      </c>
      <c r="Z30" s="16">
        <v>1525</v>
      </c>
      <c r="AA30" s="16">
        <v>1938</v>
      </c>
      <c r="AB30" s="16">
        <v>1915</v>
      </c>
      <c r="AC30" s="16">
        <v>2040</v>
      </c>
      <c r="AD30" s="16">
        <v>995</v>
      </c>
      <c r="AE30" s="16">
        <v>660</v>
      </c>
      <c r="AF30" s="16">
        <v>1088</v>
      </c>
      <c r="AG30" s="16">
        <v>1223</v>
      </c>
      <c r="AH30" s="16">
        <v>1011</v>
      </c>
      <c r="AI30" s="16">
        <v>763</v>
      </c>
      <c r="AJ30" s="16">
        <v>809</v>
      </c>
      <c r="AK30" s="16">
        <v>510</v>
      </c>
      <c r="AL30" s="16">
        <v>251</v>
      </c>
      <c r="AM30" s="16">
        <v>528</v>
      </c>
    </row>
    <row r="31" spans="2:39" ht="12.75" customHeight="1">
      <c r="B31" s="71" t="s">
        <v>48</v>
      </c>
      <c r="C31" s="72"/>
      <c r="D31" s="72"/>
      <c r="E31" s="72"/>
      <c r="F31" s="72"/>
      <c r="G31" s="72"/>
      <c r="H31" s="72"/>
      <c r="I31" s="72"/>
      <c r="J31" s="73"/>
      <c r="K31" s="16">
        <v>2028</v>
      </c>
      <c r="L31" s="16">
        <v>3446</v>
      </c>
      <c r="M31" s="16">
        <v>723</v>
      </c>
      <c r="N31" s="16">
        <v>2180</v>
      </c>
      <c r="O31" s="16">
        <v>1360</v>
      </c>
      <c r="P31" s="16">
        <v>2352</v>
      </c>
      <c r="Q31" s="16">
        <v>2913</v>
      </c>
      <c r="R31" s="16">
        <v>626</v>
      </c>
      <c r="S31" s="16">
        <v>2118</v>
      </c>
      <c r="T31" s="16">
        <v>1328</v>
      </c>
      <c r="U31" s="16">
        <v>642</v>
      </c>
      <c r="V31" s="16">
        <v>1256</v>
      </c>
      <c r="W31" s="16">
        <v>1705</v>
      </c>
      <c r="X31" s="16">
        <v>702</v>
      </c>
      <c r="Y31" s="16">
        <v>3623</v>
      </c>
      <c r="Z31" s="16">
        <v>1297</v>
      </c>
      <c r="AA31" s="16">
        <v>1706</v>
      </c>
      <c r="AB31" s="16">
        <v>1568</v>
      </c>
      <c r="AC31" s="16">
        <v>1852</v>
      </c>
      <c r="AD31" s="16">
        <v>876</v>
      </c>
      <c r="AE31" s="16">
        <v>620</v>
      </c>
      <c r="AF31" s="16">
        <v>888</v>
      </c>
      <c r="AG31" s="16">
        <v>1032</v>
      </c>
      <c r="AH31" s="16">
        <v>850</v>
      </c>
      <c r="AI31" s="16">
        <v>694</v>
      </c>
      <c r="AJ31" s="16">
        <v>661</v>
      </c>
      <c r="AK31" s="16">
        <v>444</v>
      </c>
      <c r="AL31" s="16">
        <v>216</v>
      </c>
      <c r="AM31" s="16">
        <v>437</v>
      </c>
    </row>
    <row r="32" spans="2:39" ht="12.75" customHeight="1">
      <c r="B32" s="71" t="s">
        <v>49</v>
      </c>
      <c r="C32" s="72"/>
      <c r="D32" s="72"/>
      <c r="E32" s="72"/>
      <c r="F32" s="72"/>
      <c r="G32" s="72"/>
      <c r="H32" s="72"/>
      <c r="I32" s="72"/>
      <c r="J32" s="73"/>
      <c r="K32" s="16">
        <v>1961</v>
      </c>
      <c r="L32" s="16">
        <v>3282</v>
      </c>
      <c r="M32" s="16">
        <v>641</v>
      </c>
      <c r="N32" s="16">
        <v>1941</v>
      </c>
      <c r="O32" s="16">
        <v>1143</v>
      </c>
      <c r="P32" s="16">
        <v>2219</v>
      </c>
      <c r="Q32" s="16">
        <v>2878</v>
      </c>
      <c r="R32" s="16">
        <v>532</v>
      </c>
      <c r="S32" s="16">
        <v>1917</v>
      </c>
      <c r="T32" s="16">
        <v>1268</v>
      </c>
      <c r="U32" s="16">
        <v>640</v>
      </c>
      <c r="V32" s="16">
        <v>1188</v>
      </c>
      <c r="W32" s="16">
        <v>1620</v>
      </c>
      <c r="X32" s="16">
        <v>638</v>
      </c>
      <c r="Y32" s="16">
        <v>3520</v>
      </c>
      <c r="Z32" s="16">
        <v>1224</v>
      </c>
      <c r="AA32" s="16">
        <v>1529</v>
      </c>
      <c r="AB32" s="16">
        <v>1411</v>
      </c>
      <c r="AC32" s="16">
        <v>1841</v>
      </c>
      <c r="AD32" s="16">
        <v>902</v>
      </c>
      <c r="AE32" s="16">
        <v>691</v>
      </c>
      <c r="AF32" s="16">
        <v>757</v>
      </c>
      <c r="AG32" s="16">
        <v>936</v>
      </c>
      <c r="AH32" s="16">
        <v>732</v>
      </c>
      <c r="AI32" s="16">
        <v>620</v>
      </c>
      <c r="AJ32" s="16">
        <v>526</v>
      </c>
      <c r="AK32" s="16">
        <v>389</v>
      </c>
      <c r="AL32" s="16">
        <v>202</v>
      </c>
      <c r="AM32" s="16">
        <v>457</v>
      </c>
    </row>
    <row r="33" spans="2:39" ht="12.75" customHeight="1">
      <c r="B33" s="71" t="s">
        <v>50</v>
      </c>
      <c r="C33" s="72"/>
      <c r="D33" s="72"/>
      <c r="E33" s="72"/>
      <c r="F33" s="72"/>
      <c r="G33" s="72"/>
      <c r="H33" s="72"/>
      <c r="I33" s="72"/>
      <c r="J33" s="73"/>
      <c r="K33" s="16">
        <v>1798</v>
      </c>
      <c r="L33" s="16">
        <v>2890</v>
      </c>
      <c r="M33" s="16">
        <v>630</v>
      </c>
      <c r="N33" s="16">
        <v>1793</v>
      </c>
      <c r="O33" s="16">
        <v>1081</v>
      </c>
      <c r="P33" s="16">
        <v>1859</v>
      </c>
      <c r="Q33" s="16">
        <v>2504</v>
      </c>
      <c r="R33" s="16">
        <v>454</v>
      </c>
      <c r="S33" s="16">
        <v>1658</v>
      </c>
      <c r="T33" s="16">
        <v>1050</v>
      </c>
      <c r="U33" s="16">
        <v>642</v>
      </c>
      <c r="V33" s="16">
        <v>1061</v>
      </c>
      <c r="W33" s="16">
        <v>1547</v>
      </c>
      <c r="X33" s="16">
        <v>674</v>
      </c>
      <c r="Y33" s="16">
        <v>3143</v>
      </c>
      <c r="Z33" s="16">
        <v>1166</v>
      </c>
      <c r="AA33" s="16">
        <v>1320</v>
      </c>
      <c r="AB33" s="16">
        <v>1269</v>
      </c>
      <c r="AC33" s="16">
        <v>1617</v>
      </c>
      <c r="AD33" s="16">
        <v>787</v>
      </c>
      <c r="AE33" s="16">
        <v>652</v>
      </c>
      <c r="AF33" s="16">
        <v>724</v>
      </c>
      <c r="AG33" s="16">
        <v>751</v>
      </c>
      <c r="AH33" s="16">
        <v>650</v>
      </c>
      <c r="AI33" s="16">
        <v>643</v>
      </c>
      <c r="AJ33" s="16">
        <v>520</v>
      </c>
      <c r="AK33" s="16">
        <v>343</v>
      </c>
      <c r="AL33" s="16">
        <v>172</v>
      </c>
      <c r="AM33" s="16">
        <v>386</v>
      </c>
    </row>
    <row r="34" spans="2:39" ht="12.75" customHeight="1">
      <c r="B34" s="71" t="s">
        <v>51</v>
      </c>
      <c r="C34" s="72"/>
      <c r="D34" s="72"/>
      <c r="E34" s="72"/>
      <c r="F34" s="72"/>
      <c r="G34" s="72"/>
      <c r="H34" s="72"/>
      <c r="I34" s="72"/>
      <c r="J34" s="73"/>
      <c r="K34" s="16">
        <v>1466</v>
      </c>
      <c r="L34" s="16">
        <v>2298</v>
      </c>
      <c r="M34" s="16">
        <v>505</v>
      </c>
      <c r="N34" s="16">
        <v>1498</v>
      </c>
      <c r="O34" s="16">
        <v>898</v>
      </c>
      <c r="P34" s="16">
        <v>1656</v>
      </c>
      <c r="Q34" s="16">
        <v>1960</v>
      </c>
      <c r="R34" s="16">
        <v>387</v>
      </c>
      <c r="S34" s="16">
        <v>1273</v>
      </c>
      <c r="T34" s="16">
        <v>956</v>
      </c>
      <c r="U34" s="16">
        <v>535</v>
      </c>
      <c r="V34" s="16">
        <v>943</v>
      </c>
      <c r="W34" s="16">
        <v>1269</v>
      </c>
      <c r="X34" s="16">
        <v>531</v>
      </c>
      <c r="Y34" s="16">
        <v>2555</v>
      </c>
      <c r="Z34" s="16">
        <v>967</v>
      </c>
      <c r="AA34" s="16">
        <v>1036</v>
      </c>
      <c r="AB34" s="16">
        <v>950</v>
      </c>
      <c r="AC34" s="16">
        <v>1327</v>
      </c>
      <c r="AD34" s="16">
        <v>700</v>
      </c>
      <c r="AE34" s="16">
        <v>513</v>
      </c>
      <c r="AF34" s="16">
        <v>572</v>
      </c>
      <c r="AG34" s="16">
        <v>605</v>
      </c>
      <c r="AH34" s="16">
        <v>514</v>
      </c>
      <c r="AI34" s="16">
        <v>469</v>
      </c>
      <c r="AJ34" s="16">
        <v>478</v>
      </c>
      <c r="AK34" s="16">
        <v>295</v>
      </c>
      <c r="AL34" s="16">
        <v>179</v>
      </c>
      <c r="AM34" s="16">
        <v>358</v>
      </c>
    </row>
    <row r="35" spans="2:39" ht="12.75" customHeight="1">
      <c r="B35" s="71" t="s">
        <v>52</v>
      </c>
      <c r="C35" s="72"/>
      <c r="D35" s="72"/>
      <c r="E35" s="72"/>
      <c r="F35" s="72"/>
      <c r="G35" s="72"/>
      <c r="H35" s="72"/>
      <c r="I35" s="72"/>
      <c r="J35" s="73"/>
      <c r="K35" s="16">
        <v>1378</v>
      </c>
      <c r="L35" s="16">
        <v>2098</v>
      </c>
      <c r="M35" s="16">
        <v>401</v>
      </c>
      <c r="N35" s="16">
        <v>1353</v>
      </c>
      <c r="O35" s="16">
        <v>852</v>
      </c>
      <c r="P35" s="16">
        <v>1433</v>
      </c>
      <c r="Q35" s="16">
        <v>1803</v>
      </c>
      <c r="R35" s="16">
        <v>396</v>
      </c>
      <c r="S35" s="16">
        <v>1141</v>
      </c>
      <c r="T35" s="16">
        <v>846</v>
      </c>
      <c r="U35" s="16">
        <v>436</v>
      </c>
      <c r="V35" s="16">
        <v>840</v>
      </c>
      <c r="W35" s="16">
        <v>1226</v>
      </c>
      <c r="X35" s="16">
        <v>500</v>
      </c>
      <c r="Y35" s="16">
        <v>2244</v>
      </c>
      <c r="Z35" s="16">
        <v>828</v>
      </c>
      <c r="AA35" s="16">
        <v>927</v>
      </c>
      <c r="AB35" s="16">
        <v>868</v>
      </c>
      <c r="AC35" s="16">
        <v>1160</v>
      </c>
      <c r="AD35" s="16">
        <v>573</v>
      </c>
      <c r="AE35" s="16">
        <v>490</v>
      </c>
      <c r="AF35" s="16">
        <v>548</v>
      </c>
      <c r="AG35" s="16">
        <v>532</v>
      </c>
      <c r="AH35" s="16">
        <v>572</v>
      </c>
      <c r="AI35" s="16">
        <v>419</v>
      </c>
      <c r="AJ35" s="16">
        <v>403</v>
      </c>
      <c r="AK35" s="16">
        <v>282</v>
      </c>
      <c r="AL35" s="16">
        <v>144</v>
      </c>
      <c r="AM35" s="16">
        <v>305</v>
      </c>
    </row>
    <row r="36" spans="2:39" ht="12.75" customHeight="1">
      <c r="B36" s="71" t="s">
        <v>53</v>
      </c>
      <c r="C36" s="72"/>
      <c r="D36" s="72"/>
      <c r="E36" s="72"/>
      <c r="F36" s="72"/>
      <c r="G36" s="72"/>
      <c r="H36" s="72"/>
      <c r="I36" s="72"/>
      <c r="J36" s="73"/>
      <c r="K36" s="16">
        <v>828</v>
      </c>
      <c r="L36" s="16">
        <v>1221</v>
      </c>
      <c r="M36" s="16">
        <v>304</v>
      </c>
      <c r="N36" s="16">
        <v>893</v>
      </c>
      <c r="O36" s="16">
        <v>598</v>
      </c>
      <c r="P36" s="16">
        <v>870</v>
      </c>
      <c r="Q36" s="16">
        <v>1126</v>
      </c>
      <c r="R36" s="16">
        <v>270</v>
      </c>
      <c r="S36" s="16">
        <v>712</v>
      </c>
      <c r="T36" s="16">
        <v>686</v>
      </c>
      <c r="U36" s="16">
        <v>363</v>
      </c>
      <c r="V36" s="16">
        <v>616</v>
      </c>
      <c r="W36" s="16">
        <v>933</v>
      </c>
      <c r="X36" s="16">
        <v>355</v>
      </c>
      <c r="Y36" s="16">
        <v>1398</v>
      </c>
      <c r="Z36" s="16">
        <v>591</v>
      </c>
      <c r="AA36" s="16">
        <v>601</v>
      </c>
      <c r="AB36" s="16">
        <v>612</v>
      </c>
      <c r="AC36" s="16">
        <v>792</v>
      </c>
      <c r="AD36" s="16">
        <v>485</v>
      </c>
      <c r="AE36" s="16">
        <v>389</v>
      </c>
      <c r="AF36" s="16">
        <v>380</v>
      </c>
      <c r="AG36" s="16">
        <v>361</v>
      </c>
      <c r="AH36" s="16">
        <v>368</v>
      </c>
      <c r="AI36" s="16">
        <v>257</v>
      </c>
      <c r="AJ36" s="16">
        <v>288</v>
      </c>
      <c r="AK36" s="16">
        <v>189</v>
      </c>
      <c r="AL36" s="16">
        <v>122</v>
      </c>
      <c r="AM36" s="16">
        <v>204</v>
      </c>
    </row>
    <row r="37" spans="2:39" ht="12.75" customHeight="1">
      <c r="B37" s="71" t="s">
        <v>54</v>
      </c>
      <c r="C37" s="72"/>
      <c r="D37" s="72"/>
      <c r="E37" s="72"/>
      <c r="F37" s="72"/>
      <c r="G37" s="72"/>
      <c r="H37" s="72"/>
      <c r="I37" s="72"/>
      <c r="J37" s="73"/>
      <c r="K37" s="16">
        <v>748</v>
      </c>
      <c r="L37" s="16">
        <v>1189</v>
      </c>
      <c r="M37" s="16">
        <v>277</v>
      </c>
      <c r="N37" s="16">
        <v>785</v>
      </c>
      <c r="O37" s="16">
        <v>527</v>
      </c>
      <c r="P37" s="16">
        <v>917</v>
      </c>
      <c r="Q37" s="16">
        <v>1226</v>
      </c>
      <c r="R37" s="16">
        <v>282</v>
      </c>
      <c r="S37" s="16">
        <v>701</v>
      </c>
      <c r="T37" s="16">
        <v>569</v>
      </c>
      <c r="U37" s="16">
        <v>314</v>
      </c>
      <c r="V37" s="16">
        <v>517</v>
      </c>
      <c r="W37" s="16">
        <v>901</v>
      </c>
      <c r="X37" s="16">
        <v>377</v>
      </c>
      <c r="Y37" s="16">
        <v>1316</v>
      </c>
      <c r="Z37" s="16">
        <v>506</v>
      </c>
      <c r="AA37" s="16">
        <v>466</v>
      </c>
      <c r="AB37" s="16">
        <v>482</v>
      </c>
      <c r="AC37" s="16">
        <v>747</v>
      </c>
      <c r="AD37" s="16">
        <v>455</v>
      </c>
      <c r="AE37" s="16">
        <v>391</v>
      </c>
      <c r="AF37" s="16">
        <v>334</v>
      </c>
      <c r="AG37" s="16">
        <v>374</v>
      </c>
      <c r="AH37" s="16">
        <v>310</v>
      </c>
      <c r="AI37" s="16">
        <v>273</v>
      </c>
      <c r="AJ37" s="16">
        <v>235</v>
      </c>
      <c r="AK37" s="16">
        <v>156</v>
      </c>
      <c r="AL37" s="16">
        <v>110</v>
      </c>
      <c r="AM37" s="16">
        <v>188</v>
      </c>
    </row>
    <row r="38" spans="2:39" ht="12.75" customHeight="1">
      <c r="B38" s="71" t="s">
        <v>70</v>
      </c>
      <c r="C38" s="72"/>
      <c r="D38" s="72"/>
      <c r="E38" s="72"/>
      <c r="F38" s="72"/>
      <c r="G38" s="72"/>
      <c r="H38" s="72"/>
      <c r="I38" s="72"/>
      <c r="J38" s="73"/>
      <c r="K38" s="16">
        <v>1933</v>
      </c>
      <c r="L38" s="16">
        <v>3482</v>
      </c>
      <c r="M38" s="16">
        <v>810</v>
      </c>
      <c r="N38" s="16">
        <v>1822</v>
      </c>
      <c r="O38" s="16">
        <v>1251</v>
      </c>
      <c r="P38" s="16">
        <v>1715</v>
      </c>
      <c r="Q38" s="16">
        <v>2711</v>
      </c>
      <c r="R38" s="16">
        <v>555</v>
      </c>
      <c r="S38" s="16">
        <v>1398</v>
      </c>
      <c r="T38" s="16">
        <v>1494</v>
      </c>
      <c r="U38" s="16">
        <v>766</v>
      </c>
      <c r="V38" s="16">
        <v>1420</v>
      </c>
      <c r="W38" s="16">
        <v>2180</v>
      </c>
      <c r="X38" s="16">
        <v>789</v>
      </c>
      <c r="Y38" s="16">
        <v>2722</v>
      </c>
      <c r="Z38" s="16">
        <v>1414</v>
      </c>
      <c r="AA38" s="16">
        <v>987</v>
      </c>
      <c r="AB38" s="16">
        <v>1105</v>
      </c>
      <c r="AC38" s="16">
        <v>1638</v>
      </c>
      <c r="AD38" s="16">
        <v>1102</v>
      </c>
      <c r="AE38" s="16">
        <v>838</v>
      </c>
      <c r="AF38" s="16">
        <v>832</v>
      </c>
      <c r="AG38" s="16">
        <v>644</v>
      </c>
      <c r="AH38" s="16">
        <v>823</v>
      </c>
      <c r="AI38" s="16">
        <v>680</v>
      </c>
      <c r="AJ38" s="16">
        <v>554</v>
      </c>
      <c r="AK38" s="16">
        <v>503</v>
      </c>
      <c r="AL38" s="16">
        <v>327</v>
      </c>
      <c r="AM38" s="16">
        <v>450</v>
      </c>
    </row>
    <row r="39" spans="2:39" ht="12.75" customHeight="1">
      <c r="B39" s="71" t="s">
        <v>55</v>
      </c>
      <c r="C39" s="72"/>
      <c r="D39" s="72"/>
      <c r="E39" s="72"/>
      <c r="F39" s="72"/>
      <c r="G39" s="72"/>
      <c r="H39" s="72"/>
      <c r="I39" s="72"/>
      <c r="J39" s="73"/>
      <c r="K39" s="16">
        <v>19648</v>
      </c>
      <c r="L39" s="16">
        <v>31783</v>
      </c>
      <c r="M39" s="16">
        <v>1470</v>
      </c>
      <c r="N39" s="16">
        <v>11679</v>
      </c>
      <c r="O39" s="16">
        <v>2559</v>
      </c>
      <c r="P39" s="16">
        <v>1065</v>
      </c>
      <c r="Q39" s="16">
        <v>4896</v>
      </c>
      <c r="R39" s="16">
        <v>1532</v>
      </c>
      <c r="S39" s="16">
        <v>2793</v>
      </c>
      <c r="T39" s="16">
        <v>2558</v>
      </c>
      <c r="U39" s="16">
        <v>3941</v>
      </c>
      <c r="V39" s="16">
        <v>5904</v>
      </c>
      <c r="W39" s="16">
        <v>6372</v>
      </c>
      <c r="X39" s="16">
        <v>1796</v>
      </c>
      <c r="Y39" s="16">
        <v>12891</v>
      </c>
      <c r="Z39" s="16">
        <v>2850</v>
      </c>
      <c r="AA39" s="16">
        <v>10570</v>
      </c>
      <c r="AB39" s="16">
        <v>6201</v>
      </c>
      <c r="AC39" s="16">
        <v>10216</v>
      </c>
      <c r="AD39" s="16">
        <v>7885</v>
      </c>
      <c r="AE39" s="16">
        <v>3986</v>
      </c>
      <c r="AF39" s="16">
        <v>7367</v>
      </c>
      <c r="AG39" s="16">
        <v>2031</v>
      </c>
      <c r="AH39" s="16">
        <v>1182</v>
      </c>
      <c r="AI39" s="16">
        <v>6379</v>
      </c>
      <c r="AJ39" s="16">
        <v>623</v>
      </c>
      <c r="AK39" s="16">
        <v>1424</v>
      </c>
      <c r="AL39" s="16">
        <v>843</v>
      </c>
      <c r="AM39" s="16">
        <v>888</v>
      </c>
    </row>
    <row r="40" spans="2:39" ht="12.75" customHeight="1">
      <c r="B40" s="71" t="s">
        <v>56</v>
      </c>
      <c r="C40" s="72"/>
      <c r="D40" s="72"/>
      <c r="E40" s="72"/>
      <c r="F40" s="72"/>
      <c r="G40" s="72"/>
      <c r="H40" s="72"/>
      <c r="I40" s="72"/>
      <c r="J40" s="73"/>
      <c r="K40" s="16">
        <v>16677</v>
      </c>
      <c r="L40" s="16">
        <v>26222</v>
      </c>
      <c r="M40" s="16">
        <v>13188</v>
      </c>
      <c r="N40" s="16">
        <v>34692</v>
      </c>
      <c r="O40" s="16">
        <v>27099</v>
      </c>
      <c r="P40" s="16">
        <v>48298</v>
      </c>
      <c r="Q40" s="16">
        <v>57724</v>
      </c>
      <c r="R40" s="16">
        <v>11736</v>
      </c>
      <c r="S40" s="16">
        <v>38515</v>
      </c>
      <c r="T40" s="16">
        <v>25114</v>
      </c>
      <c r="U40" s="16">
        <v>9131</v>
      </c>
      <c r="V40" s="16">
        <v>20236</v>
      </c>
      <c r="W40" s="16">
        <v>29135</v>
      </c>
      <c r="X40" s="16">
        <v>12329</v>
      </c>
      <c r="Y40" s="16">
        <v>57943</v>
      </c>
      <c r="Z40" s="16">
        <v>21711</v>
      </c>
      <c r="AA40" s="16">
        <v>16865</v>
      </c>
      <c r="AB40" s="16">
        <v>23056</v>
      </c>
      <c r="AC40" s="16">
        <v>26319</v>
      </c>
      <c r="AD40" s="16">
        <v>11094</v>
      </c>
      <c r="AE40" s="16">
        <v>10637</v>
      </c>
      <c r="AF40" s="16">
        <v>9233</v>
      </c>
      <c r="AG40" s="16">
        <v>18293</v>
      </c>
      <c r="AH40" s="16">
        <v>15359</v>
      </c>
      <c r="AI40" s="16">
        <v>7549</v>
      </c>
      <c r="AJ40" s="16">
        <v>13420</v>
      </c>
      <c r="AK40" s="16">
        <v>7189</v>
      </c>
      <c r="AL40" s="16">
        <v>4029</v>
      </c>
      <c r="AM40" s="16">
        <v>8826</v>
      </c>
    </row>
    <row r="43" spans="2:39" ht="12.75">
      <c r="B43" s="74" t="s">
        <v>66</v>
      </c>
      <c r="C43" s="75"/>
      <c r="D43" s="75"/>
      <c r="E43" s="75"/>
      <c r="F43" s="75"/>
      <c r="G43" s="75"/>
      <c r="H43" s="75"/>
      <c r="I43" s="75"/>
      <c r="J43" s="76"/>
      <c r="K43" s="18">
        <f>SUM(K23/K22)</f>
        <v>0.48740536820371644</v>
      </c>
      <c r="L43" s="18">
        <f aca="true" t="shared" si="0" ref="L43:AM43">SUM(L23/L22)</f>
        <v>0.4864753038531161</v>
      </c>
      <c r="M43" s="18">
        <f t="shared" si="0"/>
        <v>0.49208623277391184</v>
      </c>
      <c r="N43" s="18">
        <f t="shared" si="0"/>
        <v>0.4908240063832999</v>
      </c>
      <c r="O43" s="18">
        <f t="shared" si="0"/>
        <v>0.49757232449929195</v>
      </c>
      <c r="P43" s="18">
        <f t="shared" si="0"/>
        <v>0.4848773372769078</v>
      </c>
      <c r="Q43" s="18">
        <f t="shared" si="0"/>
        <v>0.4922868093260939</v>
      </c>
      <c r="R43" s="18">
        <f t="shared" si="0"/>
        <v>0.49291528489599035</v>
      </c>
      <c r="S43" s="18">
        <f t="shared" si="0"/>
        <v>0.5009199186598238</v>
      </c>
      <c r="T43" s="18">
        <f t="shared" si="0"/>
        <v>0.49157993639780284</v>
      </c>
      <c r="U43" s="18">
        <f t="shared" si="0"/>
        <v>0.49686352509179926</v>
      </c>
      <c r="V43" s="18">
        <f t="shared" si="0"/>
        <v>0.5022953328232593</v>
      </c>
      <c r="W43" s="18">
        <f t="shared" si="0"/>
        <v>0.4992818317514856</v>
      </c>
      <c r="X43" s="18">
        <f t="shared" si="0"/>
        <v>0.49451327433628317</v>
      </c>
      <c r="Y43" s="18">
        <f t="shared" si="0"/>
        <v>0.49219301465397974</v>
      </c>
      <c r="Z43" s="18">
        <f t="shared" si="0"/>
        <v>0.4972110256097064</v>
      </c>
      <c r="AA43" s="18">
        <f t="shared" si="0"/>
        <v>0.48922908693275013</v>
      </c>
      <c r="AB43" s="18">
        <f t="shared" si="0"/>
        <v>0.5049389889599071</v>
      </c>
      <c r="AC43" s="18">
        <f t="shared" si="0"/>
        <v>0.49358149719447103</v>
      </c>
      <c r="AD43" s="18">
        <f t="shared" si="0"/>
        <v>0.4939670161757732</v>
      </c>
      <c r="AE43" s="18">
        <f t="shared" si="0"/>
        <v>0.4970936196402927</v>
      </c>
      <c r="AF43" s="18">
        <f t="shared" si="0"/>
        <v>0.49216867469879516</v>
      </c>
      <c r="AG43" s="18">
        <f t="shared" si="0"/>
        <v>0.49931115922062586</v>
      </c>
      <c r="AH43" s="18">
        <f t="shared" si="0"/>
        <v>0.4977933619490962</v>
      </c>
      <c r="AI43" s="18">
        <f t="shared" si="0"/>
        <v>0.49447156806433085</v>
      </c>
      <c r="AJ43" s="18">
        <f t="shared" si="0"/>
        <v>0.4968311614327423</v>
      </c>
      <c r="AK43" s="18">
        <f t="shared" si="0"/>
        <v>0.5008707767328457</v>
      </c>
      <c r="AL43" s="18">
        <f t="shared" si="0"/>
        <v>0.4747536945812808</v>
      </c>
      <c r="AM43" s="18">
        <f t="shared" si="0"/>
        <v>0.4929997941115915</v>
      </c>
    </row>
    <row r="44" spans="2:39" ht="12.75">
      <c r="B44" s="74" t="s">
        <v>67</v>
      </c>
      <c r="C44" s="75"/>
      <c r="D44" s="75"/>
      <c r="E44" s="75"/>
      <c r="F44" s="75"/>
      <c r="G44" s="75"/>
      <c r="H44" s="75"/>
      <c r="I44" s="75"/>
      <c r="J44" s="76"/>
      <c r="K44" s="18">
        <f>SUM(K24/K22)</f>
        <v>0.5125946317962835</v>
      </c>
      <c r="L44" s="18">
        <f aca="true" t="shared" si="1" ref="L44:AM44">SUM(L24/L22)</f>
        <v>0.5135246961468839</v>
      </c>
      <c r="M44" s="18">
        <f t="shared" si="1"/>
        <v>0.5079137672260882</v>
      </c>
      <c r="N44" s="18">
        <f t="shared" si="1"/>
        <v>0.5091759936167001</v>
      </c>
      <c r="O44" s="18">
        <f t="shared" si="1"/>
        <v>0.5024276755007081</v>
      </c>
      <c r="P44" s="18">
        <f t="shared" si="1"/>
        <v>0.5151226627230922</v>
      </c>
      <c r="Q44" s="18">
        <f t="shared" si="1"/>
        <v>0.5077131906739061</v>
      </c>
      <c r="R44" s="18">
        <f t="shared" si="1"/>
        <v>0.5070847151040097</v>
      </c>
      <c r="S44" s="18">
        <f t="shared" si="1"/>
        <v>0.49908008134017623</v>
      </c>
      <c r="T44" s="18">
        <f t="shared" si="1"/>
        <v>0.5084200636021972</v>
      </c>
      <c r="U44" s="18">
        <f t="shared" si="1"/>
        <v>0.5031364749082007</v>
      </c>
      <c r="V44" s="18">
        <f t="shared" si="1"/>
        <v>0.4977046671767406</v>
      </c>
      <c r="W44" s="18">
        <f t="shared" si="1"/>
        <v>0.5007181682485143</v>
      </c>
      <c r="X44" s="18">
        <f t="shared" si="1"/>
        <v>0.5054867256637168</v>
      </c>
      <c r="Y44" s="18">
        <f t="shared" si="1"/>
        <v>0.5078069853460203</v>
      </c>
      <c r="Z44" s="18">
        <f t="shared" si="1"/>
        <v>0.5027889743902936</v>
      </c>
      <c r="AA44" s="18">
        <f t="shared" si="1"/>
        <v>0.5107709130672499</v>
      </c>
      <c r="AB44" s="18">
        <f t="shared" si="1"/>
        <v>0.495061011040093</v>
      </c>
      <c r="AC44" s="18">
        <f t="shared" si="1"/>
        <v>0.5064185028055289</v>
      </c>
      <c r="AD44" s="18">
        <f t="shared" si="1"/>
        <v>0.5060329838242268</v>
      </c>
      <c r="AE44" s="18">
        <f t="shared" si="1"/>
        <v>0.5029063803597074</v>
      </c>
      <c r="AF44" s="18">
        <f t="shared" si="1"/>
        <v>0.5078313253012048</v>
      </c>
      <c r="AG44" s="18">
        <f t="shared" si="1"/>
        <v>0.5006888407793741</v>
      </c>
      <c r="AH44" s="18">
        <f t="shared" si="1"/>
        <v>0.5022066380509038</v>
      </c>
      <c r="AI44" s="18">
        <f t="shared" si="1"/>
        <v>0.5055284319356692</v>
      </c>
      <c r="AJ44" s="18">
        <f t="shared" si="1"/>
        <v>0.5031688385672577</v>
      </c>
      <c r="AK44" s="18">
        <f t="shared" si="1"/>
        <v>0.4991292232671543</v>
      </c>
      <c r="AL44" s="18">
        <f t="shared" si="1"/>
        <v>0.5252463054187192</v>
      </c>
      <c r="AM44" s="18">
        <f t="shared" si="1"/>
        <v>0.5070002058884084</v>
      </c>
    </row>
    <row r="45" spans="2:39" ht="12.75">
      <c r="B45" s="12"/>
      <c r="J45" s="19"/>
      <c r="AM45" s="17"/>
    </row>
    <row r="46" spans="2:39" ht="12.75">
      <c r="B46" s="74" t="s">
        <v>68</v>
      </c>
      <c r="C46" s="75"/>
      <c r="D46" s="75"/>
      <c r="E46" s="75"/>
      <c r="F46" s="75"/>
      <c r="G46" s="75"/>
      <c r="H46" s="75"/>
      <c r="I46" s="75"/>
      <c r="J46" s="76"/>
      <c r="K46" s="18">
        <f>SUM(K39/K22)</f>
        <v>0.5408947006194081</v>
      </c>
      <c r="L46" s="18">
        <f aca="true" t="shared" si="2" ref="L46:AM46">SUM(L39/L22)</f>
        <v>0.5479355227997587</v>
      </c>
      <c r="M46" s="18">
        <f t="shared" si="2"/>
        <v>0.10028653295128939</v>
      </c>
      <c r="N46" s="18">
        <f t="shared" si="2"/>
        <v>0.2518599987060879</v>
      </c>
      <c r="O46" s="18">
        <f t="shared" si="2"/>
        <v>0.08628363342099939</v>
      </c>
      <c r="P46" s="18">
        <f t="shared" si="2"/>
        <v>0.02157486376435792</v>
      </c>
      <c r="Q46" s="18">
        <f t="shared" si="2"/>
        <v>0.07818588310443948</v>
      </c>
      <c r="R46" s="18">
        <f t="shared" si="2"/>
        <v>0.11546578233343383</v>
      </c>
      <c r="S46" s="18">
        <f t="shared" si="2"/>
        <v>0.06761402149704658</v>
      </c>
      <c r="T46" s="18">
        <f t="shared" si="2"/>
        <v>0.09244001156403585</v>
      </c>
      <c r="U46" s="18">
        <f t="shared" si="2"/>
        <v>0.301484088127295</v>
      </c>
      <c r="V46" s="18">
        <f t="shared" si="2"/>
        <v>0.22586074980872226</v>
      </c>
      <c r="W46" s="18">
        <f t="shared" si="2"/>
        <v>0.1794575717464162</v>
      </c>
      <c r="X46" s="18">
        <f t="shared" si="2"/>
        <v>0.1271504424778761</v>
      </c>
      <c r="Y46" s="18">
        <f t="shared" si="2"/>
        <v>0.18198887539881978</v>
      </c>
      <c r="Z46" s="18">
        <f t="shared" si="2"/>
        <v>0.116037620618053</v>
      </c>
      <c r="AA46" s="18">
        <f t="shared" si="2"/>
        <v>0.3852742846728631</v>
      </c>
      <c r="AB46" s="18">
        <f t="shared" si="2"/>
        <v>0.21194927709607958</v>
      </c>
      <c r="AC46" s="18">
        <f t="shared" si="2"/>
        <v>0.2796222800054742</v>
      </c>
      <c r="AD46" s="18">
        <f t="shared" si="2"/>
        <v>0.415459191738237</v>
      </c>
      <c r="AE46" s="18">
        <f t="shared" si="2"/>
        <v>0.27258428503043153</v>
      </c>
      <c r="AF46" s="18">
        <f t="shared" si="2"/>
        <v>0.4437951807228916</v>
      </c>
      <c r="AG46" s="18">
        <f t="shared" si="2"/>
        <v>0.09993111592206258</v>
      </c>
      <c r="AH46" s="18">
        <f t="shared" si="2"/>
        <v>0.07145879934707695</v>
      </c>
      <c r="AI46" s="18">
        <f t="shared" si="2"/>
        <v>0.4579982768523837</v>
      </c>
      <c r="AJ46" s="18">
        <f t="shared" si="2"/>
        <v>0.044363739941607916</v>
      </c>
      <c r="AK46" s="18">
        <f t="shared" si="2"/>
        <v>0.16533147567630327</v>
      </c>
      <c r="AL46" s="18">
        <f t="shared" si="2"/>
        <v>0.1730295566502463</v>
      </c>
      <c r="AM46" s="18">
        <f t="shared" si="2"/>
        <v>0.09141445336627547</v>
      </c>
    </row>
    <row r="47" spans="2:39" ht="12.75">
      <c r="B47" s="74" t="s">
        <v>69</v>
      </c>
      <c r="C47" s="75"/>
      <c r="D47" s="75"/>
      <c r="E47" s="75"/>
      <c r="F47" s="75"/>
      <c r="G47" s="75"/>
      <c r="H47" s="75"/>
      <c r="I47" s="75"/>
      <c r="J47" s="76"/>
      <c r="K47" s="18">
        <f>SUM(K40/K22)</f>
        <v>0.45910529938059186</v>
      </c>
      <c r="L47" s="18">
        <f aca="true" t="shared" si="3" ref="L47:AM47">SUM(L40/L22)</f>
        <v>0.45206447720024134</v>
      </c>
      <c r="M47" s="18">
        <f t="shared" si="3"/>
        <v>0.8997134670487106</v>
      </c>
      <c r="N47" s="18">
        <f t="shared" si="3"/>
        <v>0.7481400012939121</v>
      </c>
      <c r="O47" s="18">
        <f t="shared" si="3"/>
        <v>0.9137163665790006</v>
      </c>
      <c r="P47" s="18">
        <f t="shared" si="3"/>
        <v>0.9784251362356421</v>
      </c>
      <c r="Q47" s="18">
        <f t="shared" si="3"/>
        <v>0.9218141168955605</v>
      </c>
      <c r="R47" s="18">
        <f t="shared" si="3"/>
        <v>0.8845342176665661</v>
      </c>
      <c r="S47" s="18">
        <f t="shared" si="3"/>
        <v>0.9323859785029535</v>
      </c>
      <c r="T47" s="18">
        <f t="shared" si="3"/>
        <v>0.9075599884359642</v>
      </c>
      <c r="U47" s="18">
        <f t="shared" si="3"/>
        <v>0.698515911872705</v>
      </c>
      <c r="V47" s="18">
        <f t="shared" si="3"/>
        <v>0.7741392501912777</v>
      </c>
      <c r="W47" s="18">
        <f t="shared" si="3"/>
        <v>0.8205424282535838</v>
      </c>
      <c r="X47" s="18">
        <f t="shared" si="3"/>
        <v>0.8728495575221239</v>
      </c>
      <c r="Y47" s="18">
        <f t="shared" si="3"/>
        <v>0.8180111246011802</v>
      </c>
      <c r="Z47" s="18">
        <f t="shared" si="3"/>
        <v>0.883962379381947</v>
      </c>
      <c r="AA47" s="18">
        <f t="shared" si="3"/>
        <v>0.6147257153271368</v>
      </c>
      <c r="AB47" s="18">
        <f t="shared" si="3"/>
        <v>0.7880507229039204</v>
      </c>
      <c r="AC47" s="18">
        <f t="shared" si="3"/>
        <v>0.7203777199945258</v>
      </c>
      <c r="AD47" s="18">
        <f t="shared" si="3"/>
        <v>0.584540808261763</v>
      </c>
      <c r="AE47" s="18">
        <f t="shared" si="3"/>
        <v>0.7274157149695685</v>
      </c>
      <c r="AF47" s="18">
        <f t="shared" si="3"/>
        <v>0.5562048192771084</v>
      </c>
      <c r="AG47" s="18">
        <f t="shared" si="3"/>
        <v>0.9000688840779374</v>
      </c>
      <c r="AH47" s="18">
        <f t="shared" si="3"/>
        <v>0.928541200652923</v>
      </c>
      <c r="AI47" s="18">
        <f t="shared" si="3"/>
        <v>0.5420017231476163</v>
      </c>
      <c r="AJ47" s="18">
        <f t="shared" si="3"/>
        <v>0.9556362600583921</v>
      </c>
      <c r="AK47" s="18">
        <f t="shared" si="3"/>
        <v>0.8346685243236968</v>
      </c>
      <c r="AL47" s="18">
        <f t="shared" si="3"/>
        <v>0.8269704433497537</v>
      </c>
      <c r="AM47" s="18">
        <f t="shared" si="3"/>
        <v>0.9085855466337245</v>
      </c>
    </row>
  </sheetData>
  <mergeCells count="73">
    <mergeCell ref="J11:Q11"/>
    <mergeCell ref="J12:Q12"/>
    <mergeCell ref="J13:Q13"/>
    <mergeCell ref="J14:Q14"/>
    <mergeCell ref="B47:J47"/>
    <mergeCell ref="A1:O1"/>
    <mergeCell ref="A2:O2"/>
    <mergeCell ref="A3:O3"/>
    <mergeCell ref="A4:O4"/>
    <mergeCell ref="A6:E6"/>
    <mergeCell ref="J6:K6"/>
    <mergeCell ref="B8:H8"/>
    <mergeCell ref="B10:H10"/>
    <mergeCell ref="B11:H11"/>
    <mergeCell ref="B40:J40"/>
    <mergeCell ref="B43:J43"/>
    <mergeCell ref="B44:J44"/>
    <mergeCell ref="B46:J46"/>
    <mergeCell ref="L18:L19"/>
    <mergeCell ref="M18:M19"/>
    <mergeCell ref="AL18:AL19"/>
    <mergeCell ref="B22:J22"/>
    <mergeCell ref="AE18:AE19"/>
    <mergeCell ref="AF18:AF19"/>
    <mergeCell ref="AG18:AG19"/>
    <mergeCell ref="AJ18:AJ19"/>
    <mergeCell ref="X18:X19"/>
    <mergeCell ref="Y18:Y19"/>
    <mergeCell ref="B25:J25"/>
    <mergeCell ref="B26:J26"/>
    <mergeCell ref="B27:J27"/>
    <mergeCell ref="K18:K19"/>
    <mergeCell ref="B23:J23"/>
    <mergeCell ref="B24:J24"/>
    <mergeCell ref="B28:J28"/>
    <mergeCell ref="B29:J29"/>
    <mergeCell ref="B30:J30"/>
    <mergeCell ref="B36:J36"/>
    <mergeCell ref="B31:J31"/>
    <mergeCell ref="B37:J37"/>
    <mergeCell ref="B38:J38"/>
    <mergeCell ref="B39:J39"/>
    <mergeCell ref="B32:J32"/>
    <mergeCell ref="B33:J33"/>
    <mergeCell ref="B34:J34"/>
    <mergeCell ref="B35:J35"/>
    <mergeCell ref="B9:H9"/>
    <mergeCell ref="J9:Q9"/>
    <mergeCell ref="B20:J20"/>
    <mergeCell ref="B12:H12"/>
    <mergeCell ref="B13:H13"/>
    <mergeCell ref="B14:H14"/>
    <mergeCell ref="N18:N19"/>
    <mergeCell ref="O18:O19"/>
    <mergeCell ref="P18:P19"/>
    <mergeCell ref="Q18:Q19"/>
    <mergeCell ref="J8:Q8"/>
    <mergeCell ref="J10:Q10"/>
    <mergeCell ref="AK18:AK19"/>
    <mergeCell ref="AM18:AM19"/>
    <mergeCell ref="V18:V19"/>
    <mergeCell ref="W18:W19"/>
    <mergeCell ref="AH18:AH19"/>
    <mergeCell ref="AI18:AI19"/>
    <mergeCell ref="AA18:AA19"/>
    <mergeCell ref="AB18:AB19"/>
    <mergeCell ref="AC18:AC19"/>
    <mergeCell ref="AD18:AD19"/>
    <mergeCell ref="R18:R19"/>
    <mergeCell ref="S18:S19"/>
    <mergeCell ref="T18:T19"/>
    <mergeCell ref="U18:U19"/>
    <mergeCell ref="Z18:Z19"/>
  </mergeCells>
  <printOptions/>
  <pageMargins left="0.75" right="0.75" top="1" bottom="1" header="0" footer="0"/>
  <pageSetup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">
      <selection activeCell="K41" sqref="K41"/>
    </sheetView>
  </sheetViews>
  <sheetFormatPr defaultColWidth="11.421875" defaultRowHeight="12.75"/>
  <cols>
    <col min="1" max="9" width="2.7109375" style="6" customWidth="1"/>
    <col min="10" max="10" width="7.421875" style="6" customWidth="1"/>
    <col min="11" max="11" width="9.7109375" style="6" customWidth="1"/>
    <col min="12" max="12" width="11.140625" style="6" customWidth="1"/>
    <col min="13" max="13" width="10.7109375" style="6" customWidth="1"/>
    <col min="14" max="14" width="10.57421875" style="6" customWidth="1"/>
    <col min="15" max="20" width="10.7109375" style="6" customWidth="1"/>
    <col min="21" max="21" width="11.421875" style="6" customWidth="1"/>
    <col min="22" max="22" width="10.7109375" style="6" customWidth="1"/>
    <col min="23" max="23" width="10.57421875" style="6" customWidth="1"/>
    <col min="24" max="39" width="10.7109375" style="6" customWidth="1"/>
    <col min="40" max="40" width="12.28125" style="6" customWidth="1"/>
    <col min="41" max="16384" width="2.7109375" style="6" customWidth="1"/>
  </cols>
  <sheetData>
    <row r="1" spans="1:15" ht="12.75">
      <c r="A1" s="77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2.75">
      <c r="A3" s="77" t="s">
        <v>72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2.75">
      <c r="A4" s="77" t="s">
        <v>73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6" spans="1:11" ht="12.75">
      <c r="A6" s="79" t="s">
        <v>1</v>
      </c>
      <c r="B6" s="68"/>
      <c r="C6" s="68"/>
      <c r="D6" s="68"/>
      <c r="E6" s="68"/>
      <c r="F6" s="20"/>
      <c r="G6" s="21"/>
      <c r="H6" s="21"/>
      <c r="J6" s="80" t="s">
        <v>79</v>
      </c>
      <c r="K6" s="68"/>
    </row>
    <row r="7" ht="12.75"/>
    <row r="8" spans="1:17" ht="12.75">
      <c r="A8" t="s">
        <v>2</v>
      </c>
      <c r="B8" s="81" t="s">
        <v>80</v>
      </c>
      <c r="C8" s="62"/>
      <c r="D8" s="62"/>
      <c r="E8" s="62"/>
      <c r="F8" s="62"/>
      <c r="G8" s="62"/>
      <c r="H8" s="62"/>
      <c r="I8" s="22"/>
      <c r="J8" s="62" t="s">
        <v>81</v>
      </c>
      <c r="K8" s="62"/>
      <c r="L8" s="62"/>
      <c r="M8" s="62"/>
      <c r="N8" s="62"/>
      <c r="O8" s="62"/>
      <c r="P8" s="62"/>
      <c r="Q8" s="63"/>
    </row>
    <row r="9" spans="2:17" ht="12.75">
      <c r="B9" s="66" t="s">
        <v>76</v>
      </c>
      <c r="C9" s="64"/>
      <c r="D9" s="64"/>
      <c r="E9" s="64"/>
      <c r="F9" s="64"/>
      <c r="G9" s="64"/>
      <c r="H9" s="64"/>
      <c r="I9" s="23"/>
      <c r="J9" s="64" t="s">
        <v>82</v>
      </c>
      <c r="K9" s="64"/>
      <c r="L9" s="64"/>
      <c r="M9" s="64"/>
      <c r="N9" s="64"/>
      <c r="O9" s="64"/>
      <c r="P9" s="64"/>
      <c r="Q9" s="65"/>
    </row>
    <row r="10" spans="2:17" ht="12.75">
      <c r="B10" s="66" t="s">
        <v>4</v>
      </c>
      <c r="C10" s="64"/>
      <c r="D10" s="64"/>
      <c r="E10" s="64"/>
      <c r="F10" s="64"/>
      <c r="G10" s="64"/>
      <c r="H10" s="64"/>
      <c r="I10" s="23"/>
      <c r="J10" s="64" t="s">
        <v>75</v>
      </c>
      <c r="K10" s="64"/>
      <c r="L10" s="64"/>
      <c r="M10" s="64"/>
      <c r="N10" s="64"/>
      <c r="O10" s="64"/>
      <c r="P10" s="64"/>
      <c r="Q10" s="65"/>
    </row>
    <row r="11" spans="2:17" ht="12.75">
      <c r="B11" s="66" t="s">
        <v>6</v>
      </c>
      <c r="C11" s="64"/>
      <c r="D11" s="64"/>
      <c r="E11" s="64"/>
      <c r="F11" s="64"/>
      <c r="G11" s="64"/>
      <c r="H11" s="64"/>
      <c r="I11" s="23"/>
      <c r="J11" s="64" t="s">
        <v>78</v>
      </c>
      <c r="K11" s="64"/>
      <c r="L11" s="64"/>
      <c r="M11" s="64"/>
      <c r="N11" s="64"/>
      <c r="O11" s="64"/>
      <c r="P11" s="64"/>
      <c r="Q11" s="65"/>
    </row>
    <row r="12" spans="2:17" ht="12.75">
      <c r="B12" s="66" t="s">
        <v>8</v>
      </c>
      <c r="C12" s="64"/>
      <c r="D12" s="64"/>
      <c r="E12" s="64"/>
      <c r="F12" s="64"/>
      <c r="G12" s="64"/>
      <c r="H12" s="64"/>
      <c r="I12" s="23"/>
      <c r="J12" s="82" t="s">
        <v>83</v>
      </c>
      <c r="K12" s="82"/>
      <c r="L12" s="82"/>
      <c r="M12" s="82"/>
      <c r="N12" s="82"/>
      <c r="O12" s="82"/>
      <c r="P12" s="82"/>
      <c r="Q12" s="83"/>
    </row>
    <row r="13" spans="2:17" ht="12.75">
      <c r="B13" s="66" t="s">
        <v>9</v>
      </c>
      <c r="C13" s="64"/>
      <c r="D13" s="64"/>
      <c r="E13" s="64"/>
      <c r="F13" s="64"/>
      <c r="G13" s="64"/>
      <c r="H13" s="64"/>
      <c r="I13" s="23"/>
      <c r="J13" s="82" t="s">
        <v>86</v>
      </c>
      <c r="K13" s="82"/>
      <c r="L13" s="82"/>
      <c r="M13" s="82"/>
      <c r="N13" s="82"/>
      <c r="O13" s="82"/>
      <c r="P13" s="82"/>
      <c r="Q13" s="83"/>
    </row>
    <row r="14" spans="2:17" ht="12.75">
      <c r="B14" s="69" t="s">
        <v>10</v>
      </c>
      <c r="C14" s="70"/>
      <c r="D14" s="70"/>
      <c r="E14" s="70"/>
      <c r="F14" s="70"/>
      <c r="G14" s="70"/>
      <c r="H14" s="70"/>
      <c r="I14" s="14"/>
      <c r="J14" s="84" t="s">
        <v>11</v>
      </c>
      <c r="K14" s="84"/>
      <c r="L14" s="84"/>
      <c r="M14" s="84"/>
      <c r="N14" s="84"/>
      <c r="O14" s="84"/>
      <c r="P14" s="84"/>
      <c r="Q14" s="85"/>
    </row>
    <row r="15" ht="11.25">
      <c r="U15" s="7"/>
    </row>
    <row r="17" spans="11:40" ht="12.75" customHeight="1">
      <c r="K17" s="86" t="s">
        <v>12</v>
      </c>
      <c r="L17" s="86" t="s">
        <v>13</v>
      </c>
      <c r="M17" s="86" t="s">
        <v>14</v>
      </c>
      <c r="N17" s="86" t="s">
        <v>15</v>
      </c>
      <c r="O17" s="86" t="s">
        <v>16</v>
      </c>
      <c r="P17" s="86" t="s">
        <v>17</v>
      </c>
      <c r="Q17" s="86" t="s">
        <v>18</v>
      </c>
      <c r="R17" s="86" t="s">
        <v>19</v>
      </c>
      <c r="S17" s="86" t="s">
        <v>20</v>
      </c>
      <c r="T17" s="86" t="s">
        <v>21</v>
      </c>
      <c r="U17" s="86" t="s">
        <v>85</v>
      </c>
      <c r="V17" s="86" t="s">
        <v>22</v>
      </c>
      <c r="W17" s="86" t="s">
        <v>23</v>
      </c>
      <c r="X17" s="86" t="s">
        <v>24</v>
      </c>
      <c r="Y17" s="86" t="s">
        <v>25</v>
      </c>
      <c r="Z17" s="86" t="s">
        <v>26</v>
      </c>
      <c r="AA17" s="86" t="s">
        <v>27</v>
      </c>
      <c r="AB17" s="86" t="s">
        <v>28</v>
      </c>
      <c r="AC17" s="86" t="s">
        <v>29</v>
      </c>
      <c r="AD17" s="86" t="s">
        <v>30</v>
      </c>
      <c r="AE17" s="86" t="s">
        <v>31</v>
      </c>
      <c r="AF17" s="86" t="s">
        <v>32</v>
      </c>
      <c r="AG17" s="86" t="s">
        <v>33</v>
      </c>
      <c r="AH17" s="86" t="s">
        <v>34</v>
      </c>
      <c r="AI17" s="86" t="s">
        <v>84</v>
      </c>
      <c r="AJ17" s="86" t="s">
        <v>35</v>
      </c>
      <c r="AK17" s="86" t="s">
        <v>36</v>
      </c>
      <c r="AL17" s="86" t="s">
        <v>37</v>
      </c>
      <c r="AM17" s="86" t="s">
        <v>38</v>
      </c>
      <c r="AN17" s="86" t="s">
        <v>5</v>
      </c>
    </row>
    <row r="18" spans="11:40" ht="11.25"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2:40" s="8" customFormat="1" ht="12.75">
      <c r="B19" s="88" t="s">
        <v>39</v>
      </c>
      <c r="C19" s="89"/>
      <c r="D19" s="89"/>
      <c r="E19" s="89"/>
      <c r="F19" s="89"/>
      <c r="G19" s="89"/>
      <c r="H19" s="89"/>
      <c r="I19" s="89"/>
      <c r="J19" s="90"/>
      <c r="K19" s="24">
        <v>1201</v>
      </c>
      <c r="L19" s="24">
        <v>1202</v>
      </c>
      <c r="M19" s="24">
        <v>1203</v>
      </c>
      <c r="N19" s="24">
        <v>1204</v>
      </c>
      <c r="O19" s="24">
        <v>1205</v>
      </c>
      <c r="P19" s="24">
        <v>1206</v>
      </c>
      <c r="Q19" s="24">
        <v>1207</v>
      </c>
      <c r="R19" s="24">
        <v>1208</v>
      </c>
      <c r="S19" s="24">
        <v>1209</v>
      </c>
      <c r="T19" s="24">
        <v>1210</v>
      </c>
      <c r="U19" s="24">
        <v>1211</v>
      </c>
      <c r="V19" s="24">
        <v>1212</v>
      </c>
      <c r="W19" s="24">
        <v>1213</v>
      </c>
      <c r="X19" s="24">
        <v>1214</v>
      </c>
      <c r="Y19" s="24">
        <v>1215</v>
      </c>
      <c r="Z19" s="24">
        <v>1216</v>
      </c>
      <c r="AA19" s="24">
        <v>1217</v>
      </c>
      <c r="AB19" s="24">
        <v>1218</v>
      </c>
      <c r="AC19" s="24">
        <v>1219</v>
      </c>
      <c r="AD19" s="24">
        <v>1220</v>
      </c>
      <c r="AE19" s="24">
        <v>1221</v>
      </c>
      <c r="AF19" s="24">
        <v>1222</v>
      </c>
      <c r="AG19" s="24">
        <v>1223</v>
      </c>
      <c r="AH19" s="24">
        <v>1224</v>
      </c>
      <c r="AI19" s="24">
        <v>1225</v>
      </c>
      <c r="AJ19" s="24">
        <v>1226</v>
      </c>
      <c r="AK19" s="24">
        <v>1227</v>
      </c>
      <c r="AL19" s="24">
        <v>1228</v>
      </c>
      <c r="AM19" s="24">
        <v>1229</v>
      </c>
      <c r="AN19" s="24">
        <v>12</v>
      </c>
    </row>
    <row r="20" spans="2:40" ht="11.25"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9"/>
      <c r="O20" s="29"/>
      <c r="P20" s="28"/>
      <c r="Q20" s="28"/>
      <c r="R20" s="28"/>
      <c r="S20" s="28"/>
      <c r="T20" s="28"/>
      <c r="U20" s="28"/>
      <c r="V20" s="29"/>
      <c r="W20" s="2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0"/>
    </row>
    <row r="21" spans="2:40" s="35" customFormat="1" ht="12.75">
      <c r="B21" s="91" t="s">
        <v>58</v>
      </c>
      <c r="C21" s="92"/>
      <c r="D21" s="92"/>
      <c r="E21" s="92"/>
      <c r="F21" s="92"/>
      <c r="G21" s="92"/>
      <c r="H21" s="92"/>
      <c r="I21" s="92"/>
      <c r="J21" s="93"/>
      <c r="K21" s="31"/>
      <c r="L21" s="31"/>
      <c r="M21" s="32"/>
      <c r="N21" s="33"/>
      <c r="O21" s="33"/>
      <c r="P21" s="32"/>
      <c r="Q21" s="32"/>
      <c r="R21" s="32"/>
      <c r="S21" s="32"/>
      <c r="T21" s="32"/>
      <c r="U21" s="32"/>
      <c r="V21" s="33"/>
      <c r="W21" s="33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2:40" s="35" customFormat="1" ht="12.75">
      <c r="B22" s="91" t="s">
        <v>59</v>
      </c>
      <c r="C22" s="92"/>
      <c r="D22" s="92"/>
      <c r="E22" s="92"/>
      <c r="F22" s="92"/>
      <c r="G22" s="92"/>
      <c r="H22" s="92"/>
      <c r="I22" s="92"/>
      <c r="J22" s="93"/>
      <c r="K22" s="31">
        <v>19963</v>
      </c>
      <c r="L22" s="31">
        <v>37452</v>
      </c>
      <c r="M22" s="32">
        <v>7846</v>
      </c>
      <c r="N22" s="33">
        <v>25080</v>
      </c>
      <c r="O22" s="33">
        <v>17120</v>
      </c>
      <c r="P22" s="32">
        <v>27466</v>
      </c>
      <c r="Q22" s="32">
        <v>37887</v>
      </c>
      <c r="R22" s="32">
        <v>8101</v>
      </c>
      <c r="S22" s="32">
        <v>22827</v>
      </c>
      <c r="T22" s="32">
        <v>17482</v>
      </c>
      <c r="U22" s="32">
        <v>9985</v>
      </c>
      <c r="V22" s="33">
        <v>17532</v>
      </c>
      <c r="W22" s="33">
        <v>27365</v>
      </c>
      <c r="X22" s="34">
        <v>10448</v>
      </c>
      <c r="Y22" s="34">
        <v>37471</v>
      </c>
      <c r="Z22" s="34">
        <v>16162</v>
      </c>
      <c r="AA22" s="34">
        <v>11058</v>
      </c>
      <c r="AB22" s="34">
        <v>14522</v>
      </c>
      <c r="AC22" s="34">
        <v>20095</v>
      </c>
      <c r="AD22" s="34">
        <v>14132</v>
      </c>
      <c r="AE22" s="34">
        <v>13411</v>
      </c>
      <c r="AF22" s="34">
        <v>9142</v>
      </c>
      <c r="AG22" s="34">
        <v>10465</v>
      </c>
      <c r="AH22" s="34">
        <v>10791</v>
      </c>
      <c r="AI22" s="34">
        <v>8439</v>
      </c>
      <c r="AJ22" s="34">
        <v>7066</v>
      </c>
      <c r="AK22" s="34">
        <v>4154</v>
      </c>
      <c r="AL22" s="34">
        <v>3475</v>
      </c>
      <c r="AM22" s="34">
        <v>5389</v>
      </c>
      <c r="AN22" s="34">
        <v>472326</v>
      </c>
    </row>
    <row r="23" spans="2:40" s="35" customFormat="1" ht="12.75">
      <c r="B23" s="91" t="s">
        <v>55</v>
      </c>
      <c r="C23" s="92"/>
      <c r="D23" s="92"/>
      <c r="E23" s="92"/>
      <c r="F23" s="92"/>
      <c r="G23" s="92"/>
      <c r="H23" s="92"/>
      <c r="I23" s="92"/>
      <c r="J23" s="93"/>
      <c r="K23" s="31">
        <v>6963</v>
      </c>
      <c r="L23" s="31">
        <v>11414</v>
      </c>
      <c r="M23" s="32">
        <v>896</v>
      </c>
      <c r="N23" s="33">
        <v>825</v>
      </c>
      <c r="O23" s="33">
        <v>691</v>
      </c>
      <c r="P23" s="32">
        <v>482</v>
      </c>
      <c r="Q23" s="32">
        <v>1334</v>
      </c>
      <c r="R23" s="32">
        <v>700</v>
      </c>
      <c r="S23" s="32">
        <v>297</v>
      </c>
      <c r="T23" s="32">
        <v>1412</v>
      </c>
      <c r="U23" s="32">
        <v>1766</v>
      </c>
      <c r="V23" s="33">
        <v>1534</v>
      </c>
      <c r="W23" s="33">
        <v>2453</v>
      </c>
      <c r="X23" s="34">
        <v>1055</v>
      </c>
      <c r="Y23" s="34">
        <v>5594</v>
      </c>
      <c r="Z23" s="34">
        <v>1763</v>
      </c>
      <c r="AA23" s="34">
        <v>4125</v>
      </c>
      <c r="AB23" s="34">
        <v>794</v>
      </c>
      <c r="AC23" s="34">
        <v>1149</v>
      </c>
      <c r="AD23" s="34">
        <v>1254</v>
      </c>
      <c r="AE23" s="34">
        <v>1899</v>
      </c>
      <c r="AF23" s="34">
        <v>3216</v>
      </c>
      <c r="AG23" s="34">
        <v>829</v>
      </c>
      <c r="AH23" s="34">
        <v>672</v>
      </c>
      <c r="AI23" s="34">
        <v>1289</v>
      </c>
      <c r="AJ23" s="34">
        <v>384</v>
      </c>
      <c r="AK23" s="34">
        <v>762</v>
      </c>
      <c r="AL23" s="34">
        <v>644</v>
      </c>
      <c r="AM23" s="34">
        <v>559</v>
      </c>
      <c r="AN23" s="34">
        <v>56755</v>
      </c>
    </row>
    <row r="24" spans="2:40" s="35" customFormat="1" ht="12.75">
      <c r="B24" s="91" t="s">
        <v>56</v>
      </c>
      <c r="C24" s="92"/>
      <c r="D24" s="92"/>
      <c r="E24" s="92"/>
      <c r="F24" s="92"/>
      <c r="G24" s="92"/>
      <c r="H24" s="92"/>
      <c r="I24" s="92"/>
      <c r="J24" s="93"/>
      <c r="K24" s="31">
        <v>13000</v>
      </c>
      <c r="L24" s="31">
        <v>26038</v>
      </c>
      <c r="M24" s="32">
        <v>6950</v>
      </c>
      <c r="N24" s="33">
        <v>24255</v>
      </c>
      <c r="O24" s="33">
        <v>16429</v>
      </c>
      <c r="P24" s="32">
        <v>26984</v>
      </c>
      <c r="Q24" s="32">
        <v>36553</v>
      </c>
      <c r="R24" s="32">
        <v>7401</v>
      </c>
      <c r="S24" s="32">
        <v>22530</v>
      </c>
      <c r="T24" s="32">
        <v>16070</v>
      </c>
      <c r="U24" s="32">
        <v>8219</v>
      </c>
      <c r="V24" s="33">
        <v>15998</v>
      </c>
      <c r="W24" s="33">
        <v>24912</v>
      </c>
      <c r="X24" s="34">
        <v>9393</v>
      </c>
      <c r="Y24" s="34">
        <v>31877</v>
      </c>
      <c r="Z24" s="34">
        <v>14399</v>
      </c>
      <c r="AA24" s="34">
        <v>6933</v>
      </c>
      <c r="AB24" s="34">
        <v>13728</v>
      </c>
      <c r="AC24" s="34">
        <v>18946</v>
      </c>
      <c r="AD24" s="34">
        <v>12878</v>
      </c>
      <c r="AE24" s="34">
        <v>11512</v>
      </c>
      <c r="AF24" s="34">
        <v>5926</v>
      </c>
      <c r="AG24" s="34">
        <v>9636</v>
      </c>
      <c r="AH24" s="34">
        <v>10119</v>
      </c>
      <c r="AI24" s="34">
        <v>7150</v>
      </c>
      <c r="AJ24" s="34">
        <v>6682</v>
      </c>
      <c r="AK24" s="34">
        <v>3392</v>
      </c>
      <c r="AL24" s="34">
        <v>2831</v>
      </c>
      <c r="AM24" s="34">
        <v>4830</v>
      </c>
      <c r="AN24" s="34">
        <v>415571</v>
      </c>
    </row>
    <row r="25" spans="2:40" s="35" customFormat="1" ht="12.75">
      <c r="B25" s="36"/>
      <c r="K25" s="37"/>
      <c r="L25" s="37"/>
      <c r="M25" s="38"/>
      <c r="N25" s="39"/>
      <c r="O25" s="39"/>
      <c r="P25" s="38"/>
      <c r="Q25" s="38"/>
      <c r="R25" s="38"/>
      <c r="S25" s="38"/>
      <c r="T25" s="38"/>
      <c r="U25" s="38"/>
      <c r="V25" s="39"/>
      <c r="W25" s="39"/>
      <c r="AN25" s="40"/>
    </row>
    <row r="26" spans="2:40" s="35" customFormat="1" ht="12.75">
      <c r="B26" s="91" t="s">
        <v>60</v>
      </c>
      <c r="C26" s="92"/>
      <c r="D26" s="92"/>
      <c r="E26" s="92"/>
      <c r="F26" s="92"/>
      <c r="G26" s="92"/>
      <c r="H26" s="92"/>
      <c r="I26" s="92"/>
      <c r="J26" s="93"/>
      <c r="K26" s="31"/>
      <c r="L26" s="31"/>
      <c r="M26" s="32"/>
      <c r="N26" s="33"/>
      <c r="O26" s="33"/>
      <c r="P26" s="32"/>
      <c r="Q26" s="32"/>
      <c r="R26" s="32"/>
      <c r="S26" s="32"/>
      <c r="T26" s="32"/>
      <c r="U26" s="32"/>
      <c r="V26" s="33"/>
      <c r="W26" s="33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0" s="35" customFormat="1" ht="11.25" customHeight="1">
      <c r="B27" s="91" t="s">
        <v>59</v>
      </c>
      <c r="C27" s="92"/>
      <c r="D27" s="92"/>
      <c r="E27" s="92"/>
      <c r="F27" s="92"/>
      <c r="G27" s="92"/>
      <c r="H27" s="92"/>
      <c r="I27" s="92"/>
      <c r="J27" s="93"/>
      <c r="K27" s="31">
        <v>27088</v>
      </c>
      <c r="L27" s="31">
        <v>51043</v>
      </c>
      <c r="M27" s="32">
        <v>11313</v>
      </c>
      <c r="N27" s="33">
        <v>36478</v>
      </c>
      <c r="O27" s="33">
        <v>25278</v>
      </c>
      <c r="P27" s="32">
        <v>43458</v>
      </c>
      <c r="Q27" s="32">
        <v>53568</v>
      </c>
      <c r="R27" s="32">
        <v>11368</v>
      </c>
      <c r="S27" s="32">
        <v>31911</v>
      </c>
      <c r="T27" s="32">
        <v>24242</v>
      </c>
      <c r="U27" s="32">
        <v>11424</v>
      </c>
      <c r="V27" s="33">
        <v>19762</v>
      </c>
      <c r="W27" s="33">
        <v>31727</v>
      </c>
      <c r="X27" s="34">
        <v>12326</v>
      </c>
      <c r="Y27" s="34">
        <v>51198</v>
      </c>
      <c r="Z27" s="34">
        <v>18502</v>
      </c>
      <c r="AA27" s="34">
        <v>21037</v>
      </c>
      <c r="AB27" s="34">
        <v>21236</v>
      </c>
      <c r="AC27" s="34">
        <v>26965</v>
      </c>
      <c r="AD27" s="34">
        <v>16134</v>
      </c>
      <c r="AE27" s="34">
        <v>14491</v>
      </c>
      <c r="AF27" s="34">
        <v>12125</v>
      </c>
      <c r="AG27" s="34">
        <v>15273</v>
      </c>
      <c r="AH27" s="34">
        <v>14499</v>
      </c>
      <c r="AI27" s="34">
        <v>12211</v>
      </c>
      <c r="AJ27" s="34">
        <v>11333</v>
      </c>
      <c r="AK27" s="34">
        <v>6699</v>
      </c>
      <c r="AL27" s="34">
        <v>4437</v>
      </c>
      <c r="AM27" s="34">
        <v>8292</v>
      </c>
      <c r="AN27" s="34">
        <v>645418</v>
      </c>
    </row>
    <row r="28" spans="2:40" s="35" customFormat="1" ht="12.75">
      <c r="B28" s="91" t="s">
        <v>55</v>
      </c>
      <c r="C28" s="92"/>
      <c r="D28" s="92"/>
      <c r="E28" s="92"/>
      <c r="F28" s="92"/>
      <c r="G28" s="92"/>
      <c r="H28" s="92"/>
      <c r="I28" s="92"/>
      <c r="J28" s="93"/>
      <c r="K28" s="31">
        <v>8851</v>
      </c>
      <c r="L28" s="31">
        <v>14992</v>
      </c>
      <c r="M28" s="32">
        <v>980</v>
      </c>
      <c r="N28" s="33">
        <v>1101</v>
      </c>
      <c r="O28" s="33">
        <v>794</v>
      </c>
      <c r="P28" s="32">
        <v>805</v>
      </c>
      <c r="Q28" s="32">
        <v>2052</v>
      </c>
      <c r="R28" s="32">
        <v>1227</v>
      </c>
      <c r="S28" s="32">
        <v>399</v>
      </c>
      <c r="T28" s="32">
        <v>2333</v>
      </c>
      <c r="U28" s="32">
        <v>3013</v>
      </c>
      <c r="V28" s="33">
        <v>2122</v>
      </c>
      <c r="W28" s="33">
        <v>3718</v>
      </c>
      <c r="X28" s="34">
        <v>1551</v>
      </c>
      <c r="Y28" s="34">
        <v>8113</v>
      </c>
      <c r="Z28" s="34">
        <v>2318</v>
      </c>
      <c r="AA28" s="34">
        <v>8621</v>
      </c>
      <c r="AB28" s="34">
        <v>1314</v>
      </c>
      <c r="AC28" s="34">
        <v>3191</v>
      </c>
      <c r="AD28" s="34">
        <v>1579</v>
      </c>
      <c r="AE28" s="34">
        <v>1994</v>
      </c>
      <c r="AF28" s="34">
        <v>5430</v>
      </c>
      <c r="AG28" s="34">
        <v>1479</v>
      </c>
      <c r="AH28" s="34">
        <v>949</v>
      </c>
      <c r="AI28" s="34">
        <v>1681</v>
      </c>
      <c r="AJ28" s="34">
        <v>518</v>
      </c>
      <c r="AK28" s="34">
        <v>1138</v>
      </c>
      <c r="AL28" s="34">
        <v>899</v>
      </c>
      <c r="AM28" s="34">
        <v>728</v>
      </c>
      <c r="AN28" s="34">
        <v>83890</v>
      </c>
    </row>
    <row r="29" spans="2:40" s="35" customFormat="1" ht="12.75">
      <c r="B29" s="91" t="s">
        <v>56</v>
      </c>
      <c r="C29" s="92"/>
      <c r="D29" s="92"/>
      <c r="E29" s="92"/>
      <c r="F29" s="92"/>
      <c r="G29" s="92"/>
      <c r="H29" s="92"/>
      <c r="I29" s="92"/>
      <c r="J29" s="93"/>
      <c r="K29" s="31">
        <v>18237</v>
      </c>
      <c r="L29" s="31">
        <v>36051</v>
      </c>
      <c r="M29" s="32">
        <v>10333</v>
      </c>
      <c r="N29" s="33">
        <v>35377</v>
      </c>
      <c r="O29" s="33">
        <v>24484</v>
      </c>
      <c r="P29" s="32">
        <v>42653</v>
      </c>
      <c r="Q29" s="32">
        <v>51516</v>
      </c>
      <c r="R29" s="32">
        <v>10141</v>
      </c>
      <c r="S29" s="32">
        <v>31512</v>
      </c>
      <c r="T29" s="32">
        <v>21909</v>
      </c>
      <c r="U29" s="32">
        <v>8411</v>
      </c>
      <c r="V29" s="33">
        <v>17640</v>
      </c>
      <c r="W29" s="33">
        <v>28009</v>
      </c>
      <c r="X29" s="34">
        <v>10775</v>
      </c>
      <c r="Y29" s="34">
        <v>43085</v>
      </c>
      <c r="Z29" s="34">
        <v>16184</v>
      </c>
      <c r="AA29" s="34">
        <v>12416</v>
      </c>
      <c r="AB29" s="34">
        <v>19922</v>
      </c>
      <c r="AC29" s="34">
        <v>23774</v>
      </c>
      <c r="AD29" s="34">
        <v>14555</v>
      </c>
      <c r="AE29" s="34">
        <v>12497</v>
      </c>
      <c r="AF29" s="34">
        <v>6695</v>
      </c>
      <c r="AG29" s="34">
        <v>13794</v>
      </c>
      <c r="AH29" s="34">
        <v>13550</v>
      </c>
      <c r="AI29" s="34">
        <v>10530</v>
      </c>
      <c r="AJ29" s="34">
        <v>10815</v>
      </c>
      <c r="AK29" s="34">
        <v>5561</v>
      </c>
      <c r="AL29" s="34">
        <v>3538</v>
      </c>
      <c r="AM29" s="34">
        <v>7564</v>
      </c>
      <c r="AN29" s="34">
        <v>561528</v>
      </c>
    </row>
    <row r="30" spans="2:40" s="35" customFormat="1" ht="12.75">
      <c r="B30" s="36"/>
      <c r="K30" s="37"/>
      <c r="L30" s="37"/>
      <c r="M30" s="38"/>
      <c r="N30" s="39"/>
      <c r="O30" s="39"/>
      <c r="P30" s="38"/>
      <c r="Q30" s="38"/>
      <c r="R30" s="38"/>
      <c r="S30" s="38"/>
      <c r="T30" s="38"/>
      <c r="U30" s="38"/>
      <c r="V30" s="39"/>
      <c r="W30" s="39"/>
      <c r="AN30" s="40"/>
    </row>
    <row r="31" spans="2:40" s="35" customFormat="1" ht="12.75">
      <c r="B31" s="91" t="s">
        <v>57</v>
      </c>
      <c r="C31" s="92"/>
      <c r="D31" s="92"/>
      <c r="E31" s="92"/>
      <c r="F31" s="92"/>
      <c r="G31" s="92"/>
      <c r="H31" s="92"/>
      <c r="I31" s="92"/>
      <c r="J31" s="92"/>
      <c r="K31" s="31"/>
      <c r="L31" s="31"/>
      <c r="M31" s="32"/>
      <c r="N31" s="33"/>
      <c r="O31" s="33"/>
      <c r="P31" s="32"/>
      <c r="Q31" s="32"/>
      <c r="R31" s="32"/>
      <c r="S31" s="32"/>
      <c r="T31" s="32"/>
      <c r="U31" s="32"/>
      <c r="V31" s="33"/>
      <c r="W31" s="33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2:40" s="35" customFormat="1" ht="12.75">
      <c r="B32" s="91" t="s">
        <v>59</v>
      </c>
      <c r="C32" s="92"/>
      <c r="D32" s="92"/>
      <c r="E32" s="92"/>
      <c r="F32" s="92"/>
      <c r="G32" s="92"/>
      <c r="H32" s="92"/>
      <c r="I32" s="92"/>
      <c r="J32" s="92"/>
      <c r="K32" s="34">
        <v>36325</v>
      </c>
      <c r="L32" s="34">
        <v>58005</v>
      </c>
      <c r="M32" s="34">
        <v>14658</v>
      </c>
      <c r="N32" s="34">
        <v>46371</v>
      </c>
      <c r="O32" s="34">
        <v>29658</v>
      </c>
      <c r="P32" s="34">
        <v>49363</v>
      </c>
      <c r="Q32" s="34">
        <v>62620</v>
      </c>
      <c r="R32" s="34">
        <v>13268</v>
      </c>
      <c r="S32" s="34">
        <v>41308</v>
      </c>
      <c r="T32" s="34">
        <v>27672</v>
      </c>
      <c r="U32" s="34">
        <v>13072</v>
      </c>
      <c r="V32" s="34">
        <v>26140</v>
      </c>
      <c r="W32" s="34">
        <v>35507</v>
      </c>
      <c r="X32" s="34">
        <v>14125</v>
      </c>
      <c r="Y32" s="34">
        <v>70834</v>
      </c>
      <c r="Z32" s="34">
        <v>24561</v>
      </c>
      <c r="AA32" s="34">
        <v>27435</v>
      </c>
      <c r="AB32" s="34">
        <v>29257</v>
      </c>
      <c r="AC32" s="34">
        <v>36535</v>
      </c>
      <c r="AD32" s="34">
        <v>18979</v>
      </c>
      <c r="AE32" s="34">
        <v>14623</v>
      </c>
      <c r="AF32" s="34">
        <v>16600</v>
      </c>
      <c r="AG32" s="34">
        <v>20324</v>
      </c>
      <c r="AH32" s="34">
        <v>16541</v>
      </c>
      <c r="AI32" s="34">
        <v>13928</v>
      </c>
      <c r="AJ32" s="34">
        <v>14043</v>
      </c>
      <c r="AK32" s="34">
        <v>8613</v>
      </c>
      <c r="AL32" s="34">
        <v>4872</v>
      </c>
      <c r="AM32" s="34">
        <v>9714</v>
      </c>
      <c r="AN32" s="34">
        <f>SUM(K32:AM32)</f>
        <v>794951</v>
      </c>
    </row>
    <row r="33" spans="2:40" s="35" customFormat="1" ht="12.75">
      <c r="B33" s="91" t="s">
        <v>55</v>
      </c>
      <c r="C33" s="92"/>
      <c r="D33" s="92"/>
      <c r="E33" s="92"/>
      <c r="F33" s="92"/>
      <c r="G33" s="92"/>
      <c r="H33" s="92"/>
      <c r="I33" s="92"/>
      <c r="J33" s="92"/>
      <c r="K33" s="34">
        <v>19648</v>
      </c>
      <c r="L33" s="34">
        <v>31783</v>
      </c>
      <c r="M33" s="34">
        <v>1470</v>
      </c>
      <c r="N33" s="34">
        <v>11679</v>
      </c>
      <c r="O33" s="34">
        <v>2559</v>
      </c>
      <c r="P33" s="34">
        <v>1065</v>
      </c>
      <c r="Q33" s="34">
        <v>4896</v>
      </c>
      <c r="R33" s="34">
        <v>1532</v>
      </c>
      <c r="S33" s="34">
        <v>2793</v>
      </c>
      <c r="T33" s="34">
        <v>2558</v>
      </c>
      <c r="U33" s="34">
        <v>3941</v>
      </c>
      <c r="V33" s="34">
        <v>5904</v>
      </c>
      <c r="W33" s="34">
        <v>6372</v>
      </c>
      <c r="X33" s="34">
        <v>1796</v>
      </c>
      <c r="Y33" s="34">
        <v>12891</v>
      </c>
      <c r="Z33" s="34">
        <v>2850</v>
      </c>
      <c r="AA33" s="34">
        <v>10570</v>
      </c>
      <c r="AB33" s="34">
        <v>6201</v>
      </c>
      <c r="AC33" s="34">
        <v>10216</v>
      </c>
      <c r="AD33" s="34">
        <v>7885</v>
      </c>
      <c r="AE33" s="34">
        <v>3986</v>
      </c>
      <c r="AF33" s="34">
        <v>7367</v>
      </c>
      <c r="AG33" s="34">
        <v>2031</v>
      </c>
      <c r="AH33" s="34">
        <v>1182</v>
      </c>
      <c r="AI33" s="34">
        <v>6379</v>
      </c>
      <c r="AJ33" s="34">
        <v>623</v>
      </c>
      <c r="AK33" s="34">
        <v>1424</v>
      </c>
      <c r="AL33" s="34">
        <v>843</v>
      </c>
      <c r="AM33" s="34">
        <v>888</v>
      </c>
      <c r="AN33" s="34">
        <f>SUM(K33:AM33)</f>
        <v>173332</v>
      </c>
    </row>
    <row r="34" spans="2:40" s="35" customFormat="1" ht="12.75">
      <c r="B34" s="91" t="s">
        <v>56</v>
      </c>
      <c r="C34" s="92"/>
      <c r="D34" s="92"/>
      <c r="E34" s="92"/>
      <c r="F34" s="92"/>
      <c r="G34" s="92"/>
      <c r="H34" s="92"/>
      <c r="I34" s="92"/>
      <c r="J34" s="92"/>
      <c r="K34" s="34">
        <v>16677</v>
      </c>
      <c r="L34" s="34">
        <v>26222</v>
      </c>
      <c r="M34" s="34">
        <v>13188</v>
      </c>
      <c r="N34" s="34">
        <v>34692</v>
      </c>
      <c r="O34" s="34">
        <v>27099</v>
      </c>
      <c r="P34" s="34">
        <v>48298</v>
      </c>
      <c r="Q34" s="34">
        <v>57724</v>
      </c>
      <c r="R34" s="34">
        <v>11736</v>
      </c>
      <c r="S34" s="34">
        <v>38515</v>
      </c>
      <c r="T34" s="34">
        <v>25114</v>
      </c>
      <c r="U34" s="34">
        <v>9131</v>
      </c>
      <c r="V34" s="34">
        <v>20236</v>
      </c>
      <c r="W34" s="34">
        <v>29135</v>
      </c>
      <c r="X34" s="34">
        <v>12329</v>
      </c>
      <c r="Y34" s="34">
        <v>57943</v>
      </c>
      <c r="Z34" s="34">
        <v>21711</v>
      </c>
      <c r="AA34" s="34">
        <v>16865</v>
      </c>
      <c r="AB34" s="34">
        <v>23056</v>
      </c>
      <c r="AC34" s="34">
        <v>26319</v>
      </c>
      <c r="AD34" s="34">
        <v>11094</v>
      </c>
      <c r="AE34" s="34">
        <v>10637</v>
      </c>
      <c r="AF34" s="34">
        <v>9233</v>
      </c>
      <c r="AG34" s="34">
        <v>18293</v>
      </c>
      <c r="AH34" s="34">
        <v>15359</v>
      </c>
      <c r="AI34" s="34">
        <v>7549</v>
      </c>
      <c r="AJ34" s="34">
        <v>13420</v>
      </c>
      <c r="AK34" s="34">
        <v>7189</v>
      </c>
      <c r="AL34" s="34">
        <v>4029</v>
      </c>
      <c r="AM34" s="34">
        <v>8826</v>
      </c>
      <c r="AN34" s="34">
        <f>SUM(K34:AM34)</f>
        <v>621619</v>
      </c>
    </row>
    <row r="35" spans="2:40" s="43" customFormat="1" ht="12.75">
      <c r="B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2:40" s="35" customFormat="1" ht="12.75">
      <c r="B36" s="74" t="s">
        <v>63</v>
      </c>
      <c r="C36" s="75"/>
      <c r="D36" s="75"/>
      <c r="E36" s="75"/>
      <c r="F36" s="75"/>
      <c r="G36" s="75"/>
      <c r="H36" s="75"/>
      <c r="I36" s="75"/>
      <c r="J36" s="75"/>
      <c r="K36" s="41">
        <f>(((K32/K22)^(1/(2002-1981))-1))</f>
        <v>0.028916167128534953</v>
      </c>
      <c r="L36" s="41">
        <f aca="true" t="shared" si="0" ref="L36:AN36">(((L32/L22)^(1/(2002-1981))-1))</f>
        <v>0.021050359772969207</v>
      </c>
      <c r="M36" s="41">
        <f t="shared" si="0"/>
        <v>0.03020835410129674</v>
      </c>
      <c r="N36" s="41">
        <f t="shared" si="0"/>
        <v>0.02969931827908545</v>
      </c>
      <c r="O36" s="41">
        <f t="shared" si="0"/>
        <v>0.026511263495594184</v>
      </c>
      <c r="P36" s="41">
        <f t="shared" si="0"/>
        <v>0.02831009997727918</v>
      </c>
      <c r="Q36" s="41">
        <f t="shared" si="0"/>
        <v>0.024216019081163553</v>
      </c>
      <c r="R36" s="41">
        <f t="shared" si="0"/>
        <v>0.02377184658758491</v>
      </c>
      <c r="S36" s="41">
        <f t="shared" si="0"/>
        <v>0.02864606264131031</v>
      </c>
      <c r="T36" s="41">
        <f t="shared" si="0"/>
        <v>0.02210989349237069</v>
      </c>
      <c r="U36" s="41">
        <f t="shared" si="0"/>
        <v>0.012910659300890304</v>
      </c>
      <c r="V36" s="41">
        <f t="shared" si="0"/>
        <v>0.019202950980834688</v>
      </c>
      <c r="W36" s="41">
        <f t="shared" si="0"/>
        <v>0.012480334334844079</v>
      </c>
      <c r="X36" s="41">
        <f t="shared" si="0"/>
        <v>0.014462426443856202</v>
      </c>
      <c r="Y36" s="41">
        <f t="shared" si="0"/>
        <v>0.03078687531126323</v>
      </c>
      <c r="Z36" s="41">
        <f t="shared" si="0"/>
        <v>0.020128325918886247</v>
      </c>
      <c r="AA36" s="41">
        <f t="shared" si="0"/>
        <v>0.044219568526888686</v>
      </c>
      <c r="AB36" s="41">
        <f t="shared" si="0"/>
        <v>0.03391747150710778</v>
      </c>
      <c r="AC36" s="41">
        <f t="shared" si="0"/>
        <v>0.028875698597441657</v>
      </c>
      <c r="AD36" s="41">
        <f t="shared" si="0"/>
        <v>0.014141504722311016</v>
      </c>
      <c r="AE36" s="41">
        <f t="shared" si="0"/>
        <v>0.00412851636355871</v>
      </c>
      <c r="AF36" s="41">
        <f t="shared" si="0"/>
        <v>0.02881317611837808</v>
      </c>
      <c r="AG36" s="41">
        <f t="shared" si="0"/>
        <v>0.032112744274946925</v>
      </c>
      <c r="AH36" s="41">
        <f t="shared" si="0"/>
        <v>0.02054776660469204</v>
      </c>
      <c r="AI36" s="41">
        <f t="shared" si="0"/>
        <v>0.024145824340961575</v>
      </c>
      <c r="AJ36" s="41">
        <f t="shared" si="0"/>
        <v>0.033246892354999336</v>
      </c>
      <c r="AK36" s="41">
        <f t="shared" si="0"/>
        <v>0.03533376753876594</v>
      </c>
      <c r="AL36" s="41">
        <f t="shared" si="0"/>
        <v>0.016221111419271628</v>
      </c>
      <c r="AM36" s="41">
        <f t="shared" si="0"/>
        <v>0.028454858296118823</v>
      </c>
      <c r="AN36" s="41">
        <f t="shared" si="0"/>
        <v>0.025100854613518964</v>
      </c>
    </row>
    <row r="37" spans="2:40" s="35" customFormat="1" ht="12.75">
      <c r="B37" s="74" t="s">
        <v>65</v>
      </c>
      <c r="C37" s="75"/>
      <c r="D37" s="75"/>
      <c r="E37" s="75"/>
      <c r="F37" s="75"/>
      <c r="G37" s="75"/>
      <c r="H37" s="75"/>
      <c r="I37" s="75"/>
      <c r="J37" s="75"/>
      <c r="K37" s="41">
        <f>(((K33/K23)^(1/(2002-1981))-1))</f>
        <v>0.05063877864742983</v>
      </c>
      <c r="L37" s="41">
        <f aca="true" t="shared" si="1" ref="L37:AN37">(((L33/L23)^(1/(2002-1981))-1))</f>
        <v>0.04997487209936469</v>
      </c>
      <c r="M37" s="41">
        <f t="shared" si="1"/>
        <v>0.023855197516378324</v>
      </c>
      <c r="N37" s="41">
        <f t="shared" si="1"/>
        <v>0.13450711603585708</v>
      </c>
      <c r="O37" s="41">
        <f t="shared" si="1"/>
        <v>0.06432881682094416</v>
      </c>
      <c r="P37" s="41">
        <f t="shared" si="1"/>
        <v>0.03847336099080412</v>
      </c>
      <c r="Q37" s="41">
        <f t="shared" si="1"/>
        <v>0.06387300592532297</v>
      </c>
      <c r="R37" s="41">
        <f t="shared" si="1"/>
        <v>0.03800185533469613</v>
      </c>
      <c r="S37" s="41">
        <f t="shared" si="1"/>
        <v>0.11262370580098735</v>
      </c>
      <c r="T37" s="41">
        <f t="shared" si="1"/>
        <v>0.028700260204006067</v>
      </c>
      <c r="U37" s="41">
        <f t="shared" si="1"/>
        <v>0.038964597498089004</v>
      </c>
      <c r="V37" s="41">
        <f t="shared" si="1"/>
        <v>0.06628285969384451</v>
      </c>
      <c r="W37" s="41">
        <f t="shared" si="1"/>
        <v>0.04650623445706503</v>
      </c>
      <c r="X37" s="41">
        <f t="shared" si="1"/>
        <v>0.02565798476936143</v>
      </c>
      <c r="Y37" s="41">
        <f t="shared" si="1"/>
        <v>0.040554805807042626</v>
      </c>
      <c r="Z37" s="41">
        <f t="shared" si="1"/>
        <v>0.023135087032098767</v>
      </c>
      <c r="AA37" s="41">
        <f t="shared" si="1"/>
        <v>0.04582633366945088</v>
      </c>
      <c r="AB37" s="41">
        <f t="shared" si="1"/>
        <v>0.10282531131416639</v>
      </c>
      <c r="AC37" s="41">
        <f t="shared" si="1"/>
        <v>0.10965662958911859</v>
      </c>
      <c r="AD37" s="41">
        <f t="shared" si="1"/>
        <v>0.09150067262612471</v>
      </c>
      <c r="AE37" s="41">
        <f t="shared" si="1"/>
        <v>0.03593837312230441</v>
      </c>
      <c r="AF37" s="41">
        <f t="shared" si="1"/>
        <v>0.040259400429266234</v>
      </c>
      <c r="AG37" s="41">
        <f t="shared" si="1"/>
        <v>0.04359312451530428</v>
      </c>
      <c r="AH37" s="41">
        <f t="shared" si="1"/>
        <v>0.027255525300766248</v>
      </c>
      <c r="AI37" s="41">
        <f t="shared" si="1"/>
        <v>0.07912415428792219</v>
      </c>
      <c r="AJ37" s="41">
        <f t="shared" si="1"/>
        <v>0.02331058803645991</v>
      </c>
      <c r="AK37" s="41">
        <f t="shared" si="1"/>
        <v>0.03022288124869199</v>
      </c>
      <c r="AL37" s="41">
        <f t="shared" si="1"/>
        <v>0.012904854888343031</v>
      </c>
      <c r="AM37" s="41">
        <f t="shared" si="1"/>
        <v>0.022283811931708808</v>
      </c>
      <c r="AN37" s="41">
        <f t="shared" si="1"/>
        <v>0.05460364399901607</v>
      </c>
    </row>
    <row r="38" spans="2:40" s="35" customFormat="1" ht="12.75">
      <c r="B38" s="74" t="s">
        <v>64</v>
      </c>
      <c r="C38" s="75"/>
      <c r="D38" s="75"/>
      <c r="E38" s="75"/>
      <c r="F38" s="75"/>
      <c r="G38" s="75"/>
      <c r="H38" s="75"/>
      <c r="I38" s="75"/>
      <c r="J38" s="75"/>
      <c r="K38" s="41">
        <f>(((K34/K24)^(1/(2002-1981))-1))</f>
        <v>0.011931628650435178</v>
      </c>
      <c r="L38" s="41">
        <f aca="true" t="shared" si="2" ref="L38:AN38">(((L34/L24)^(1/(2002-1981))-1))</f>
        <v>0.0003353773503174118</v>
      </c>
      <c r="M38" s="41">
        <f t="shared" si="2"/>
        <v>0.030973113829545484</v>
      </c>
      <c r="N38" s="41">
        <f t="shared" si="2"/>
        <v>0.017188253114915453</v>
      </c>
      <c r="O38" s="41">
        <f t="shared" si="2"/>
        <v>0.024117118258744075</v>
      </c>
      <c r="P38" s="41">
        <f t="shared" si="2"/>
        <v>0.028109049487507587</v>
      </c>
      <c r="Q38" s="41">
        <f t="shared" si="2"/>
        <v>0.02199603085128099</v>
      </c>
      <c r="R38" s="41">
        <f t="shared" si="2"/>
        <v>0.02219734229477055</v>
      </c>
      <c r="S38" s="41">
        <f t="shared" si="2"/>
        <v>0.025862102147383714</v>
      </c>
      <c r="T38" s="41">
        <f t="shared" si="2"/>
        <v>0.021488152567284535</v>
      </c>
      <c r="U38" s="41">
        <f t="shared" si="2"/>
        <v>0.005023368854055743</v>
      </c>
      <c r="V38" s="41">
        <f t="shared" si="2"/>
        <v>0.011253298837772041</v>
      </c>
      <c r="W38" s="41">
        <f t="shared" si="2"/>
        <v>0.007484564925132942</v>
      </c>
      <c r="X38" s="41">
        <f t="shared" si="2"/>
        <v>0.013036118882812975</v>
      </c>
      <c r="Y38" s="41">
        <f t="shared" si="2"/>
        <v>0.02886469187890439</v>
      </c>
      <c r="Z38" s="41">
        <f t="shared" si="2"/>
        <v>0.019747708056170543</v>
      </c>
      <c r="AA38" s="41">
        <f t="shared" si="2"/>
        <v>0.04323957740199491</v>
      </c>
      <c r="AB38" s="41">
        <f t="shared" si="2"/>
        <v>0.02499724871400688</v>
      </c>
      <c r="AC38" s="41">
        <f t="shared" si="2"/>
        <v>0.015775438121185203</v>
      </c>
      <c r="AD38" s="41">
        <f t="shared" si="2"/>
        <v>-0.007075611414019467</v>
      </c>
      <c r="AE38" s="41">
        <f t="shared" si="2"/>
        <v>-0.003757279898711996</v>
      </c>
      <c r="AF38" s="41">
        <f t="shared" si="2"/>
        <v>0.021340450895132035</v>
      </c>
      <c r="AG38" s="41">
        <f t="shared" si="2"/>
        <v>0.030995045444454306</v>
      </c>
      <c r="AH38" s="41">
        <f t="shared" si="2"/>
        <v>0.020069537395706716</v>
      </c>
      <c r="AI38" s="41">
        <f t="shared" si="2"/>
        <v>0.0025891912978390774</v>
      </c>
      <c r="AJ38" s="41">
        <f t="shared" si="2"/>
        <v>0.03376360980893822</v>
      </c>
      <c r="AK38" s="41">
        <f t="shared" si="2"/>
        <v>0.036415585512720616</v>
      </c>
      <c r="AL38" s="41">
        <f t="shared" si="2"/>
        <v>0.016946184771179817</v>
      </c>
      <c r="AM38" s="41">
        <f t="shared" si="2"/>
        <v>0.02912343101767423</v>
      </c>
      <c r="AN38" s="41">
        <f t="shared" si="2"/>
        <v>0.01935996697287612</v>
      </c>
    </row>
    <row r="39" ht="11.25">
      <c r="B39" s="9"/>
    </row>
    <row r="40" ht="11.25">
      <c r="B40" s="9"/>
    </row>
    <row r="41" ht="11.25">
      <c r="B41" s="9"/>
    </row>
    <row r="42" ht="11.25">
      <c r="B42" s="9"/>
    </row>
    <row r="43" ht="11.25">
      <c r="B43" s="9"/>
    </row>
    <row r="44" ht="11.25">
      <c r="B44" s="9"/>
    </row>
  </sheetData>
  <mergeCells count="66">
    <mergeCell ref="A1:O1"/>
    <mergeCell ref="A2:O2"/>
    <mergeCell ref="A3:O3"/>
    <mergeCell ref="A4:O4"/>
    <mergeCell ref="B38:J38"/>
    <mergeCell ref="B33:J33"/>
    <mergeCell ref="B34:J34"/>
    <mergeCell ref="B36:J36"/>
    <mergeCell ref="B37:J37"/>
    <mergeCell ref="B28:J28"/>
    <mergeCell ref="B29:J29"/>
    <mergeCell ref="B31:J31"/>
    <mergeCell ref="B32:J32"/>
    <mergeCell ref="B23:J23"/>
    <mergeCell ref="B24:J24"/>
    <mergeCell ref="B26:J26"/>
    <mergeCell ref="B27:J27"/>
    <mergeCell ref="AL17:AL18"/>
    <mergeCell ref="B19:J19"/>
    <mergeCell ref="B21:J21"/>
    <mergeCell ref="B22:J22"/>
    <mergeCell ref="AE17:AE18"/>
    <mergeCell ref="AF17:AF18"/>
    <mergeCell ref="AG17:AG18"/>
    <mergeCell ref="AJ17:AJ18"/>
    <mergeCell ref="AA17:AA18"/>
    <mergeCell ref="AB17:AB18"/>
    <mergeCell ref="B13:H13"/>
    <mergeCell ref="J13:Q13"/>
    <mergeCell ref="B14:H14"/>
    <mergeCell ref="J14:Q14"/>
    <mergeCell ref="B11:H11"/>
    <mergeCell ref="J11:Q11"/>
    <mergeCell ref="B12:H12"/>
    <mergeCell ref="J12:Q12"/>
    <mergeCell ref="B9:H9"/>
    <mergeCell ref="J9:Q9"/>
    <mergeCell ref="B10:H10"/>
    <mergeCell ref="J10:Q10"/>
    <mergeCell ref="A6:E6"/>
    <mergeCell ref="J6:K6"/>
    <mergeCell ref="B8:H8"/>
    <mergeCell ref="J8:Q8"/>
    <mergeCell ref="AM17:AM18"/>
    <mergeCell ref="AN17:AN18"/>
    <mergeCell ref="V17:V18"/>
    <mergeCell ref="W17:W18"/>
    <mergeCell ref="AH17:AH18"/>
    <mergeCell ref="AI17:AI18"/>
    <mergeCell ref="X17:X18"/>
    <mergeCell ref="Y17:Y18"/>
    <mergeCell ref="Z17:Z18"/>
    <mergeCell ref="AC17:AC18"/>
    <mergeCell ref="O17:O18"/>
    <mergeCell ref="P17:P18"/>
    <mergeCell ref="Q17:Q18"/>
    <mergeCell ref="AK17:AK18"/>
    <mergeCell ref="AD17:AD18"/>
    <mergeCell ref="R17:R18"/>
    <mergeCell ref="S17:S18"/>
    <mergeCell ref="T17:T18"/>
    <mergeCell ref="U17:U18"/>
    <mergeCell ref="K17:K18"/>
    <mergeCell ref="L17:L18"/>
    <mergeCell ref="M17:M18"/>
    <mergeCell ref="N17:N18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7"/>
  <sheetViews>
    <sheetView showGridLines="0" tabSelected="1" workbookViewId="0" topLeftCell="A1">
      <selection activeCell="L17" sqref="L17:L18"/>
    </sheetView>
  </sheetViews>
  <sheetFormatPr defaultColWidth="11.421875" defaultRowHeight="12.75"/>
  <cols>
    <col min="1" max="9" width="2.7109375" style="45" customWidth="1"/>
    <col min="10" max="10" width="20.7109375" style="45" customWidth="1"/>
    <col min="11" max="11" width="14.421875" style="45" customWidth="1"/>
    <col min="12" max="12" width="13.57421875" style="45" customWidth="1"/>
    <col min="13" max="21" width="12.00390625" style="45" customWidth="1"/>
    <col min="22" max="22" width="12.00390625" style="45" bestFit="1" customWidth="1"/>
    <col min="23" max="30" width="12.00390625" style="45" customWidth="1"/>
    <col min="31" max="31" width="11.57421875" style="45" bestFit="1" customWidth="1"/>
    <col min="32" max="16384" width="2.7109375" style="45" customWidth="1"/>
  </cols>
  <sheetData>
    <row r="1" spans="1:31" s="58" customFormat="1" ht="12.75" customHeight="1">
      <c r="A1" s="94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s="58" customFormat="1" ht="12.7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58" customFormat="1" ht="12.75" customHeight="1">
      <c r="A3" s="94" t="s">
        <v>72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s="58" customFormat="1" ht="12.75" customHeight="1">
      <c r="A4" s="94" t="s">
        <v>73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="57" customFormat="1" ht="12"/>
    <row r="6" spans="1:31" s="58" customFormat="1" ht="12.75" customHeight="1">
      <c r="A6" s="121" t="s">
        <v>1</v>
      </c>
      <c r="B6" s="122"/>
      <c r="C6" s="122"/>
      <c r="D6" s="122"/>
      <c r="E6" s="123"/>
      <c r="F6" s="59"/>
      <c r="I6" s="57"/>
      <c r="J6" s="124" t="s">
        <v>113</v>
      </c>
      <c r="K6" s="125"/>
      <c r="L6" s="12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="57" customFormat="1" ht="12"/>
    <row r="8" spans="1:17" s="95" customFormat="1" ht="12">
      <c r="A8" s="95" t="s">
        <v>2</v>
      </c>
      <c r="B8" s="96" t="s">
        <v>3</v>
      </c>
      <c r="C8" s="97"/>
      <c r="D8" s="97"/>
      <c r="E8" s="97"/>
      <c r="F8" s="97"/>
      <c r="G8" s="97"/>
      <c r="H8" s="97"/>
      <c r="I8" s="97"/>
      <c r="J8" s="97" t="s">
        <v>112</v>
      </c>
      <c r="K8" s="97"/>
      <c r="L8" s="97"/>
      <c r="M8" s="97"/>
      <c r="N8" s="97"/>
      <c r="O8" s="97"/>
      <c r="P8" s="97"/>
      <c r="Q8" s="98"/>
    </row>
    <row r="9" spans="2:17" s="99" customFormat="1" ht="12">
      <c r="B9" s="100" t="s">
        <v>124</v>
      </c>
      <c r="C9" s="101"/>
      <c r="D9" s="101"/>
      <c r="E9" s="101"/>
      <c r="F9" s="101"/>
      <c r="G9" s="101"/>
      <c r="H9" s="101"/>
      <c r="I9" s="101"/>
      <c r="J9" s="101" t="s">
        <v>125</v>
      </c>
      <c r="K9" s="101"/>
      <c r="L9" s="101"/>
      <c r="M9" s="101"/>
      <c r="N9" s="101"/>
      <c r="O9" s="101"/>
      <c r="P9" s="101"/>
      <c r="Q9" s="102"/>
    </row>
    <row r="10" spans="2:17" s="95" customFormat="1" ht="12">
      <c r="B10" s="103" t="s">
        <v>4</v>
      </c>
      <c r="C10" s="104"/>
      <c r="D10" s="104"/>
      <c r="E10" s="104"/>
      <c r="F10" s="104"/>
      <c r="G10" s="104"/>
      <c r="H10" s="104"/>
      <c r="I10" s="104"/>
      <c r="J10" s="104" t="s">
        <v>150</v>
      </c>
      <c r="K10" s="104"/>
      <c r="L10" s="104"/>
      <c r="M10" s="104"/>
      <c r="N10" s="104"/>
      <c r="O10" s="104"/>
      <c r="P10" s="104"/>
      <c r="Q10" s="105"/>
    </row>
    <row r="11" spans="2:17" s="95" customFormat="1" ht="12">
      <c r="B11" s="103" t="s">
        <v>115</v>
      </c>
      <c r="C11" s="104"/>
      <c r="D11" s="104"/>
      <c r="E11" s="104"/>
      <c r="F11" s="104"/>
      <c r="G11" s="104"/>
      <c r="H11" s="104"/>
      <c r="I11" s="104"/>
      <c r="J11" s="106">
        <v>2002</v>
      </c>
      <c r="K11" s="106"/>
      <c r="L11" s="106"/>
      <c r="M11" s="104"/>
      <c r="N11" s="104"/>
      <c r="O11" s="104"/>
      <c r="P11" s="104"/>
      <c r="Q11" s="105"/>
    </row>
    <row r="12" spans="2:17" s="95" customFormat="1" ht="12">
      <c r="B12" s="103" t="s">
        <v>9</v>
      </c>
      <c r="C12" s="104"/>
      <c r="D12" s="104"/>
      <c r="E12" s="104"/>
      <c r="F12" s="104"/>
      <c r="G12" s="104"/>
      <c r="H12" s="104"/>
      <c r="I12" s="104"/>
      <c r="J12" s="104" t="s">
        <v>114</v>
      </c>
      <c r="K12" s="104"/>
      <c r="L12" s="104"/>
      <c r="M12" s="104"/>
      <c r="N12" s="104"/>
      <c r="O12" s="104"/>
      <c r="P12" s="104"/>
      <c r="Q12" s="105"/>
    </row>
    <row r="13" spans="2:17" s="95" customFormat="1" ht="12">
      <c r="B13" s="107" t="s">
        <v>10</v>
      </c>
      <c r="C13" s="108"/>
      <c r="D13" s="108"/>
      <c r="E13" s="108"/>
      <c r="F13" s="108"/>
      <c r="G13" s="108"/>
      <c r="H13" s="108"/>
      <c r="I13" s="108"/>
      <c r="J13" s="108" t="s">
        <v>116</v>
      </c>
      <c r="K13" s="108"/>
      <c r="L13" s="108"/>
      <c r="M13" s="108"/>
      <c r="N13" s="108"/>
      <c r="O13" s="108"/>
      <c r="P13" s="108"/>
      <c r="Q13" s="109"/>
    </row>
    <row r="14" spans="22:24" ht="12.75">
      <c r="V14" s="48"/>
      <c r="W14" s="48"/>
      <c r="X14" s="48"/>
    </row>
    <row r="15" ht="12.75">
      <c r="V15" s="48"/>
    </row>
    <row r="17" spans="12:31" s="49" customFormat="1" ht="12.75" customHeight="1">
      <c r="L17" s="129" t="s">
        <v>88</v>
      </c>
      <c r="M17" s="129" t="s">
        <v>89</v>
      </c>
      <c r="N17" s="129" t="s">
        <v>90</v>
      </c>
      <c r="O17" s="129" t="s">
        <v>91</v>
      </c>
      <c r="P17" s="129" t="s">
        <v>92</v>
      </c>
      <c r="Q17" s="129" t="s">
        <v>93</v>
      </c>
      <c r="R17" s="129" t="s">
        <v>94</v>
      </c>
      <c r="S17" s="129" t="s">
        <v>95</v>
      </c>
      <c r="T17" s="129" t="s">
        <v>96</v>
      </c>
      <c r="U17" s="129" t="s">
        <v>97</v>
      </c>
      <c r="V17" s="129" t="s">
        <v>139</v>
      </c>
      <c r="W17" s="129" t="s">
        <v>140</v>
      </c>
      <c r="X17" s="129" t="s">
        <v>98</v>
      </c>
      <c r="Y17" s="129" t="s">
        <v>99</v>
      </c>
      <c r="Z17" s="129" t="s">
        <v>126</v>
      </c>
      <c r="AA17" s="129" t="s">
        <v>100</v>
      </c>
      <c r="AB17" s="129" t="s">
        <v>101</v>
      </c>
      <c r="AC17" s="129" t="s">
        <v>102</v>
      </c>
      <c r="AD17" s="129" t="s">
        <v>103</v>
      </c>
      <c r="AE17" s="130" t="s">
        <v>149</v>
      </c>
    </row>
    <row r="18" spans="12:31" s="49" customFormat="1" ht="11.25"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0"/>
    </row>
    <row r="19" spans="1:31" s="49" customFormat="1" ht="11.25">
      <c r="A19" s="50"/>
      <c r="B19" s="127" t="s">
        <v>39</v>
      </c>
      <c r="C19" s="127"/>
      <c r="D19" s="127"/>
      <c r="E19" s="127"/>
      <c r="F19" s="127"/>
      <c r="G19" s="127"/>
      <c r="H19" s="127"/>
      <c r="I19" s="127"/>
      <c r="J19" s="127"/>
      <c r="K19" s="128" t="s">
        <v>155</v>
      </c>
      <c r="L19" s="132" t="s">
        <v>127</v>
      </c>
      <c r="M19" s="132" t="s">
        <v>128</v>
      </c>
      <c r="N19" s="132" t="s">
        <v>129</v>
      </c>
      <c r="O19" s="133" t="s">
        <v>130</v>
      </c>
      <c r="P19" s="133" t="s">
        <v>131</v>
      </c>
      <c r="Q19" s="132" t="s">
        <v>132</v>
      </c>
      <c r="R19" s="132" t="s">
        <v>133</v>
      </c>
      <c r="S19" s="132" t="s">
        <v>134</v>
      </c>
      <c r="T19" s="132" t="s">
        <v>135</v>
      </c>
      <c r="U19" s="132" t="s">
        <v>136</v>
      </c>
      <c r="V19" s="132" t="s">
        <v>137</v>
      </c>
      <c r="W19" s="133" t="s">
        <v>138</v>
      </c>
      <c r="X19" s="133" t="s">
        <v>141</v>
      </c>
      <c r="Y19" s="132" t="s">
        <v>142</v>
      </c>
      <c r="Z19" s="132" t="s">
        <v>143</v>
      </c>
      <c r="AA19" s="132" t="s">
        <v>144</v>
      </c>
      <c r="AB19" s="132" t="s">
        <v>145</v>
      </c>
      <c r="AC19" s="132" t="s">
        <v>146</v>
      </c>
      <c r="AD19" s="132" t="s">
        <v>147</v>
      </c>
      <c r="AE19" s="132" t="s">
        <v>148</v>
      </c>
    </row>
    <row r="20" spans="12:31" s="47" customFormat="1" ht="12.75" customHeight="1"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  <c r="AE20" s="53"/>
    </row>
    <row r="21" spans="2:31" s="54" customFormat="1" ht="12.75">
      <c r="B21" s="110" t="s">
        <v>87</v>
      </c>
      <c r="C21" s="110"/>
      <c r="D21" s="110"/>
      <c r="E21" s="110"/>
      <c r="F21" s="110"/>
      <c r="G21" s="110"/>
      <c r="H21" s="110"/>
      <c r="I21" s="110"/>
      <c r="J21" s="110"/>
      <c r="K21" s="111" t="s">
        <v>156</v>
      </c>
      <c r="L21" s="112">
        <v>17461</v>
      </c>
      <c r="M21" s="112">
        <v>638</v>
      </c>
      <c r="N21" s="112">
        <v>568</v>
      </c>
      <c r="O21" s="112">
        <v>5179</v>
      </c>
      <c r="P21" s="112">
        <v>9606</v>
      </c>
      <c r="Q21" s="112">
        <v>7834</v>
      </c>
      <c r="R21" s="112">
        <v>1951</v>
      </c>
      <c r="S21" s="112">
        <v>1282</v>
      </c>
      <c r="T21" s="112">
        <v>2653</v>
      </c>
      <c r="U21" s="112">
        <v>4052</v>
      </c>
      <c r="V21" s="112">
        <v>923</v>
      </c>
      <c r="W21" s="112">
        <v>3591</v>
      </c>
      <c r="X21" s="112">
        <v>5884</v>
      </c>
      <c r="Y21" s="112">
        <v>1153</v>
      </c>
      <c r="Z21" s="112">
        <v>1688</v>
      </c>
      <c r="AA21" s="112">
        <v>790</v>
      </c>
      <c r="AB21" s="112">
        <v>2596</v>
      </c>
      <c r="AC21" s="112">
        <v>3024</v>
      </c>
      <c r="AD21" s="113">
        <v>12062</v>
      </c>
      <c r="AE21" s="114">
        <f>SUM(L21:AD21)</f>
        <v>82935</v>
      </c>
    </row>
    <row r="22" spans="2:31" s="118" customFormat="1" ht="12.75">
      <c r="B22" s="110" t="s">
        <v>178</v>
      </c>
      <c r="C22" s="110"/>
      <c r="D22" s="110"/>
      <c r="E22" s="110"/>
      <c r="F22" s="110"/>
      <c r="G22" s="110"/>
      <c r="H22" s="110"/>
      <c r="I22" s="110"/>
      <c r="J22" s="110"/>
      <c r="K22" s="111" t="s">
        <v>157</v>
      </c>
      <c r="L22" s="119">
        <v>17225</v>
      </c>
      <c r="M22" s="119">
        <v>636</v>
      </c>
      <c r="N22" s="119">
        <v>561</v>
      </c>
      <c r="O22" s="119">
        <v>5152</v>
      </c>
      <c r="P22" s="119">
        <v>9577</v>
      </c>
      <c r="Q22" s="119">
        <v>7759</v>
      </c>
      <c r="R22" s="119">
        <v>1938</v>
      </c>
      <c r="S22" s="119">
        <v>1267</v>
      </c>
      <c r="T22" s="119">
        <v>2642</v>
      </c>
      <c r="U22" s="119">
        <v>4041</v>
      </c>
      <c r="V22" s="119">
        <v>922</v>
      </c>
      <c r="W22" s="119">
        <v>3583</v>
      </c>
      <c r="X22" s="119">
        <v>5812</v>
      </c>
      <c r="Y22" s="119">
        <v>1136</v>
      </c>
      <c r="Z22" s="119">
        <v>1682</v>
      </c>
      <c r="AA22" s="119">
        <v>786</v>
      </c>
      <c r="AB22" s="119">
        <v>2585</v>
      </c>
      <c r="AC22" s="119">
        <v>2992</v>
      </c>
      <c r="AD22" s="120">
        <v>12032</v>
      </c>
      <c r="AE22" s="119">
        <f aca="true" t="shared" si="0" ref="AE22:AE32">SUM(L22:AD22)</f>
        <v>82328</v>
      </c>
    </row>
    <row r="23" spans="2:31" s="54" customFormat="1" ht="12.75">
      <c r="B23" s="110" t="s">
        <v>104</v>
      </c>
      <c r="C23" s="110"/>
      <c r="D23" s="110"/>
      <c r="E23" s="110"/>
      <c r="F23" s="110"/>
      <c r="G23" s="110"/>
      <c r="H23" s="110"/>
      <c r="I23" s="110"/>
      <c r="J23" s="110"/>
      <c r="K23" s="111" t="s">
        <v>170</v>
      </c>
      <c r="L23" s="114">
        <v>99</v>
      </c>
      <c r="M23" s="114">
        <v>8</v>
      </c>
      <c r="N23" s="114">
        <v>17</v>
      </c>
      <c r="O23" s="114">
        <v>34</v>
      </c>
      <c r="P23" s="114">
        <v>16</v>
      </c>
      <c r="Q23" s="114">
        <v>10</v>
      </c>
      <c r="R23" s="114">
        <v>4</v>
      </c>
      <c r="S23" s="114">
        <v>2</v>
      </c>
      <c r="T23" s="114">
        <v>16</v>
      </c>
      <c r="U23" s="114">
        <v>118</v>
      </c>
      <c r="V23" s="114">
        <v>3</v>
      </c>
      <c r="W23" s="114">
        <v>7</v>
      </c>
      <c r="X23" s="114">
        <v>45</v>
      </c>
      <c r="Y23" s="114">
        <v>5</v>
      </c>
      <c r="Z23" s="114">
        <v>5</v>
      </c>
      <c r="AA23" s="114">
        <v>4</v>
      </c>
      <c r="AB23" s="114">
        <v>26</v>
      </c>
      <c r="AC23" s="114">
        <v>22</v>
      </c>
      <c r="AD23" s="115">
        <v>47</v>
      </c>
      <c r="AE23" s="114">
        <f t="shared" si="0"/>
        <v>488</v>
      </c>
    </row>
    <row r="24" spans="2:31" s="54" customFormat="1" ht="12.75">
      <c r="B24" s="110" t="s">
        <v>151</v>
      </c>
      <c r="C24" s="110"/>
      <c r="D24" s="110"/>
      <c r="E24" s="110"/>
      <c r="F24" s="110"/>
      <c r="G24" s="110"/>
      <c r="H24" s="110"/>
      <c r="I24" s="110"/>
      <c r="J24" s="110"/>
      <c r="K24" s="111" t="s">
        <v>171</v>
      </c>
      <c r="L24" s="114">
        <v>213</v>
      </c>
      <c r="M24" s="114">
        <v>8</v>
      </c>
      <c r="N24" s="114">
        <v>12</v>
      </c>
      <c r="O24" s="114">
        <v>24</v>
      </c>
      <c r="P24" s="114">
        <v>46</v>
      </c>
      <c r="Q24" s="114">
        <v>12</v>
      </c>
      <c r="R24" s="114">
        <v>12</v>
      </c>
      <c r="S24" s="114">
        <v>1</v>
      </c>
      <c r="T24" s="114">
        <v>47</v>
      </c>
      <c r="U24" s="114">
        <v>130</v>
      </c>
      <c r="V24" s="114">
        <v>1</v>
      </c>
      <c r="W24" s="114">
        <v>9</v>
      </c>
      <c r="X24" s="114">
        <v>121</v>
      </c>
      <c r="Y24" s="114">
        <v>2</v>
      </c>
      <c r="Z24" s="114">
        <v>4</v>
      </c>
      <c r="AA24" s="114">
        <v>5</v>
      </c>
      <c r="AB24" s="114">
        <v>24</v>
      </c>
      <c r="AC24" s="114">
        <v>32</v>
      </c>
      <c r="AD24" s="115">
        <v>50</v>
      </c>
      <c r="AE24" s="114">
        <f t="shared" si="0"/>
        <v>753</v>
      </c>
    </row>
    <row r="25" spans="2:31" s="54" customFormat="1" ht="12.75">
      <c r="B25" s="110" t="s">
        <v>105</v>
      </c>
      <c r="C25" s="110"/>
      <c r="D25" s="110"/>
      <c r="E25" s="110"/>
      <c r="F25" s="110"/>
      <c r="G25" s="110"/>
      <c r="H25" s="110"/>
      <c r="I25" s="110"/>
      <c r="J25" s="110"/>
      <c r="K25" s="111" t="s">
        <v>158</v>
      </c>
      <c r="L25" s="114">
        <v>731</v>
      </c>
      <c r="M25" s="114">
        <v>25</v>
      </c>
      <c r="N25" s="114">
        <v>95</v>
      </c>
      <c r="O25" s="114">
        <v>157</v>
      </c>
      <c r="P25" s="114">
        <v>308</v>
      </c>
      <c r="Q25" s="114">
        <v>159</v>
      </c>
      <c r="R25" s="114">
        <v>94</v>
      </c>
      <c r="S25" s="114">
        <v>3</v>
      </c>
      <c r="T25" s="114">
        <v>135</v>
      </c>
      <c r="U25" s="114">
        <v>257</v>
      </c>
      <c r="V25" s="114">
        <v>10</v>
      </c>
      <c r="W25" s="114">
        <v>27</v>
      </c>
      <c r="X25" s="114">
        <v>289</v>
      </c>
      <c r="Y25" s="114">
        <v>3</v>
      </c>
      <c r="Z25" s="114">
        <v>15</v>
      </c>
      <c r="AA25" s="114">
        <v>7</v>
      </c>
      <c r="AB25" s="114">
        <v>88</v>
      </c>
      <c r="AC25" s="114">
        <v>217</v>
      </c>
      <c r="AD25" s="115">
        <v>168</v>
      </c>
      <c r="AE25" s="114">
        <f t="shared" si="0"/>
        <v>2788</v>
      </c>
    </row>
    <row r="26" spans="2:31" s="54" customFormat="1" ht="12.75">
      <c r="B26" s="110" t="s">
        <v>106</v>
      </c>
      <c r="C26" s="110"/>
      <c r="D26" s="110"/>
      <c r="E26" s="110"/>
      <c r="F26" s="110"/>
      <c r="G26" s="110"/>
      <c r="H26" s="110"/>
      <c r="I26" s="110"/>
      <c r="J26" s="110"/>
      <c r="K26" s="111" t="s">
        <v>159</v>
      </c>
      <c r="L26" s="114">
        <v>383</v>
      </c>
      <c r="M26" s="114">
        <v>11</v>
      </c>
      <c r="N26" s="114">
        <v>30</v>
      </c>
      <c r="O26" s="114">
        <v>74</v>
      </c>
      <c r="P26" s="114">
        <v>50</v>
      </c>
      <c r="Q26" s="114">
        <v>27</v>
      </c>
      <c r="R26" s="114">
        <v>13</v>
      </c>
      <c r="S26" s="114">
        <v>3</v>
      </c>
      <c r="T26" s="114">
        <v>33</v>
      </c>
      <c r="U26" s="114">
        <v>168</v>
      </c>
      <c r="V26" s="114">
        <v>4</v>
      </c>
      <c r="W26" s="114">
        <v>23</v>
      </c>
      <c r="X26" s="114">
        <v>119</v>
      </c>
      <c r="Y26" s="114">
        <v>2</v>
      </c>
      <c r="Z26" s="114">
        <v>6</v>
      </c>
      <c r="AA26" s="114">
        <v>4</v>
      </c>
      <c r="AB26" s="114">
        <v>47</v>
      </c>
      <c r="AC26" s="114">
        <v>53</v>
      </c>
      <c r="AD26" s="115">
        <v>94</v>
      </c>
      <c r="AE26" s="114">
        <f t="shared" si="0"/>
        <v>1144</v>
      </c>
    </row>
    <row r="27" spans="2:31" s="54" customFormat="1" ht="23.25" customHeight="1">
      <c r="B27" s="110" t="s">
        <v>152</v>
      </c>
      <c r="C27" s="110"/>
      <c r="D27" s="110"/>
      <c r="E27" s="110"/>
      <c r="F27" s="110"/>
      <c r="G27" s="110"/>
      <c r="H27" s="110"/>
      <c r="I27" s="110"/>
      <c r="J27" s="110"/>
      <c r="K27" s="111" t="s">
        <v>172</v>
      </c>
      <c r="L27" s="114">
        <v>2391</v>
      </c>
      <c r="M27" s="114">
        <v>64</v>
      </c>
      <c r="N27" s="114">
        <v>53</v>
      </c>
      <c r="O27" s="114">
        <v>386</v>
      </c>
      <c r="P27" s="114">
        <v>237</v>
      </c>
      <c r="Q27" s="114">
        <v>151</v>
      </c>
      <c r="R27" s="114">
        <v>63</v>
      </c>
      <c r="S27" s="114">
        <v>141</v>
      </c>
      <c r="T27" s="114">
        <v>169</v>
      </c>
      <c r="U27" s="114">
        <v>785</v>
      </c>
      <c r="V27" s="114">
        <v>162</v>
      </c>
      <c r="W27" s="114">
        <v>104</v>
      </c>
      <c r="X27" s="114">
        <v>433</v>
      </c>
      <c r="Y27" s="114">
        <v>32</v>
      </c>
      <c r="Z27" s="114">
        <v>76</v>
      </c>
      <c r="AA27" s="114">
        <v>103</v>
      </c>
      <c r="AB27" s="114">
        <v>130</v>
      </c>
      <c r="AC27" s="114">
        <v>225</v>
      </c>
      <c r="AD27" s="115">
        <v>790</v>
      </c>
      <c r="AE27" s="114">
        <f t="shared" si="0"/>
        <v>6495</v>
      </c>
    </row>
    <row r="28" spans="2:31" s="54" customFormat="1" ht="24" customHeight="1">
      <c r="B28" s="110" t="s">
        <v>153</v>
      </c>
      <c r="C28" s="110"/>
      <c r="D28" s="110"/>
      <c r="E28" s="110"/>
      <c r="F28" s="110"/>
      <c r="G28" s="110"/>
      <c r="H28" s="110"/>
      <c r="I28" s="110"/>
      <c r="J28" s="110"/>
      <c r="K28" s="111" t="s">
        <v>162</v>
      </c>
      <c r="L28" s="114">
        <v>1462</v>
      </c>
      <c r="M28" s="114">
        <v>95</v>
      </c>
      <c r="N28" s="114">
        <v>15</v>
      </c>
      <c r="O28" s="114">
        <v>122</v>
      </c>
      <c r="P28" s="114">
        <v>1351</v>
      </c>
      <c r="Q28" s="114">
        <v>1027</v>
      </c>
      <c r="R28" s="114">
        <v>18</v>
      </c>
      <c r="S28" s="114">
        <v>45</v>
      </c>
      <c r="T28" s="114">
        <v>130</v>
      </c>
      <c r="U28" s="114">
        <v>140</v>
      </c>
      <c r="V28" s="114">
        <v>122</v>
      </c>
      <c r="W28" s="114">
        <v>273</v>
      </c>
      <c r="X28" s="114">
        <v>576</v>
      </c>
      <c r="Y28" s="114">
        <v>46</v>
      </c>
      <c r="Z28" s="114">
        <v>97</v>
      </c>
      <c r="AA28" s="114">
        <v>60</v>
      </c>
      <c r="AB28" s="114">
        <v>510</v>
      </c>
      <c r="AC28" s="114">
        <v>84</v>
      </c>
      <c r="AD28" s="115">
        <v>1380</v>
      </c>
      <c r="AE28" s="114">
        <f t="shared" si="0"/>
        <v>7553</v>
      </c>
    </row>
    <row r="29" spans="2:31" s="54" customFormat="1" ht="23.25" customHeight="1">
      <c r="B29" s="110" t="s">
        <v>108</v>
      </c>
      <c r="C29" s="110"/>
      <c r="D29" s="110"/>
      <c r="E29" s="110"/>
      <c r="F29" s="110"/>
      <c r="G29" s="110"/>
      <c r="H29" s="110"/>
      <c r="I29" s="110"/>
      <c r="J29" s="110"/>
      <c r="K29" s="111" t="s">
        <v>173</v>
      </c>
      <c r="L29" s="114">
        <v>3017</v>
      </c>
      <c r="M29" s="114">
        <v>90</v>
      </c>
      <c r="N29" s="114">
        <v>94</v>
      </c>
      <c r="O29" s="114">
        <v>2114</v>
      </c>
      <c r="P29" s="114">
        <v>1380</v>
      </c>
      <c r="Q29" s="114">
        <v>805</v>
      </c>
      <c r="R29" s="114">
        <v>896</v>
      </c>
      <c r="S29" s="114">
        <v>97</v>
      </c>
      <c r="T29" s="114">
        <v>433</v>
      </c>
      <c r="U29" s="114">
        <v>883</v>
      </c>
      <c r="V29" s="114">
        <v>167</v>
      </c>
      <c r="W29" s="114">
        <v>594</v>
      </c>
      <c r="X29" s="114">
        <v>886</v>
      </c>
      <c r="Y29" s="114">
        <v>149</v>
      </c>
      <c r="Z29" s="114">
        <v>289</v>
      </c>
      <c r="AA29" s="114">
        <v>159</v>
      </c>
      <c r="AB29" s="114">
        <v>418</v>
      </c>
      <c r="AC29" s="114">
        <v>885</v>
      </c>
      <c r="AD29" s="115">
        <v>3184</v>
      </c>
      <c r="AE29" s="114">
        <f t="shared" si="0"/>
        <v>16540</v>
      </c>
    </row>
    <row r="30" spans="2:31" s="54" customFormat="1" ht="12.75">
      <c r="B30" s="110" t="s">
        <v>109</v>
      </c>
      <c r="C30" s="110"/>
      <c r="D30" s="110"/>
      <c r="E30" s="110"/>
      <c r="F30" s="110"/>
      <c r="G30" s="110"/>
      <c r="H30" s="110"/>
      <c r="I30" s="110"/>
      <c r="J30" s="110"/>
      <c r="K30" s="111" t="s">
        <v>174</v>
      </c>
      <c r="L30" s="114">
        <v>355</v>
      </c>
      <c r="M30" s="114">
        <v>30</v>
      </c>
      <c r="N30" s="114">
        <v>5</v>
      </c>
      <c r="O30" s="114">
        <v>152</v>
      </c>
      <c r="P30" s="114">
        <v>302</v>
      </c>
      <c r="Q30" s="114">
        <v>62</v>
      </c>
      <c r="R30" s="114">
        <v>23</v>
      </c>
      <c r="S30" s="114">
        <v>15</v>
      </c>
      <c r="T30" s="114">
        <v>111</v>
      </c>
      <c r="U30" s="114">
        <v>155</v>
      </c>
      <c r="V30" s="114">
        <v>42</v>
      </c>
      <c r="W30" s="114">
        <v>94</v>
      </c>
      <c r="X30" s="114">
        <v>130</v>
      </c>
      <c r="Y30" s="114">
        <v>15</v>
      </c>
      <c r="Z30" s="114">
        <v>19</v>
      </c>
      <c r="AA30" s="114">
        <v>4</v>
      </c>
      <c r="AB30" s="114">
        <v>65</v>
      </c>
      <c r="AC30" s="114">
        <v>112</v>
      </c>
      <c r="AD30" s="115">
        <v>296</v>
      </c>
      <c r="AE30" s="114">
        <f t="shared" si="0"/>
        <v>1987</v>
      </c>
    </row>
    <row r="31" spans="2:31" s="54" customFormat="1" ht="12.75">
      <c r="B31" s="110" t="s">
        <v>110</v>
      </c>
      <c r="C31" s="110"/>
      <c r="D31" s="110"/>
      <c r="E31" s="110"/>
      <c r="F31" s="110"/>
      <c r="G31" s="110"/>
      <c r="H31" s="110"/>
      <c r="I31" s="110"/>
      <c r="J31" s="110"/>
      <c r="K31" s="111" t="s">
        <v>164</v>
      </c>
      <c r="L31" s="114">
        <v>8572</v>
      </c>
      <c r="M31" s="114">
        <v>305</v>
      </c>
      <c r="N31" s="114">
        <v>240</v>
      </c>
      <c r="O31" s="114">
        <v>2089</v>
      </c>
      <c r="P31" s="114">
        <v>5870</v>
      </c>
      <c r="Q31" s="114">
        <v>5497</v>
      </c>
      <c r="R31" s="114">
        <v>811</v>
      </c>
      <c r="S31" s="114">
        <v>960</v>
      </c>
      <c r="T31" s="114">
        <v>1567</v>
      </c>
      <c r="U31" s="114">
        <v>1405</v>
      </c>
      <c r="V31" s="114">
        <v>411</v>
      </c>
      <c r="W31" s="114">
        <v>2452</v>
      </c>
      <c r="X31" s="114">
        <v>3213</v>
      </c>
      <c r="Y31" s="114">
        <v>882</v>
      </c>
      <c r="Z31" s="114">
        <v>1171</v>
      </c>
      <c r="AA31" s="114">
        <v>440</v>
      </c>
      <c r="AB31" s="114">
        <v>1277</v>
      </c>
      <c r="AC31" s="114">
        <v>1362</v>
      </c>
      <c r="AD31" s="115">
        <v>6019</v>
      </c>
      <c r="AE31" s="114">
        <f t="shared" si="0"/>
        <v>44543</v>
      </c>
    </row>
    <row r="32" spans="2:31" s="54" customFormat="1" ht="12.75">
      <c r="B32" s="110" t="s">
        <v>111</v>
      </c>
      <c r="C32" s="110"/>
      <c r="D32" s="110"/>
      <c r="E32" s="110"/>
      <c r="F32" s="110"/>
      <c r="G32" s="110"/>
      <c r="H32" s="110"/>
      <c r="I32" s="110"/>
      <c r="J32" s="110"/>
      <c r="K32" s="111" t="s">
        <v>163</v>
      </c>
      <c r="L32" s="114">
        <v>2</v>
      </c>
      <c r="M32" s="114">
        <v>0</v>
      </c>
      <c r="N32" s="114">
        <v>0</v>
      </c>
      <c r="O32" s="114">
        <v>0</v>
      </c>
      <c r="P32" s="114">
        <v>17</v>
      </c>
      <c r="Q32" s="114">
        <v>9</v>
      </c>
      <c r="R32" s="114">
        <v>4</v>
      </c>
      <c r="S32" s="114">
        <v>0</v>
      </c>
      <c r="T32" s="114">
        <v>1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5">
        <v>4</v>
      </c>
      <c r="AE32" s="114">
        <f t="shared" si="0"/>
        <v>37</v>
      </c>
    </row>
    <row r="33" spans="2:31" s="46" customFormat="1" ht="12.75">
      <c r="B33" s="116" t="s">
        <v>117</v>
      </c>
      <c r="C33" s="116"/>
      <c r="D33" s="116"/>
      <c r="E33" s="116"/>
      <c r="F33" s="116"/>
      <c r="G33" s="116"/>
      <c r="H33" s="116"/>
      <c r="I33" s="116"/>
      <c r="J33" s="116"/>
      <c r="K33" s="111" t="s">
        <v>175</v>
      </c>
      <c r="L33" s="117">
        <f>SUM(L23/L22)*100</f>
        <v>0.5747460087082729</v>
      </c>
      <c r="M33" s="117">
        <f aca="true" t="shared" si="1" ref="M33:AE33">SUM(M23/M22)*100</f>
        <v>1.257861635220126</v>
      </c>
      <c r="N33" s="117">
        <f t="shared" si="1"/>
        <v>3.0303030303030303</v>
      </c>
      <c r="O33" s="117">
        <f t="shared" si="1"/>
        <v>0.6599378881987578</v>
      </c>
      <c r="P33" s="117">
        <f t="shared" si="1"/>
        <v>0.1670669311893077</v>
      </c>
      <c r="Q33" s="117">
        <f t="shared" si="1"/>
        <v>0.1288825879623663</v>
      </c>
      <c r="R33" s="117">
        <f t="shared" si="1"/>
        <v>0.20639834881320948</v>
      </c>
      <c r="S33" s="117">
        <f t="shared" si="1"/>
        <v>0.15785319652722968</v>
      </c>
      <c r="T33" s="117">
        <f t="shared" si="1"/>
        <v>0.6056018168054504</v>
      </c>
      <c r="U33" s="117">
        <f t="shared" si="1"/>
        <v>2.9200692897797578</v>
      </c>
      <c r="V33" s="117">
        <f t="shared" si="1"/>
        <v>0.32537960954446854</v>
      </c>
      <c r="W33" s="117">
        <f t="shared" si="1"/>
        <v>0.19536701088473346</v>
      </c>
      <c r="X33" s="117">
        <f t="shared" si="1"/>
        <v>0.7742601514108741</v>
      </c>
      <c r="Y33" s="117">
        <f t="shared" si="1"/>
        <v>0.44014084507042256</v>
      </c>
      <c r="Z33" s="117">
        <f t="shared" si="1"/>
        <v>0.2972651605231867</v>
      </c>
      <c r="AA33" s="117">
        <f t="shared" si="1"/>
        <v>0.5089058524173028</v>
      </c>
      <c r="AB33" s="117">
        <f t="shared" si="1"/>
        <v>1.0058027079303675</v>
      </c>
      <c r="AC33" s="117">
        <f t="shared" si="1"/>
        <v>0.7352941176470588</v>
      </c>
      <c r="AD33" s="117">
        <f t="shared" si="1"/>
        <v>0.390625</v>
      </c>
      <c r="AE33" s="117">
        <f t="shared" si="1"/>
        <v>0.592750947429793</v>
      </c>
    </row>
    <row r="34" spans="2:31" s="46" customFormat="1" ht="12.75">
      <c r="B34" s="116" t="s">
        <v>118</v>
      </c>
      <c r="C34" s="116"/>
      <c r="D34" s="116"/>
      <c r="E34" s="116"/>
      <c r="F34" s="116"/>
      <c r="G34" s="116"/>
      <c r="H34" s="116"/>
      <c r="I34" s="116"/>
      <c r="J34" s="116"/>
      <c r="K34" s="111" t="s">
        <v>176</v>
      </c>
      <c r="L34" s="117">
        <f>SUM(L24/L22)*100</f>
        <v>1.2365747460087082</v>
      </c>
      <c r="M34" s="117">
        <f aca="true" t="shared" si="2" ref="M34:AE34">SUM(M24/M22)*100</f>
        <v>1.257861635220126</v>
      </c>
      <c r="N34" s="117">
        <f t="shared" si="2"/>
        <v>2.13903743315508</v>
      </c>
      <c r="O34" s="117">
        <f t="shared" si="2"/>
        <v>0.4658385093167702</v>
      </c>
      <c r="P34" s="117">
        <f t="shared" si="2"/>
        <v>0.4803174271692597</v>
      </c>
      <c r="Q34" s="117">
        <f t="shared" si="2"/>
        <v>0.15465910555483955</v>
      </c>
      <c r="R34" s="117">
        <f t="shared" si="2"/>
        <v>0.6191950464396285</v>
      </c>
      <c r="S34" s="117">
        <f t="shared" si="2"/>
        <v>0.07892659826361484</v>
      </c>
      <c r="T34" s="117">
        <f t="shared" si="2"/>
        <v>1.7789553368660105</v>
      </c>
      <c r="U34" s="117">
        <f t="shared" si="2"/>
        <v>3.2170254887404113</v>
      </c>
      <c r="V34" s="117">
        <f t="shared" si="2"/>
        <v>0.10845986984815618</v>
      </c>
      <c r="W34" s="117">
        <f t="shared" si="2"/>
        <v>0.2511861568518002</v>
      </c>
      <c r="X34" s="117">
        <f t="shared" si="2"/>
        <v>2.081899518238128</v>
      </c>
      <c r="Y34" s="117">
        <f t="shared" si="2"/>
        <v>0.17605633802816903</v>
      </c>
      <c r="Z34" s="117">
        <f t="shared" si="2"/>
        <v>0.23781212841854932</v>
      </c>
      <c r="AA34" s="117">
        <f t="shared" si="2"/>
        <v>0.6361323155216284</v>
      </c>
      <c r="AB34" s="117">
        <f t="shared" si="2"/>
        <v>0.9284332688588007</v>
      </c>
      <c r="AC34" s="117">
        <f t="shared" si="2"/>
        <v>1.06951871657754</v>
      </c>
      <c r="AD34" s="117">
        <f t="shared" si="2"/>
        <v>0.41555851063829785</v>
      </c>
      <c r="AE34" s="117">
        <f t="shared" si="2"/>
        <v>0.9146341463414633</v>
      </c>
    </row>
    <row r="35" spans="2:31" s="46" customFormat="1" ht="12.75">
      <c r="B35" s="116" t="s">
        <v>119</v>
      </c>
      <c r="C35" s="116"/>
      <c r="D35" s="116"/>
      <c r="E35" s="116"/>
      <c r="F35" s="116"/>
      <c r="G35" s="116"/>
      <c r="H35" s="116"/>
      <c r="I35" s="116"/>
      <c r="J35" s="116"/>
      <c r="K35" s="111" t="s">
        <v>165</v>
      </c>
      <c r="L35" s="117">
        <f>SUM(L25/L22)*100</f>
        <v>4.243831640058056</v>
      </c>
      <c r="M35" s="117">
        <f aca="true" t="shared" si="3" ref="M35:AE35">SUM(M25/M22)*100</f>
        <v>3.930817610062893</v>
      </c>
      <c r="N35" s="117">
        <f t="shared" si="3"/>
        <v>16.93404634581105</v>
      </c>
      <c r="O35" s="117">
        <f t="shared" si="3"/>
        <v>3.047360248447205</v>
      </c>
      <c r="P35" s="117">
        <f t="shared" si="3"/>
        <v>3.2160384253941734</v>
      </c>
      <c r="Q35" s="117">
        <f t="shared" si="3"/>
        <v>2.049233148601624</v>
      </c>
      <c r="R35" s="117">
        <f t="shared" si="3"/>
        <v>4.8503611971104235</v>
      </c>
      <c r="S35" s="117">
        <f t="shared" si="3"/>
        <v>0.23677979479084454</v>
      </c>
      <c r="T35" s="117">
        <f t="shared" si="3"/>
        <v>5.109765329295988</v>
      </c>
      <c r="U35" s="117">
        <f t="shared" si="3"/>
        <v>6.359811927740658</v>
      </c>
      <c r="V35" s="117">
        <f t="shared" si="3"/>
        <v>1.0845986984815619</v>
      </c>
      <c r="W35" s="117">
        <f t="shared" si="3"/>
        <v>0.7535584705554005</v>
      </c>
      <c r="X35" s="117">
        <f t="shared" si="3"/>
        <v>4.972470750172057</v>
      </c>
      <c r="Y35" s="117">
        <f t="shared" si="3"/>
        <v>0.2640845070422535</v>
      </c>
      <c r="Z35" s="117">
        <f t="shared" si="3"/>
        <v>0.89179548156956</v>
      </c>
      <c r="AA35" s="117">
        <f t="shared" si="3"/>
        <v>0.8905852417302799</v>
      </c>
      <c r="AB35" s="117">
        <f t="shared" si="3"/>
        <v>3.404255319148936</v>
      </c>
      <c r="AC35" s="117">
        <f t="shared" si="3"/>
        <v>7.252673796791444</v>
      </c>
      <c r="AD35" s="117">
        <f t="shared" si="3"/>
        <v>1.3962765957446808</v>
      </c>
      <c r="AE35" s="117">
        <f t="shared" si="3"/>
        <v>3.386454183266932</v>
      </c>
    </row>
    <row r="36" spans="2:31" s="46" customFormat="1" ht="12.75">
      <c r="B36" s="116" t="s">
        <v>120</v>
      </c>
      <c r="C36" s="116"/>
      <c r="D36" s="116"/>
      <c r="E36" s="116"/>
      <c r="F36" s="116"/>
      <c r="G36" s="116"/>
      <c r="H36" s="116"/>
      <c r="I36" s="116"/>
      <c r="J36" s="116"/>
      <c r="K36" s="111" t="s">
        <v>166</v>
      </c>
      <c r="L36" s="117">
        <f>SUM(L26/L22)*100</f>
        <v>2.223512336719884</v>
      </c>
      <c r="M36" s="117">
        <f aca="true" t="shared" si="4" ref="M36:AE36">SUM(M26/M22)*100</f>
        <v>1.729559748427673</v>
      </c>
      <c r="N36" s="117">
        <f t="shared" si="4"/>
        <v>5.347593582887701</v>
      </c>
      <c r="O36" s="117">
        <f t="shared" si="4"/>
        <v>1.436335403726708</v>
      </c>
      <c r="P36" s="117">
        <f t="shared" si="4"/>
        <v>0.5220841599665866</v>
      </c>
      <c r="Q36" s="117">
        <f t="shared" si="4"/>
        <v>0.34798298749838896</v>
      </c>
      <c r="R36" s="117">
        <f t="shared" si="4"/>
        <v>0.6707946336429308</v>
      </c>
      <c r="S36" s="117">
        <f t="shared" si="4"/>
        <v>0.23677979479084454</v>
      </c>
      <c r="T36" s="117">
        <f t="shared" si="4"/>
        <v>1.2490537471612415</v>
      </c>
      <c r="U36" s="117">
        <f t="shared" si="4"/>
        <v>4.157386785449146</v>
      </c>
      <c r="V36" s="117">
        <f t="shared" si="4"/>
        <v>0.43383947939262474</v>
      </c>
      <c r="W36" s="117">
        <f t="shared" si="4"/>
        <v>0.641920178621267</v>
      </c>
      <c r="X36" s="117">
        <f t="shared" si="4"/>
        <v>2.0474879559532</v>
      </c>
      <c r="Y36" s="117">
        <f t="shared" si="4"/>
        <v>0.17605633802816903</v>
      </c>
      <c r="Z36" s="117">
        <f t="shared" si="4"/>
        <v>0.356718192627824</v>
      </c>
      <c r="AA36" s="117">
        <f t="shared" si="4"/>
        <v>0.5089058524173028</v>
      </c>
      <c r="AB36" s="117">
        <f t="shared" si="4"/>
        <v>1.8181818181818181</v>
      </c>
      <c r="AC36" s="117">
        <f t="shared" si="4"/>
        <v>1.7713903743315509</v>
      </c>
      <c r="AD36" s="117">
        <f t="shared" si="4"/>
        <v>0.78125</v>
      </c>
      <c r="AE36" s="117">
        <f t="shared" si="4"/>
        <v>1.389563696433777</v>
      </c>
    </row>
    <row r="37" spans="2:31" s="46" customFormat="1" ht="12.75">
      <c r="B37" s="116" t="s">
        <v>154</v>
      </c>
      <c r="C37" s="116"/>
      <c r="D37" s="116"/>
      <c r="E37" s="116"/>
      <c r="F37" s="116"/>
      <c r="G37" s="116"/>
      <c r="H37" s="116"/>
      <c r="I37" s="116"/>
      <c r="J37" s="116"/>
      <c r="K37" s="111" t="s">
        <v>167</v>
      </c>
      <c r="L37" s="117">
        <f>SUM(L27/L22)*100</f>
        <v>13.880986937590711</v>
      </c>
      <c r="M37" s="117">
        <f aca="true" t="shared" si="5" ref="M37:AE37">SUM(M27/M22)</f>
        <v>0.10062893081761007</v>
      </c>
      <c r="N37" s="117">
        <f t="shared" si="5"/>
        <v>0.0944741532976827</v>
      </c>
      <c r="O37" s="117">
        <f t="shared" si="5"/>
        <v>0.0749223602484472</v>
      </c>
      <c r="P37" s="117">
        <f t="shared" si="5"/>
        <v>0.024746789182416205</v>
      </c>
      <c r="Q37" s="117">
        <f t="shared" si="5"/>
        <v>0.019461270782317307</v>
      </c>
      <c r="R37" s="117">
        <f t="shared" si="5"/>
        <v>0.032507739938080496</v>
      </c>
      <c r="S37" s="117">
        <f t="shared" si="5"/>
        <v>0.11128650355169692</v>
      </c>
      <c r="T37" s="117">
        <f t="shared" si="5"/>
        <v>0.0639666919000757</v>
      </c>
      <c r="U37" s="117">
        <f t="shared" si="5"/>
        <v>0.19425884682009403</v>
      </c>
      <c r="V37" s="117">
        <f t="shared" si="5"/>
        <v>0.175704989154013</v>
      </c>
      <c r="W37" s="117">
        <f t="shared" si="5"/>
        <v>0.029025955902874687</v>
      </c>
      <c r="X37" s="117">
        <f t="shared" si="5"/>
        <v>0.07450103234686854</v>
      </c>
      <c r="Y37" s="117">
        <f t="shared" si="5"/>
        <v>0.028169014084507043</v>
      </c>
      <c r="Z37" s="117">
        <f t="shared" si="5"/>
        <v>0.04518430439952437</v>
      </c>
      <c r="AA37" s="117">
        <f t="shared" si="5"/>
        <v>0.13104325699745548</v>
      </c>
      <c r="AB37" s="117">
        <f t="shared" si="5"/>
        <v>0.05029013539651837</v>
      </c>
      <c r="AC37" s="117">
        <f t="shared" si="5"/>
        <v>0.07520053475935828</v>
      </c>
      <c r="AD37" s="117">
        <f t="shared" si="5"/>
        <v>0.06565824468085106</v>
      </c>
      <c r="AE37" s="117">
        <f t="shared" si="5"/>
        <v>0.07889175007287921</v>
      </c>
    </row>
    <row r="38" spans="2:31" s="46" customFormat="1" ht="12.75">
      <c r="B38" s="116" t="s">
        <v>107</v>
      </c>
      <c r="C38" s="116"/>
      <c r="D38" s="116"/>
      <c r="E38" s="116"/>
      <c r="F38" s="116"/>
      <c r="G38" s="116"/>
      <c r="H38" s="116"/>
      <c r="I38" s="116"/>
      <c r="J38" s="116"/>
      <c r="K38" s="111" t="s">
        <v>177</v>
      </c>
      <c r="L38" s="117">
        <f>SUM(L28/L22)*100</f>
        <v>8.487663280116111</v>
      </c>
      <c r="M38" s="117">
        <f aca="true" t="shared" si="6" ref="M38:AE38">SUM(M28/M22)*100</f>
        <v>14.937106918238992</v>
      </c>
      <c r="N38" s="117">
        <f t="shared" si="6"/>
        <v>2.6737967914438503</v>
      </c>
      <c r="O38" s="117">
        <f t="shared" si="6"/>
        <v>2.3680124223602483</v>
      </c>
      <c r="P38" s="117">
        <f t="shared" si="6"/>
        <v>14.10671400229717</v>
      </c>
      <c r="Q38" s="117">
        <f t="shared" si="6"/>
        <v>13.236241783735018</v>
      </c>
      <c r="R38" s="117">
        <f t="shared" si="6"/>
        <v>0.9287925696594427</v>
      </c>
      <c r="S38" s="117">
        <f t="shared" si="6"/>
        <v>3.5516969218626673</v>
      </c>
      <c r="T38" s="117">
        <f t="shared" si="6"/>
        <v>4.920514761544284</v>
      </c>
      <c r="U38" s="117">
        <f t="shared" si="6"/>
        <v>3.4644889878742884</v>
      </c>
      <c r="V38" s="117">
        <f t="shared" si="6"/>
        <v>13.232104121475055</v>
      </c>
      <c r="W38" s="117">
        <f t="shared" si="6"/>
        <v>7.619313424504605</v>
      </c>
      <c r="X38" s="117">
        <f t="shared" si="6"/>
        <v>9.910529938059188</v>
      </c>
      <c r="Y38" s="117">
        <f t="shared" si="6"/>
        <v>4.049295774647888</v>
      </c>
      <c r="Z38" s="117">
        <f t="shared" si="6"/>
        <v>5.766944114149822</v>
      </c>
      <c r="AA38" s="117">
        <f t="shared" si="6"/>
        <v>7.633587786259542</v>
      </c>
      <c r="AB38" s="117">
        <f t="shared" si="6"/>
        <v>19.729206963249517</v>
      </c>
      <c r="AC38" s="117">
        <f t="shared" si="6"/>
        <v>2.807486631016043</v>
      </c>
      <c r="AD38" s="117">
        <f t="shared" si="6"/>
        <v>11.46941489361702</v>
      </c>
      <c r="AE38" s="117">
        <f t="shared" si="6"/>
        <v>9.174278495773006</v>
      </c>
    </row>
    <row r="39" spans="2:31" s="46" customFormat="1" ht="12.75">
      <c r="B39" s="116" t="s">
        <v>121</v>
      </c>
      <c r="C39" s="116"/>
      <c r="D39" s="116"/>
      <c r="E39" s="116"/>
      <c r="F39" s="116"/>
      <c r="G39" s="116"/>
      <c r="H39" s="116"/>
      <c r="I39" s="116"/>
      <c r="J39" s="116"/>
      <c r="K39" s="111" t="s">
        <v>168</v>
      </c>
      <c r="L39" s="117">
        <f>SUM(L29/L22)*100</f>
        <v>17.515239477503627</v>
      </c>
      <c r="M39" s="117">
        <f aca="true" t="shared" si="7" ref="M39:AE39">SUM(M29/M22)*100</f>
        <v>14.150943396226415</v>
      </c>
      <c r="N39" s="117">
        <f t="shared" si="7"/>
        <v>16.755793226381464</v>
      </c>
      <c r="O39" s="117">
        <f t="shared" si="7"/>
        <v>41.03260869565217</v>
      </c>
      <c r="P39" s="117">
        <f t="shared" si="7"/>
        <v>14.409522815077791</v>
      </c>
      <c r="Q39" s="117">
        <f t="shared" si="7"/>
        <v>10.375048330970486</v>
      </c>
      <c r="R39" s="117">
        <f t="shared" si="7"/>
        <v>46.23323013415892</v>
      </c>
      <c r="S39" s="117">
        <f t="shared" si="7"/>
        <v>7.655880031570639</v>
      </c>
      <c r="T39" s="117">
        <f t="shared" si="7"/>
        <v>16.389099167297502</v>
      </c>
      <c r="U39" s="117">
        <f t="shared" si="7"/>
        <v>21.851026973521407</v>
      </c>
      <c r="V39" s="117">
        <f t="shared" si="7"/>
        <v>18.112798264642084</v>
      </c>
      <c r="W39" s="117">
        <f t="shared" si="7"/>
        <v>16.57828635221881</v>
      </c>
      <c r="X39" s="117">
        <f t="shared" si="7"/>
        <v>15.244322092222987</v>
      </c>
      <c r="Y39" s="117">
        <f t="shared" si="7"/>
        <v>13.11619718309859</v>
      </c>
      <c r="Z39" s="117">
        <f t="shared" si="7"/>
        <v>17.18192627824019</v>
      </c>
      <c r="AA39" s="117">
        <f t="shared" si="7"/>
        <v>20.229007633587788</v>
      </c>
      <c r="AB39" s="117">
        <f t="shared" si="7"/>
        <v>16.170212765957448</v>
      </c>
      <c r="AC39" s="117">
        <f t="shared" si="7"/>
        <v>29.578877005347593</v>
      </c>
      <c r="AD39" s="117">
        <f t="shared" si="7"/>
        <v>26.46276595744681</v>
      </c>
      <c r="AE39" s="117">
        <f t="shared" si="7"/>
        <v>20.090370226411427</v>
      </c>
    </row>
    <row r="40" spans="2:31" s="46" customFormat="1" ht="21.75" customHeight="1">
      <c r="B40" s="116" t="s">
        <v>122</v>
      </c>
      <c r="C40" s="116"/>
      <c r="D40" s="116"/>
      <c r="E40" s="116"/>
      <c r="F40" s="116"/>
      <c r="G40" s="116"/>
      <c r="H40" s="116"/>
      <c r="I40" s="116"/>
      <c r="J40" s="116"/>
      <c r="K40" s="111" t="s">
        <v>169</v>
      </c>
      <c r="L40" s="117">
        <f>SUM(L30/L22)*100</f>
        <v>2.0609579100145137</v>
      </c>
      <c r="M40" s="117">
        <f aca="true" t="shared" si="8" ref="M40:AE40">SUM(M30/M22)*100</f>
        <v>4.716981132075472</v>
      </c>
      <c r="N40" s="117">
        <f t="shared" si="8"/>
        <v>0.8912655971479502</v>
      </c>
      <c r="O40" s="117">
        <f t="shared" si="8"/>
        <v>2.950310559006211</v>
      </c>
      <c r="P40" s="117">
        <f t="shared" si="8"/>
        <v>3.153388326198183</v>
      </c>
      <c r="Q40" s="117">
        <f t="shared" si="8"/>
        <v>0.799072045366671</v>
      </c>
      <c r="R40" s="117">
        <f t="shared" si="8"/>
        <v>1.1867905056759547</v>
      </c>
      <c r="S40" s="117">
        <f t="shared" si="8"/>
        <v>1.1838989739542225</v>
      </c>
      <c r="T40" s="117">
        <f t="shared" si="8"/>
        <v>4.201362604087812</v>
      </c>
      <c r="U40" s="117">
        <f t="shared" si="8"/>
        <v>3.835684236575105</v>
      </c>
      <c r="V40" s="117">
        <f t="shared" si="8"/>
        <v>4.55531453362256</v>
      </c>
      <c r="W40" s="117">
        <f t="shared" si="8"/>
        <v>2.623499860452135</v>
      </c>
      <c r="X40" s="117">
        <f t="shared" si="8"/>
        <v>2.236751548520303</v>
      </c>
      <c r="Y40" s="117">
        <f t="shared" si="8"/>
        <v>1.3204225352112675</v>
      </c>
      <c r="Z40" s="117">
        <f t="shared" si="8"/>
        <v>1.1296076099881094</v>
      </c>
      <c r="AA40" s="117">
        <f t="shared" si="8"/>
        <v>0.5089058524173028</v>
      </c>
      <c r="AB40" s="117">
        <f t="shared" si="8"/>
        <v>2.5145067698259185</v>
      </c>
      <c r="AC40" s="117">
        <f t="shared" si="8"/>
        <v>3.7433155080213902</v>
      </c>
      <c r="AD40" s="117">
        <f t="shared" si="8"/>
        <v>2.4601063829787235</v>
      </c>
      <c r="AE40" s="117">
        <f t="shared" si="8"/>
        <v>2.4135166650471285</v>
      </c>
    </row>
    <row r="41" spans="2:31" s="46" customFormat="1" ht="12.75">
      <c r="B41" s="116" t="s">
        <v>110</v>
      </c>
      <c r="C41" s="116"/>
      <c r="D41" s="116"/>
      <c r="E41" s="116"/>
      <c r="F41" s="116"/>
      <c r="G41" s="116"/>
      <c r="H41" s="116"/>
      <c r="I41" s="116"/>
      <c r="J41" s="116"/>
      <c r="K41" s="111" t="s">
        <v>160</v>
      </c>
      <c r="L41" s="117">
        <f>SUM(L31/L22)*100</f>
        <v>49.76487663280116</v>
      </c>
      <c r="M41" s="117">
        <f aca="true" t="shared" si="9" ref="M41:AE41">SUM(M31/M22)*100</f>
        <v>47.9559748427673</v>
      </c>
      <c r="N41" s="117">
        <f t="shared" si="9"/>
        <v>42.780748663101605</v>
      </c>
      <c r="O41" s="117">
        <f t="shared" si="9"/>
        <v>40.547360248447205</v>
      </c>
      <c r="P41" s="117">
        <f t="shared" si="9"/>
        <v>61.29268038007727</v>
      </c>
      <c r="Q41" s="117">
        <f t="shared" si="9"/>
        <v>70.84675860291276</v>
      </c>
      <c r="R41" s="117">
        <f t="shared" si="9"/>
        <v>41.847265221878224</v>
      </c>
      <c r="S41" s="117">
        <f t="shared" si="9"/>
        <v>75.76953433307024</v>
      </c>
      <c r="T41" s="117">
        <f t="shared" si="9"/>
        <v>59.3111279333838</v>
      </c>
      <c r="U41" s="117">
        <f t="shared" si="9"/>
        <v>34.76862162830982</v>
      </c>
      <c r="V41" s="117">
        <f t="shared" si="9"/>
        <v>44.577006507592195</v>
      </c>
      <c r="W41" s="117">
        <f t="shared" si="9"/>
        <v>68.43427295562378</v>
      </c>
      <c r="X41" s="117">
        <f t="shared" si="9"/>
        <v>55.28217481073641</v>
      </c>
      <c r="Y41" s="117">
        <f t="shared" si="9"/>
        <v>77.64084507042254</v>
      </c>
      <c r="Z41" s="117">
        <f t="shared" si="9"/>
        <v>69.61950059453032</v>
      </c>
      <c r="AA41" s="117">
        <f t="shared" si="9"/>
        <v>55.97964376590331</v>
      </c>
      <c r="AB41" s="117">
        <f t="shared" si="9"/>
        <v>49.40038684719536</v>
      </c>
      <c r="AC41" s="117">
        <f t="shared" si="9"/>
        <v>45.52139037433155</v>
      </c>
      <c r="AD41" s="117">
        <f t="shared" si="9"/>
        <v>50.024933510638306</v>
      </c>
      <c r="AE41" s="117">
        <f t="shared" si="9"/>
        <v>54.104314449518995</v>
      </c>
    </row>
    <row r="42" spans="2:31" s="46" customFormat="1" ht="12.75">
      <c r="B42" s="116" t="s">
        <v>123</v>
      </c>
      <c r="C42" s="116"/>
      <c r="D42" s="116"/>
      <c r="E42" s="116"/>
      <c r="F42" s="116"/>
      <c r="G42" s="116"/>
      <c r="H42" s="116"/>
      <c r="I42" s="116"/>
      <c r="J42" s="116"/>
      <c r="K42" s="111" t="s">
        <v>161</v>
      </c>
      <c r="L42" s="117">
        <f>SUM(L32/L22)*100</f>
        <v>0.011611030478955007</v>
      </c>
      <c r="M42" s="117">
        <f aca="true" t="shared" si="10" ref="M42:AE42">SUM(M32/M22)*100</f>
        <v>0</v>
      </c>
      <c r="N42" s="117">
        <f t="shared" si="10"/>
        <v>0</v>
      </c>
      <c r="O42" s="117">
        <f t="shared" si="10"/>
        <v>0</v>
      </c>
      <c r="P42" s="117">
        <f t="shared" si="10"/>
        <v>0.17750861438863946</v>
      </c>
      <c r="Q42" s="117">
        <f t="shared" si="10"/>
        <v>0.11599432916612966</v>
      </c>
      <c r="R42" s="117">
        <f t="shared" si="10"/>
        <v>0.20639834881320948</v>
      </c>
      <c r="S42" s="117">
        <f t="shared" si="10"/>
        <v>0</v>
      </c>
      <c r="T42" s="117">
        <f t="shared" si="10"/>
        <v>0.03785011355034065</v>
      </c>
      <c r="U42" s="117">
        <f t="shared" si="10"/>
        <v>0</v>
      </c>
      <c r="V42" s="117">
        <f t="shared" si="10"/>
        <v>0</v>
      </c>
      <c r="W42" s="117">
        <f t="shared" si="10"/>
        <v>0</v>
      </c>
      <c r="X42" s="117">
        <f t="shared" si="10"/>
        <v>0</v>
      </c>
      <c r="Y42" s="117">
        <f t="shared" si="10"/>
        <v>0</v>
      </c>
      <c r="Z42" s="117">
        <f t="shared" si="10"/>
        <v>0</v>
      </c>
      <c r="AA42" s="117">
        <f t="shared" si="10"/>
        <v>0</v>
      </c>
      <c r="AB42" s="117">
        <f t="shared" si="10"/>
        <v>0</v>
      </c>
      <c r="AC42" s="117">
        <f t="shared" si="10"/>
        <v>0</v>
      </c>
      <c r="AD42" s="117">
        <f t="shared" si="10"/>
        <v>0.03324468085106383</v>
      </c>
      <c r="AE42" s="117">
        <f t="shared" si="10"/>
        <v>0.04494218248955398</v>
      </c>
    </row>
    <row r="43" spans="2:31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6"/>
    </row>
    <row r="44" spans="2:30" ht="12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2:30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2:30" ht="12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2:30" ht="12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2:30" ht="12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2:30" ht="12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2:30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2:30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2:30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2:30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2:30" ht="12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2:30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2:30" ht="12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2:30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2:30" ht="12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2:30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2:30" ht="12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2:30" ht="12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2:30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2:30" ht="12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2:30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2:30" ht="12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2:30" ht="12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2:30" ht="12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2:30" ht="12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2:30" ht="12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2:30" ht="12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2:30" ht="12.7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2:30" ht="12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2:30" ht="12.7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2:30" ht="12.7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2:30" ht="12.7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2:30" ht="12.7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2:30" ht="12.7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2:30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2:30" ht="12.7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spans="2:30" ht="12.7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spans="2:30" ht="12.7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spans="2:30" ht="12.7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spans="2:30" ht="12.7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</row>
    <row r="85" spans="2:30" ht="12.7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</row>
    <row r="86" spans="2:30" ht="12.7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spans="2:30" ht="12.7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spans="2:30" ht="12.7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</row>
    <row r="89" spans="2:30" ht="12.7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</row>
    <row r="90" spans="2:30" ht="12.7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2:11" ht="12.75"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2:11" ht="12.75"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2:11" ht="12.75"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2:11" ht="12.75"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spans="2:11" ht="12.75"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6" spans="2:11" ht="12.75"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spans="2:11" ht="12.75"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spans="2:11" ht="12.75"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spans="2:11" ht="12.75"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spans="2:11" ht="12.75"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2:11" ht="12.75"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2:11" ht="12.75"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2:11" ht="12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2:11" ht="12.75">
      <c r="B104" s="47"/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2:11" ht="12.75">
      <c r="B105" s="47"/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2:11" ht="12.75">
      <c r="B106" s="47"/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2:11" ht="12.75"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2:11" ht="12.75"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2:11" ht="12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2:11" ht="12.75"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2:11" ht="12.75"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2:11" ht="12.75"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2:11" ht="12.75"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2:11" ht="12.75"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2:11" ht="12.75"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2:11" ht="12.75"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2:11" ht="12.75"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2:11" ht="12.75"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2:11" ht="12.75"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2:11" ht="12.75"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2:11" ht="12.75"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2:11" ht="12.75">
      <c r="B122" s="47"/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2:11" ht="12.75">
      <c r="B123" s="47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2:11" ht="12.75">
      <c r="B124" s="47"/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2:11" ht="12.75"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2:11" ht="12.75"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2:11" ht="12.75">
      <c r="B127" s="47"/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2:11" ht="12.75"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2:11" ht="12.75">
      <c r="B129" s="47"/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2:11" ht="12.75">
      <c r="B130" s="47"/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2:11" ht="12.75">
      <c r="B131" s="47"/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2:11" ht="12.75"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2:11" ht="12.75"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2:11" ht="12.75"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2:11" ht="12.75"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2:11" ht="12.75"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2:11" ht="12.75"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2:11" ht="12.75"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2:11" ht="12.75"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2:11" ht="12.75"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2:11" ht="12.75"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2:11" ht="12.75"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2:11" ht="12.75"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2:11" ht="12.75"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2:11" ht="12.75"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2:11" ht="12.75"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2:11" ht="12.75"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2:11" ht="12.75">
      <c r="B148" s="47"/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2:11" ht="12.75">
      <c r="B149" s="47"/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2:11" ht="12.75"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2:11" ht="12.75">
      <c r="B151" s="47"/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2:11" ht="12.75">
      <c r="B152" s="47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2:11" ht="12.75">
      <c r="B153" s="47"/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2:11" ht="12.75">
      <c r="B154" s="47"/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2:11" ht="12.75">
      <c r="B155" s="47"/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2:11" ht="12.75">
      <c r="B156" s="47"/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2:11" ht="12.75">
      <c r="B157" s="47"/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2:11" ht="12.75">
      <c r="B158" s="47"/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2:11" ht="12.75">
      <c r="B159" s="47"/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2:11" ht="12.75">
      <c r="B160" s="47"/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2:11" ht="12.75">
      <c r="B161" s="47"/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2:11" ht="12.75"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2:11" ht="12.75">
      <c r="B163" s="47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2:11" ht="12.75"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2:11" ht="12.75"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2:11" ht="12.75"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2:11" ht="12.75"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2:11" ht="12.75"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2:11" ht="12.75"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2:11" ht="12.75"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2:11" ht="12.75"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2:11" ht="12.75"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2:11" ht="12.75"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2:11" ht="12.75"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2:11" ht="12.75"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2:11" ht="12.75"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2:11" ht="12.75"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2:11" ht="12.75"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2:11" ht="12.75"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2:11" ht="12.75">
      <c r="B180" s="47"/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2:11" ht="12.75">
      <c r="B181" s="47"/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2:11" ht="12.75">
      <c r="B182" s="47"/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2:11" ht="12.75">
      <c r="B183" s="47"/>
      <c r="C183" s="47"/>
      <c r="D183" s="47"/>
      <c r="E183" s="47"/>
      <c r="F183" s="47"/>
      <c r="G183" s="47"/>
      <c r="H183" s="47"/>
      <c r="I183" s="47"/>
      <c r="J183" s="47"/>
      <c r="K183" s="47"/>
    </row>
    <row r="184" spans="2:11" ht="12.75">
      <c r="B184" s="47"/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2:11" ht="12.75">
      <c r="B185" s="47"/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2:11" ht="12.75">
      <c r="B186" s="47"/>
      <c r="C186" s="47"/>
      <c r="D186" s="47"/>
      <c r="E186" s="47"/>
      <c r="F186" s="47"/>
      <c r="G186" s="47"/>
      <c r="H186" s="47"/>
      <c r="I186" s="47"/>
      <c r="J186" s="47"/>
      <c r="K186" s="47"/>
    </row>
    <row r="187" spans="2:11" ht="12.75">
      <c r="B187" s="47"/>
      <c r="C187" s="47"/>
      <c r="D187" s="47"/>
      <c r="E187" s="47"/>
      <c r="F187" s="47"/>
      <c r="G187" s="47"/>
      <c r="H187" s="47"/>
      <c r="I187" s="47"/>
      <c r="J187" s="47"/>
      <c r="K187" s="47"/>
    </row>
    <row r="188" spans="2:11" ht="12.75">
      <c r="B188" s="47"/>
      <c r="C188" s="47"/>
      <c r="D188" s="47"/>
      <c r="E188" s="47"/>
      <c r="F188" s="47"/>
      <c r="G188" s="47"/>
      <c r="H188" s="47"/>
      <c r="I188" s="47"/>
      <c r="J188" s="47"/>
      <c r="K188" s="47"/>
    </row>
    <row r="189" spans="2:11" ht="12.75">
      <c r="B189" s="47"/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2:11" ht="12.75">
      <c r="B190" s="47"/>
      <c r="C190" s="47"/>
      <c r="D190" s="47"/>
      <c r="E190" s="47"/>
      <c r="F190" s="47"/>
      <c r="G190" s="47"/>
      <c r="H190" s="47"/>
      <c r="I190" s="47"/>
      <c r="J190" s="47"/>
      <c r="K190" s="47"/>
    </row>
    <row r="191" spans="2:11" ht="12.75">
      <c r="B191" s="47"/>
      <c r="C191" s="47"/>
      <c r="D191" s="47"/>
      <c r="E191" s="47"/>
      <c r="F191" s="47"/>
      <c r="G191" s="47"/>
      <c r="H191" s="47"/>
      <c r="I191" s="47"/>
      <c r="J191" s="47"/>
      <c r="K191" s="47"/>
    </row>
    <row r="192" spans="2:11" ht="12.75">
      <c r="B192" s="47"/>
      <c r="C192" s="47"/>
      <c r="D192" s="47"/>
      <c r="E192" s="47"/>
      <c r="F192" s="47"/>
      <c r="G192" s="47"/>
      <c r="H192" s="47"/>
      <c r="I192" s="47"/>
      <c r="J192" s="47"/>
      <c r="K192" s="47"/>
    </row>
    <row r="193" spans="2:11" ht="12.75">
      <c r="B193" s="47"/>
      <c r="C193" s="47"/>
      <c r="D193" s="47"/>
      <c r="E193" s="47"/>
      <c r="F193" s="47"/>
      <c r="G193" s="47"/>
      <c r="H193" s="47"/>
      <c r="I193" s="47"/>
      <c r="J193" s="47"/>
      <c r="K193" s="47"/>
    </row>
    <row r="194" spans="2:11" ht="12.75">
      <c r="B194" s="47"/>
      <c r="C194" s="47"/>
      <c r="D194" s="47"/>
      <c r="E194" s="47"/>
      <c r="F194" s="47"/>
      <c r="G194" s="47"/>
      <c r="H194" s="47"/>
      <c r="I194" s="47"/>
      <c r="J194" s="47"/>
      <c r="K194" s="47"/>
    </row>
    <row r="195" spans="2:11" ht="12.75">
      <c r="B195" s="47"/>
      <c r="C195" s="47"/>
      <c r="D195" s="47"/>
      <c r="E195" s="47"/>
      <c r="F195" s="47"/>
      <c r="G195" s="47"/>
      <c r="H195" s="47"/>
      <c r="I195" s="47"/>
      <c r="J195" s="47"/>
      <c r="K195" s="47"/>
    </row>
    <row r="196" spans="2:11" ht="12.75">
      <c r="B196" s="47"/>
      <c r="C196" s="47"/>
      <c r="D196" s="47"/>
      <c r="E196" s="47"/>
      <c r="F196" s="47"/>
      <c r="G196" s="47"/>
      <c r="H196" s="47"/>
      <c r="I196" s="47"/>
      <c r="J196" s="47"/>
      <c r="K196" s="47"/>
    </row>
    <row r="197" spans="2:11" ht="12.75">
      <c r="B197" s="47"/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2:11" ht="12.75">
      <c r="B198" s="47"/>
      <c r="C198" s="47"/>
      <c r="D198" s="47"/>
      <c r="E198" s="47"/>
      <c r="F198" s="47"/>
      <c r="G198" s="47"/>
      <c r="H198" s="47"/>
      <c r="I198" s="47"/>
      <c r="J198" s="47"/>
      <c r="K198" s="47"/>
    </row>
    <row r="199" spans="2:11" ht="12.75">
      <c r="B199" s="47"/>
      <c r="C199" s="47"/>
      <c r="D199" s="47"/>
      <c r="E199" s="47"/>
      <c r="F199" s="47"/>
      <c r="G199" s="47"/>
      <c r="H199" s="47"/>
      <c r="I199" s="47"/>
      <c r="J199" s="47"/>
      <c r="K199" s="47"/>
    </row>
    <row r="200" spans="2:11" ht="12.75">
      <c r="B200" s="47"/>
      <c r="C200" s="47"/>
      <c r="D200" s="47"/>
      <c r="E200" s="47"/>
      <c r="F200" s="47"/>
      <c r="G200" s="47"/>
      <c r="H200" s="47"/>
      <c r="I200" s="47"/>
      <c r="J200" s="47"/>
      <c r="K200" s="47"/>
    </row>
    <row r="201" spans="2:11" ht="12.75">
      <c r="B201" s="47"/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2:11" ht="12.75">
      <c r="B202" s="47"/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2:11" ht="12.75">
      <c r="B203" s="47"/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2:11" ht="12.75">
      <c r="B204" s="47"/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2:11" ht="12.75">
      <c r="B205" s="47"/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2:11" ht="12.75">
      <c r="B206" s="47"/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2:11" ht="12.75">
      <c r="B207" s="47"/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2:11" ht="12.75">
      <c r="B208" s="47"/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2:11" ht="12.75">
      <c r="B209" s="47"/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2:11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2:11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2:11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2:11" ht="12.75"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2:11" ht="12.75"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2:11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2:11" ht="12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2:11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2:11" ht="12.75"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2:11" ht="12.75"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2:11" ht="12.75"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2:11" ht="12.75"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2:11" ht="12.75">
      <c r="B272" s="47"/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2:11" ht="12.75">
      <c r="B273" s="47"/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2:11" ht="12.75">
      <c r="B274" s="47"/>
      <c r="C274" s="47"/>
      <c r="D274" s="47"/>
      <c r="E274" s="47"/>
      <c r="F274" s="47"/>
      <c r="G274" s="47"/>
      <c r="H274" s="47"/>
      <c r="I274" s="47"/>
      <c r="J274" s="47"/>
      <c r="K274" s="47"/>
    </row>
    <row r="275" spans="2:11" ht="12.75">
      <c r="B275" s="47"/>
      <c r="C275" s="47"/>
      <c r="D275" s="47"/>
      <c r="E275" s="47"/>
      <c r="F275" s="47"/>
      <c r="G275" s="47"/>
      <c r="H275" s="47"/>
      <c r="I275" s="47"/>
      <c r="J275" s="47"/>
      <c r="K275" s="47"/>
    </row>
    <row r="276" spans="2:11" ht="12.75">
      <c r="B276" s="47"/>
      <c r="C276" s="47"/>
      <c r="D276" s="47"/>
      <c r="E276" s="47"/>
      <c r="F276" s="47"/>
      <c r="G276" s="47"/>
      <c r="H276" s="47"/>
      <c r="I276" s="47"/>
      <c r="J276" s="47"/>
      <c r="K276" s="47"/>
    </row>
    <row r="277" spans="2:11" ht="12.75">
      <c r="B277" s="47"/>
      <c r="C277" s="47"/>
      <c r="D277" s="47"/>
      <c r="E277" s="47"/>
      <c r="F277" s="47"/>
      <c r="G277" s="47"/>
      <c r="H277" s="47"/>
      <c r="I277" s="47"/>
      <c r="J277" s="47"/>
      <c r="K277" s="47"/>
    </row>
    <row r="278" spans="2:11" ht="12.75">
      <c r="B278" s="47"/>
      <c r="C278" s="47"/>
      <c r="D278" s="47"/>
      <c r="E278" s="47"/>
      <c r="F278" s="47"/>
      <c r="G278" s="47"/>
      <c r="H278" s="47"/>
      <c r="I278" s="47"/>
      <c r="J278" s="47"/>
      <c r="K278" s="47"/>
    </row>
    <row r="279" spans="2:11" ht="12.75">
      <c r="B279" s="47"/>
      <c r="C279" s="47"/>
      <c r="D279" s="47"/>
      <c r="E279" s="47"/>
      <c r="F279" s="47"/>
      <c r="G279" s="47"/>
      <c r="H279" s="47"/>
      <c r="I279" s="47"/>
      <c r="J279" s="47"/>
      <c r="K279" s="47"/>
    </row>
    <row r="280" spans="2:11" ht="12.75">
      <c r="B280" s="47"/>
      <c r="C280" s="47"/>
      <c r="D280" s="47"/>
      <c r="E280" s="47"/>
      <c r="F280" s="47"/>
      <c r="G280" s="47"/>
      <c r="H280" s="47"/>
      <c r="I280" s="47"/>
      <c r="J280" s="47"/>
      <c r="K280" s="47"/>
    </row>
    <row r="281" spans="2:11" ht="12.75">
      <c r="B281" s="47"/>
      <c r="C281" s="47"/>
      <c r="D281" s="47"/>
      <c r="E281" s="47"/>
      <c r="F281" s="47"/>
      <c r="G281" s="47"/>
      <c r="H281" s="47"/>
      <c r="I281" s="47"/>
      <c r="J281" s="47"/>
      <c r="K281" s="47"/>
    </row>
    <row r="282" spans="2:11" ht="12.75">
      <c r="B282" s="47"/>
      <c r="C282" s="47"/>
      <c r="D282" s="47"/>
      <c r="E282" s="47"/>
      <c r="F282" s="47"/>
      <c r="G282" s="47"/>
      <c r="H282" s="47"/>
      <c r="I282" s="47"/>
      <c r="J282" s="47"/>
      <c r="K282" s="47"/>
    </row>
    <row r="283" spans="2:11" ht="12.75">
      <c r="B283" s="47"/>
      <c r="C283" s="47"/>
      <c r="D283" s="47"/>
      <c r="E283" s="47"/>
      <c r="F283" s="47"/>
      <c r="G283" s="47"/>
      <c r="H283" s="47"/>
      <c r="I283" s="47"/>
      <c r="J283" s="47"/>
      <c r="K283" s="47"/>
    </row>
    <row r="284" spans="2:11" ht="12.75">
      <c r="B284" s="47"/>
      <c r="C284" s="47"/>
      <c r="D284" s="47"/>
      <c r="E284" s="47"/>
      <c r="F284" s="47"/>
      <c r="G284" s="47"/>
      <c r="H284" s="47"/>
      <c r="I284" s="47"/>
      <c r="J284" s="47"/>
      <c r="K284" s="47"/>
    </row>
    <row r="285" spans="2:11" ht="12.75">
      <c r="B285" s="47"/>
      <c r="C285" s="47"/>
      <c r="D285" s="47"/>
      <c r="E285" s="47"/>
      <c r="F285" s="47"/>
      <c r="G285" s="47"/>
      <c r="H285" s="47"/>
      <c r="I285" s="47"/>
      <c r="J285" s="47"/>
      <c r="K285" s="47"/>
    </row>
    <row r="286" spans="2:11" ht="12.75">
      <c r="B286" s="47"/>
      <c r="C286" s="47"/>
      <c r="D286" s="47"/>
      <c r="E286" s="47"/>
      <c r="F286" s="47"/>
      <c r="G286" s="47"/>
      <c r="H286" s="47"/>
      <c r="I286" s="47"/>
      <c r="J286" s="47"/>
      <c r="K286" s="47"/>
    </row>
    <row r="287" spans="2:11" ht="12.75">
      <c r="B287" s="47"/>
      <c r="C287" s="47"/>
      <c r="D287" s="47"/>
      <c r="E287" s="47"/>
      <c r="F287" s="47"/>
      <c r="G287" s="47"/>
      <c r="H287" s="47"/>
      <c r="I287" s="47"/>
      <c r="J287" s="47"/>
      <c r="K287" s="47"/>
    </row>
    <row r="288" spans="2:11" ht="12.75">
      <c r="B288" s="47"/>
      <c r="C288" s="47"/>
      <c r="D288" s="47"/>
      <c r="E288" s="47"/>
      <c r="F288" s="47"/>
      <c r="G288" s="47"/>
      <c r="H288" s="47"/>
      <c r="I288" s="47"/>
      <c r="J288" s="47"/>
      <c r="K288" s="47"/>
    </row>
    <row r="289" spans="2:11" ht="12.75">
      <c r="B289" s="47"/>
      <c r="C289" s="47"/>
      <c r="D289" s="47"/>
      <c r="E289" s="47"/>
      <c r="F289" s="47"/>
      <c r="G289" s="47"/>
      <c r="H289" s="47"/>
      <c r="I289" s="47"/>
      <c r="J289" s="47"/>
      <c r="K289" s="47"/>
    </row>
    <row r="290" spans="2:11" ht="12.75">
      <c r="B290" s="47"/>
      <c r="C290" s="47"/>
      <c r="D290" s="47"/>
      <c r="E290" s="47"/>
      <c r="F290" s="47"/>
      <c r="G290" s="47"/>
      <c r="H290" s="47"/>
      <c r="I290" s="47"/>
      <c r="J290" s="47"/>
      <c r="K290" s="47"/>
    </row>
    <row r="291" spans="2:11" ht="12.75">
      <c r="B291" s="47"/>
      <c r="C291" s="47"/>
      <c r="D291" s="47"/>
      <c r="E291" s="47"/>
      <c r="F291" s="47"/>
      <c r="G291" s="47"/>
      <c r="H291" s="47"/>
      <c r="I291" s="47"/>
      <c r="J291" s="47"/>
      <c r="K291" s="47"/>
    </row>
    <row r="292" spans="2:11" ht="12.75">
      <c r="B292" s="47"/>
      <c r="C292" s="47"/>
      <c r="D292" s="47"/>
      <c r="E292" s="47"/>
      <c r="F292" s="47"/>
      <c r="G292" s="47"/>
      <c r="H292" s="47"/>
      <c r="I292" s="47"/>
      <c r="J292" s="47"/>
      <c r="K292" s="47"/>
    </row>
    <row r="293" spans="2:11" ht="12.75">
      <c r="B293" s="47"/>
      <c r="C293" s="47"/>
      <c r="D293" s="47"/>
      <c r="E293" s="47"/>
      <c r="F293" s="47"/>
      <c r="G293" s="47"/>
      <c r="H293" s="47"/>
      <c r="I293" s="47"/>
      <c r="J293" s="47"/>
      <c r="K293" s="47"/>
    </row>
    <row r="294" spans="2:11" ht="12.75">
      <c r="B294" s="47"/>
      <c r="C294" s="47"/>
      <c r="D294" s="47"/>
      <c r="E294" s="47"/>
      <c r="F294" s="47"/>
      <c r="G294" s="47"/>
      <c r="H294" s="47"/>
      <c r="I294" s="47"/>
      <c r="J294" s="47"/>
      <c r="K294" s="47"/>
    </row>
    <row r="295" spans="2:11" ht="12.75">
      <c r="B295" s="47"/>
      <c r="C295" s="47"/>
      <c r="D295" s="47"/>
      <c r="E295" s="47"/>
      <c r="F295" s="47"/>
      <c r="G295" s="47"/>
      <c r="H295" s="47"/>
      <c r="I295" s="47"/>
      <c r="J295" s="47"/>
      <c r="K295" s="47"/>
    </row>
    <row r="296" spans="2:11" ht="12.75">
      <c r="B296" s="47"/>
      <c r="C296" s="47"/>
      <c r="D296" s="47"/>
      <c r="E296" s="47"/>
      <c r="F296" s="47"/>
      <c r="G296" s="47"/>
      <c r="H296" s="47"/>
      <c r="I296" s="47"/>
      <c r="J296" s="47"/>
      <c r="K296" s="47"/>
    </row>
    <row r="297" spans="2:11" ht="12.75">
      <c r="B297" s="47"/>
      <c r="C297" s="47"/>
      <c r="D297" s="47"/>
      <c r="E297" s="47"/>
      <c r="F297" s="47"/>
      <c r="G297" s="47"/>
      <c r="H297" s="47"/>
      <c r="I297" s="47"/>
      <c r="J297" s="47"/>
      <c r="K297" s="47"/>
    </row>
  </sheetData>
  <mergeCells count="50">
    <mergeCell ref="B41:J41"/>
    <mergeCell ref="B42:J42"/>
    <mergeCell ref="B37:J37"/>
    <mergeCell ref="B38:J38"/>
    <mergeCell ref="B39:J39"/>
    <mergeCell ref="B40:J40"/>
    <mergeCell ref="B33:J33"/>
    <mergeCell ref="B34:J34"/>
    <mergeCell ref="B35:J35"/>
    <mergeCell ref="B36:J36"/>
    <mergeCell ref="B31:J31"/>
    <mergeCell ref="B32:J32"/>
    <mergeCell ref="B19:J19"/>
    <mergeCell ref="B21:J21"/>
    <mergeCell ref="B27:J27"/>
    <mergeCell ref="B28:J28"/>
    <mergeCell ref="B29:J29"/>
    <mergeCell ref="B30:J30"/>
    <mergeCell ref="B23:J23"/>
    <mergeCell ref="B24:J24"/>
    <mergeCell ref="B25:J25"/>
    <mergeCell ref="B26:J26"/>
    <mergeCell ref="B22:J22"/>
    <mergeCell ref="Q17:Q18"/>
    <mergeCell ref="N17:N18"/>
    <mergeCell ref="O17:O18"/>
    <mergeCell ref="P17:P18"/>
    <mergeCell ref="L17:L18"/>
    <mergeCell ref="M17:M18"/>
    <mergeCell ref="V17:V18"/>
    <mergeCell ref="W17:W18"/>
    <mergeCell ref="X17:X18"/>
    <mergeCell ref="R17:R18"/>
    <mergeCell ref="S17:S18"/>
    <mergeCell ref="T17:T18"/>
    <mergeCell ref="U17:U18"/>
    <mergeCell ref="A1:P1"/>
    <mergeCell ref="A2:P2"/>
    <mergeCell ref="A3:P3"/>
    <mergeCell ref="A4:P4"/>
    <mergeCell ref="AE17:AE18"/>
    <mergeCell ref="J11:L11"/>
    <mergeCell ref="A6:E6"/>
    <mergeCell ref="J6:L6"/>
    <mergeCell ref="AC17:AC18"/>
    <mergeCell ref="AD17:AD18"/>
    <mergeCell ref="Y17:Y18"/>
    <mergeCell ref="Z17:Z18"/>
    <mergeCell ref="AA17:AA18"/>
    <mergeCell ref="AB17:AB18"/>
  </mergeCells>
  <printOptions/>
  <pageMargins left="0.75" right="0.75" top="1" bottom="1" header="0" footer="0"/>
  <pageSetup horizontalDpi="200" verticalDpi="200" orientation="landscape" paperSize="5" scale="50" r:id="rId3"/>
  <ignoredErrors>
    <ignoredError sqref="L19:AE19" numberStoredAsText="1"/>
  </ignoredErrors>
  <legacyDrawing r:id="rId2"/>
  <oleObjects>
    <oleObject progId="" shapeId="18115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2006-07-04T23:48:02Z</cp:lastPrinted>
  <dcterms:created xsi:type="dcterms:W3CDTF">2005-09-05T18:56:16Z</dcterms:created>
  <dcterms:modified xsi:type="dcterms:W3CDTF">2007-07-06T20:41:24Z</dcterms:modified>
  <cp:category/>
  <cp:version/>
  <cp:contentType/>
  <cp:contentStatus/>
</cp:coreProperties>
</file>