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Tabla 21-07" sheetId="1" r:id="rId1"/>
    <sheet name="Hoja2" sheetId="2" r:id="rId2"/>
    <sheet name="Hoja3" sheetId="3" r:id="rId3"/>
  </sheets>
  <definedNames>
    <definedName name="_xlnm.Print_Area" localSheetId="0">'Tabla 21-07'!$A$1:$AH$61</definedName>
  </definedNames>
  <calcPr fullCalcOnLoad="1"/>
</workbook>
</file>

<file path=xl/sharedStrings.xml><?xml version="1.0" encoding="utf-8"?>
<sst xmlns="http://schemas.openxmlformats.org/spreadsheetml/2006/main" count="120" uniqueCount="119">
  <si>
    <t>Dirección de Políticas Regionales y Departamentales</t>
  </si>
  <si>
    <t>Tabla Número</t>
  </si>
  <si>
    <t xml:space="preserve"> </t>
  </si>
  <si>
    <t>Variable</t>
  </si>
  <si>
    <t>Indicador</t>
  </si>
  <si>
    <t>Porcentaje de hogares no conectados a red de distribución de agua</t>
  </si>
  <si>
    <t>Porcentaje de hogares sin servicio sanitario</t>
  </si>
  <si>
    <t>Porcentaje de hogares que utilizan servicio municipal o privado para eliminar basura</t>
  </si>
  <si>
    <t>Cobertura Geográfica</t>
  </si>
  <si>
    <t>Período</t>
  </si>
  <si>
    <t>Unidad de Medida</t>
  </si>
  <si>
    <t>Número de Viviendas</t>
  </si>
  <si>
    <t>Fuente</t>
  </si>
  <si>
    <t>Código Departamento y Municipio</t>
  </si>
  <si>
    <t>Total de Viviendas</t>
  </si>
  <si>
    <t>Servicio de Agua</t>
  </si>
  <si>
    <t>Chorro uso exclusivo</t>
  </si>
  <si>
    <t>Chorro para varios hogares</t>
  </si>
  <si>
    <t>Chorro publico (fuera de hogar)</t>
  </si>
  <si>
    <t>Pozo</t>
  </si>
  <si>
    <t>Camión o tonel</t>
  </si>
  <si>
    <t>Río, Lago o Manantial</t>
  </si>
  <si>
    <t>otro tipo</t>
  </si>
  <si>
    <t>Servicio Sanitario</t>
  </si>
  <si>
    <t>Total de hogares que disponen de sevicio sanitario</t>
  </si>
  <si>
    <t>Total de hogares que no disponen de servicio sanitario</t>
  </si>
  <si>
    <t>Uso exclusivo conectado a red de drenaje</t>
  </si>
  <si>
    <t>Uso exclusivo conectado a fosa séptica</t>
  </si>
  <si>
    <t>Uso exclusivo excusado lavable</t>
  </si>
  <si>
    <t>Uso exclusivo letrina o pozo ciego</t>
  </si>
  <si>
    <t>Uso compartido conectado a red de drenaje</t>
  </si>
  <si>
    <t>Uso compartido conectado a fosa séptica</t>
  </si>
  <si>
    <t>Uso compartido excusado lavable</t>
  </si>
  <si>
    <t>Uso compartido letrina o pozo ciego</t>
  </si>
  <si>
    <t>Eliminación de Basura</t>
  </si>
  <si>
    <t>Servicio municipal</t>
  </si>
  <si>
    <t>Servicio privado</t>
  </si>
  <si>
    <t>La Queman</t>
  </si>
  <si>
    <t>Tiran en cualquier lugar</t>
  </si>
  <si>
    <t xml:space="preserve">Entierran  </t>
  </si>
  <si>
    <t>Otra forma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</si>
  <si>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</si>
  <si>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</si>
  <si>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</si>
  <si>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</si>
  <si>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</si>
  <si>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</si>
  <si>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</si>
  <si>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</si>
  <si>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</si>
  <si>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</si>
  <si>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</si>
  <si>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</si>
  <si>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</si>
  <si>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</si>
  <si>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</si>
  <si>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</si>
  <si>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</si>
  <si>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</si>
  <si>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</si>
  <si>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</si>
  <si>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</si>
  <si>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</si>
  <si>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</si>
  <si>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</si>
  <si>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</si>
  <si>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</si>
  <si>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</si>
  <si>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</si>
  <si>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</si>
  <si>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</si>
  <si>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</si>
  <si>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</si>
  <si>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</si>
  <si>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</si>
  <si>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</si>
  <si>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</si>
  <si>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</si>
  <si>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</si>
  <si>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</si>
  <si>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</si>
  <si>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 xml:space="preserve"> 21 - 07</t>
  </si>
  <si>
    <t>Municipios del Departamento de Sololá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</si>
  <si>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</si>
  <si>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</si>
  <si>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</si>
  <si>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Porcentaje de hogares que no están conectados a la red de distribución de agua (pozo, camión o tonal, río, lago o manantial, otro tipo)</t>
  </si>
  <si>
    <t>Porcentaje de hogares que no disponen de servicio sanitario</t>
  </si>
  <si>
    <t>Porcentaje de hogares que utilizan servicio municipal o privado de eliminación de basura</t>
  </si>
  <si>
    <t>Viviendas clasificadas por tipo de servicio de agua, servicio sanitario y forma de eliminación de basura</t>
  </si>
  <si>
    <t>Instituto Nacional de Estadística, XI Censo de Población y VI Habitación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</si>
  <si>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</si>
  <si>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</si>
  <si>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</si>
  <si>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</si>
  <si>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</si>
  <si>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</si>
  <si>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</si>
  <si>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</si>
  <si>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</si>
  <si>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</si>
  <si>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</si>
  <si>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</si>
  <si>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</si>
  <si>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</si>
  <si>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</si>
  <si>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SAN_FSE_VH</t>
  </si>
  <si>
    <t>SAN_EXC_VH</t>
  </si>
  <si>
    <t>SAN_LET_VH</t>
  </si>
  <si>
    <t>BASU_MUNI</t>
  </si>
  <si>
    <t>BASU_PV</t>
  </si>
  <si>
    <t>BASU_QUEMA</t>
  </si>
  <si>
    <t>BASU_TIRA</t>
  </si>
  <si>
    <t>BASU_ENT</t>
  </si>
  <si>
    <t>BASU_OTRA</t>
  </si>
  <si>
    <t>P_NO_AGUA</t>
  </si>
  <si>
    <t>P_NO_SAN</t>
  </si>
  <si>
    <t>P_NO_BAS</t>
  </si>
  <si>
    <t>Ref. Código Campo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</si>
</sst>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16" fontId="5" fillId="2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3" borderId="1" xfId="0" applyFont="1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vertical="center" wrapText="1"/>
    </xf>
    <xf numFmtId="0" fontId="2" fillId="3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/>
    </xf>
    <xf numFmtId="0" fontId="2" fillId="3" borderId="4" xfId="0" applyNumberFormat="1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2" fillId="3" borderId="7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right"/>
    </xf>
    <xf numFmtId="0" fontId="2" fillId="3" borderId="4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2" fontId="2" fillId="3" borderId="0" xfId="0" applyNumberFormat="1" applyFont="1" applyFill="1" applyAlignment="1">
      <alignment/>
    </xf>
    <xf numFmtId="0" fontId="6" fillId="3" borderId="2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2" fontId="2" fillId="3" borderId="13" xfId="0" applyNumberFormat="1" applyFont="1" applyFill="1" applyBorder="1" applyAlignment="1">
      <alignment horizontal="right" vertical="center"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9" xfId="0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2" fontId="0" fillId="3" borderId="14" xfId="0" applyNumberFormat="1" applyFill="1" applyBorder="1" applyAlignment="1">
      <alignment horizontal="right" vertical="center"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2" fontId="0" fillId="3" borderId="15" xfId="0" applyNumberForma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wrapText="1"/>
    </xf>
    <xf numFmtId="2" fontId="0" fillId="3" borderId="4" xfId="0" applyNumberForma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8">
      <selection activeCell="A58" sqref="A58:IV58"/>
    </sheetView>
  </sheetViews>
  <sheetFormatPr defaultColWidth="11.421875" defaultRowHeight="12.75"/>
  <cols>
    <col min="1" max="2" width="2.7109375" style="0" customWidth="1"/>
    <col min="3" max="3" width="4.7109375" style="0" customWidth="1"/>
    <col min="4" max="4" width="2.7109375" style="0" customWidth="1"/>
    <col min="5" max="5" width="3.8515625" style="0" customWidth="1"/>
    <col min="6" max="6" width="4.00390625" style="0" customWidth="1"/>
    <col min="7" max="7" width="5.57421875" style="0" customWidth="1"/>
    <col min="8" max="8" width="3.8515625" style="0" customWidth="1"/>
    <col min="9" max="9" width="3.7109375" style="0" customWidth="1"/>
    <col min="10" max="10" width="7.7109375" style="0" customWidth="1"/>
    <col min="11" max="11" width="14.00390625" style="0" customWidth="1"/>
    <col min="12" max="12" width="8.71093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12" customFormat="1" ht="12">
      <c r="A1" s="19" t="s">
        <v>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2" customFormat="1" ht="1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2" customFormat="1" ht="12">
      <c r="A3" s="19" t="s">
        <v>84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2" customFormat="1" ht="12">
      <c r="A4" s="19" t="s">
        <v>85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="12" customFormat="1" ht="12"/>
    <row r="6" spans="1:12" s="12" customFormat="1" ht="12">
      <c r="A6" s="21" t="s">
        <v>1</v>
      </c>
      <c r="B6" s="22"/>
      <c r="C6" s="22"/>
      <c r="D6" s="22"/>
      <c r="E6" s="22"/>
      <c r="F6" s="13"/>
      <c r="G6" s="14"/>
      <c r="H6" s="14"/>
      <c r="J6" s="23" t="s">
        <v>81</v>
      </c>
      <c r="K6" s="23"/>
      <c r="L6" s="22"/>
    </row>
    <row r="7" s="12" customFormat="1" ht="12"/>
    <row r="8" spans="1:19" s="30" customFormat="1" ht="12">
      <c r="A8" s="30" t="s">
        <v>2</v>
      </c>
      <c r="B8" s="31" t="s">
        <v>3</v>
      </c>
      <c r="C8" s="32"/>
      <c r="D8" s="32"/>
      <c r="E8" s="32"/>
      <c r="F8" s="32"/>
      <c r="G8" s="32"/>
      <c r="H8" s="32"/>
      <c r="I8" s="32"/>
      <c r="J8" s="32"/>
      <c r="K8" s="32"/>
      <c r="L8" s="32" t="s">
        <v>89</v>
      </c>
      <c r="M8" s="32"/>
      <c r="N8" s="32"/>
      <c r="O8" s="32"/>
      <c r="P8" s="32"/>
      <c r="Q8" s="32"/>
      <c r="R8" s="32"/>
      <c r="S8" s="33"/>
    </row>
    <row r="9" spans="2:19" s="34" customFormat="1" ht="12">
      <c r="B9" s="35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 t="s">
        <v>5</v>
      </c>
      <c r="M9" s="36"/>
      <c r="N9" s="36"/>
      <c r="O9" s="36"/>
      <c r="P9" s="36"/>
      <c r="Q9" s="36"/>
      <c r="R9" s="36"/>
      <c r="S9" s="37"/>
    </row>
    <row r="10" spans="2:19" s="34" customFormat="1" ht="12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 t="s">
        <v>6</v>
      </c>
      <c r="M10" s="36"/>
      <c r="N10" s="36"/>
      <c r="O10" s="36"/>
      <c r="P10" s="36"/>
      <c r="Q10" s="36"/>
      <c r="R10" s="36"/>
      <c r="S10" s="37"/>
    </row>
    <row r="11" spans="2:19" s="34" customFormat="1" ht="12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7</v>
      </c>
      <c r="M11" s="36"/>
      <c r="N11" s="36"/>
      <c r="O11" s="36"/>
      <c r="P11" s="36"/>
      <c r="Q11" s="36"/>
      <c r="R11" s="36"/>
      <c r="S11" s="37"/>
    </row>
    <row r="12" spans="2:19" s="30" customFormat="1" ht="12">
      <c r="B12" s="38" t="s">
        <v>8</v>
      </c>
      <c r="C12" s="39"/>
      <c r="D12" s="39"/>
      <c r="E12" s="39"/>
      <c r="F12" s="39"/>
      <c r="G12" s="39"/>
      <c r="H12" s="39"/>
      <c r="I12" s="39"/>
      <c r="J12" s="39"/>
      <c r="K12" s="39"/>
      <c r="L12" s="39" t="s">
        <v>82</v>
      </c>
      <c r="M12" s="39"/>
      <c r="N12" s="39"/>
      <c r="O12" s="39"/>
      <c r="P12" s="39"/>
      <c r="Q12" s="39"/>
      <c r="R12" s="39"/>
      <c r="S12" s="40"/>
    </row>
    <row r="13" spans="2:19" s="30" customFormat="1" ht="12">
      <c r="B13" s="38" t="s">
        <v>9</v>
      </c>
      <c r="C13" s="39"/>
      <c r="D13" s="39"/>
      <c r="E13" s="39"/>
      <c r="F13" s="39"/>
      <c r="G13" s="39"/>
      <c r="H13" s="39"/>
      <c r="I13" s="39"/>
      <c r="J13" s="41" t="s">
        <v>2</v>
      </c>
      <c r="K13" s="41"/>
      <c r="L13" s="41">
        <v>2002</v>
      </c>
      <c r="M13" s="41"/>
      <c r="N13" s="39"/>
      <c r="O13" s="39"/>
      <c r="P13" s="39"/>
      <c r="Q13" s="39"/>
      <c r="R13" s="39"/>
      <c r="S13" s="40"/>
    </row>
    <row r="14" spans="2:19" s="30" customFormat="1" ht="12">
      <c r="B14" s="38" t="s">
        <v>10</v>
      </c>
      <c r="C14" s="39"/>
      <c r="D14" s="39"/>
      <c r="E14" s="39"/>
      <c r="F14" s="39"/>
      <c r="G14" s="39"/>
      <c r="H14" s="39"/>
      <c r="I14" s="39"/>
      <c r="J14" s="39"/>
      <c r="K14" s="39"/>
      <c r="L14" s="39" t="s">
        <v>11</v>
      </c>
      <c r="M14" s="39"/>
      <c r="N14" s="39"/>
      <c r="O14" s="39"/>
      <c r="P14" s="39"/>
      <c r="Q14" s="39"/>
      <c r="R14" s="39"/>
      <c r="S14" s="40"/>
    </row>
    <row r="15" spans="2:19" s="30" customFormat="1" ht="12.75" customHeight="1">
      <c r="B15" s="42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43" t="s">
        <v>90</v>
      </c>
      <c r="M15" s="43"/>
      <c r="N15" s="43"/>
      <c r="O15" s="43"/>
      <c r="P15" s="43"/>
      <c r="Q15" s="43"/>
      <c r="R15" s="43"/>
      <c r="S15" s="44"/>
    </row>
    <row r="17" ht="12.75">
      <c r="V17" s="1"/>
    </row>
    <row r="19" spans="12:31" s="2" customFormat="1" ht="12.75" customHeight="1">
      <c r="L19" s="28" t="s">
        <v>41</v>
      </c>
      <c r="M19" s="28" t="s">
        <v>42</v>
      </c>
      <c r="N19" s="28" t="s">
        <v>43</v>
      </c>
      <c r="O19" s="28" t="s">
        <v>44</v>
      </c>
      <c r="P19" s="28" t="s">
        <v>45</v>
      </c>
      <c r="Q19" s="28" t="s">
        <v>46</v>
      </c>
      <c r="R19" s="28" t="s">
        <v>47</v>
      </c>
      <c r="S19" s="28" t="s">
        <v>48</v>
      </c>
      <c r="T19" s="28" t="s">
        <v>49</v>
      </c>
      <c r="U19" s="28" t="s">
        <v>50</v>
      </c>
      <c r="V19" s="28" t="s">
        <v>51</v>
      </c>
      <c r="W19" s="28" t="s">
        <v>52</v>
      </c>
      <c r="X19" s="28" t="s">
        <v>53</v>
      </c>
      <c r="Y19" s="28" t="s">
        <v>54</v>
      </c>
      <c r="Z19" s="28" t="s">
        <v>55</v>
      </c>
      <c r="AA19" s="28" t="s">
        <v>56</v>
      </c>
      <c r="AB19" s="28" t="s">
        <v>57</v>
      </c>
      <c r="AC19" s="28" t="s">
        <v>58</v>
      </c>
      <c r="AD19" s="28" t="s">
        <v>59</v>
      </c>
      <c r="AE19" s="28" t="s">
        <v>60</v>
      </c>
    </row>
    <row r="20" spans="2:31" s="2" customFormat="1" ht="12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2:31" s="4" customFormat="1" ht="12" customHeight="1">
      <c r="B21" s="24" t="s">
        <v>13</v>
      </c>
      <c r="C21" s="25"/>
      <c r="D21" s="25"/>
      <c r="E21" s="25"/>
      <c r="F21" s="25"/>
      <c r="G21" s="25"/>
      <c r="H21" s="25"/>
      <c r="I21" s="25"/>
      <c r="J21" s="26"/>
      <c r="K21" s="27" t="s">
        <v>118</v>
      </c>
      <c r="L21" s="29" t="s">
        <v>61</v>
      </c>
      <c r="M21" s="29" t="s">
        <v>62</v>
      </c>
      <c r="N21" s="29" t="s">
        <v>63</v>
      </c>
      <c r="O21" s="29" t="s">
        <v>64</v>
      </c>
      <c r="P21" s="29" t="s">
        <v>65</v>
      </c>
      <c r="Q21" s="29" t="s">
        <v>66</v>
      </c>
      <c r="R21" s="29" t="s">
        <v>67</v>
      </c>
      <c r="S21" s="29" t="s">
        <v>68</v>
      </c>
      <c r="T21" s="29" t="s">
        <v>69</v>
      </c>
      <c r="U21" s="29" t="s">
        <v>70</v>
      </c>
      <c r="V21" s="29" t="s">
        <v>71</v>
      </c>
      <c r="W21" s="29" t="s">
        <v>72</v>
      </c>
      <c r="X21" s="29" t="s">
        <v>73</v>
      </c>
      <c r="Y21" s="29" t="s">
        <v>74</v>
      </c>
      <c r="Z21" s="29" t="s">
        <v>75</v>
      </c>
      <c r="AA21" s="29" t="s">
        <v>76</v>
      </c>
      <c r="AB21" s="29" t="s">
        <v>77</v>
      </c>
      <c r="AC21" s="29" t="s">
        <v>78</v>
      </c>
      <c r="AD21" s="29" t="s">
        <v>79</v>
      </c>
      <c r="AE21" s="29" t="s">
        <v>80</v>
      </c>
    </row>
    <row r="22" spans="2:31" s="5" customFormat="1" ht="12.75">
      <c r="B22" s="16"/>
      <c r="C22" s="17"/>
      <c r="D22" s="17"/>
      <c r="E22" s="17"/>
      <c r="F22" s="17"/>
      <c r="G22" s="17"/>
      <c r="H22" s="17"/>
      <c r="I22" s="17"/>
      <c r="J22" s="18"/>
      <c r="K22" s="15"/>
      <c r="L22" s="6"/>
      <c r="M22" s="7"/>
      <c r="N22" s="7"/>
      <c r="O22" s="8"/>
      <c r="P22" s="8"/>
      <c r="Q22" s="7"/>
      <c r="R22" s="7"/>
      <c r="S22" s="7"/>
      <c r="T22" s="7"/>
      <c r="U22" s="7"/>
      <c r="V22" s="7"/>
      <c r="W22" s="9"/>
      <c r="X22" s="9"/>
      <c r="Y22" s="7"/>
      <c r="Z22" s="7"/>
      <c r="AA22" s="7"/>
      <c r="AB22" s="7"/>
      <c r="AC22" s="7"/>
      <c r="AD22" s="7"/>
      <c r="AE22" s="10"/>
    </row>
    <row r="23" spans="2:31" s="11" customFormat="1" ht="12.75">
      <c r="B23" s="45" t="s">
        <v>14</v>
      </c>
      <c r="C23" s="46"/>
      <c r="D23" s="46"/>
      <c r="E23" s="46"/>
      <c r="F23" s="46"/>
      <c r="G23" s="46"/>
      <c r="H23" s="46"/>
      <c r="I23" s="46"/>
      <c r="J23" s="47"/>
      <c r="K23" s="48" t="s">
        <v>91</v>
      </c>
      <c r="L23" s="49">
        <v>10148</v>
      </c>
      <c r="M23" s="49">
        <v>428</v>
      </c>
      <c r="N23" s="49">
        <v>350</v>
      </c>
      <c r="O23" s="50">
        <v>3310</v>
      </c>
      <c r="P23" s="50">
        <v>8890</v>
      </c>
      <c r="Q23" s="49">
        <v>6995</v>
      </c>
      <c r="R23" s="49">
        <v>1254</v>
      </c>
      <c r="S23" s="49">
        <v>606</v>
      </c>
      <c r="T23" s="49">
        <v>1683</v>
      </c>
      <c r="U23" s="49">
        <v>2302</v>
      </c>
      <c r="V23" s="49">
        <v>505</v>
      </c>
      <c r="W23" s="50">
        <v>2081</v>
      </c>
      <c r="X23" s="50">
        <v>3864</v>
      </c>
      <c r="Y23" s="49">
        <v>780</v>
      </c>
      <c r="Z23" s="49">
        <v>1135</v>
      </c>
      <c r="AA23" s="49">
        <v>429</v>
      </c>
      <c r="AB23" s="49">
        <v>1487</v>
      </c>
      <c r="AC23" s="49">
        <v>1987</v>
      </c>
      <c r="AD23" s="49">
        <v>6681</v>
      </c>
      <c r="AE23" s="51">
        <v>54915</v>
      </c>
    </row>
    <row r="24" spans="2:31" s="11" customFormat="1" ht="12.75">
      <c r="B24" s="52"/>
      <c r="C24" s="53"/>
      <c r="D24" s="53"/>
      <c r="E24" s="53"/>
      <c r="F24" s="53"/>
      <c r="G24" s="53"/>
      <c r="H24" s="53"/>
      <c r="I24" s="53"/>
      <c r="J24" s="54"/>
      <c r="K24" s="55"/>
      <c r="L24" s="56"/>
      <c r="M24" s="56"/>
      <c r="N24" s="56"/>
      <c r="O24" s="57"/>
      <c r="P24" s="57"/>
      <c r="Q24" s="56"/>
      <c r="R24" s="56"/>
      <c r="S24" s="56"/>
      <c r="T24" s="56"/>
      <c r="U24" s="56"/>
      <c r="V24" s="56"/>
      <c r="W24" s="57"/>
      <c r="X24" s="57"/>
      <c r="Y24" s="56"/>
      <c r="Z24" s="56"/>
      <c r="AA24" s="56"/>
      <c r="AB24" s="56"/>
      <c r="AC24" s="56"/>
      <c r="AD24" s="56"/>
      <c r="AE24" s="58"/>
    </row>
    <row r="25" spans="2:31" s="11" customFormat="1" ht="12.75">
      <c r="B25" s="59" t="s">
        <v>15</v>
      </c>
      <c r="C25" s="60"/>
      <c r="D25" s="60"/>
      <c r="E25" s="60"/>
      <c r="F25" s="60"/>
      <c r="G25" s="60"/>
      <c r="H25" s="60"/>
      <c r="I25" s="60"/>
      <c r="J25" s="60"/>
      <c r="K25" s="61"/>
      <c r="L25" s="62"/>
      <c r="M25" s="62"/>
      <c r="N25" s="62"/>
      <c r="O25" s="63"/>
      <c r="P25" s="63"/>
      <c r="Q25" s="62"/>
      <c r="R25" s="62"/>
      <c r="S25" s="62"/>
      <c r="T25" s="62"/>
      <c r="U25" s="62"/>
      <c r="V25" s="62"/>
      <c r="W25" s="63"/>
      <c r="X25" s="63"/>
      <c r="Y25" s="62"/>
      <c r="Z25" s="62"/>
      <c r="AA25" s="62"/>
      <c r="AB25" s="62"/>
      <c r="AC25" s="62"/>
      <c r="AD25" s="62"/>
      <c r="AE25" s="64"/>
    </row>
    <row r="26" spans="2:31" s="11" customFormat="1" ht="12.75">
      <c r="B26" s="45" t="s">
        <v>16</v>
      </c>
      <c r="C26" s="46"/>
      <c r="D26" s="46"/>
      <c r="E26" s="46"/>
      <c r="F26" s="46"/>
      <c r="G26" s="46"/>
      <c r="H26" s="46"/>
      <c r="I26" s="46"/>
      <c r="J26" s="47"/>
      <c r="K26" s="48" t="s">
        <v>92</v>
      </c>
      <c r="L26" s="49">
        <v>8855</v>
      </c>
      <c r="M26" s="49">
        <v>373</v>
      </c>
      <c r="N26" s="49">
        <v>325</v>
      </c>
      <c r="O26" s="50">
        <v>2525</v>
      </c>
      <c r="P26" s="50">
        <v>8363</v>
      </c>
      <c r="Q26" s="49">
        <v>6560</v>
      </c>
      <c r="R26" s="49">
        <v>994</v>
      </c>
      <c r="S26" s="49">
        <v>574</v>
      </c>
      <c r="T26" s="49">
        <v>1374</v>
      </c>
      <c r="U26" s="49">
        <v>1830</v>
      </c>
      <c r="V26" s="49">
        <v>413</v>
      </c>
      <c r="W26" s="50">
        <v>1859</v>
      </c>
      <c r="X26" s="50">
        <v>2839</v>
      </c>
      <c r="Y26" s="49">
        <v>700</v>
      </c>
      <c r="Z26" s="49">
        <v>827</v>
      </c>
      <c r="AA26" s="49">
        <v>354</v>
      </c>
      <c r="AB26" s="49">
        <v>1430</v>
      </c>
      <c r="AC26" s="49">
        <v>1792</v>
      </c>
      <c r="AD26" s="49">
        <v>5026</v>
      </c>
      <c r="AE26" s="65">
        <v>47013</v>
      </c>
    </row>
    <row r="27" spans="2:31" s="11" customFormat="1" ht="12.75" customHeight="1">
      <c r="B27" s="45" t="s">
        <v>17</v>
      </c>
      <c r="C27" s="46"/>
      <c r="D27" s="46"/>
      <c r="E27" s="46"/>
      <c r="F27" s="46"/>
      <c r="G27" s="46"/>
      <c r="H27" s="46"/>
      <c r="I27" s="46"/>
      <c r="J27" s="47"/>
      <c r="K27" s="48" t="s">
        <v>93</v>
      </c>
      <c r="L27" s="49">
        <v>325</v>
      </c>
      <c r="M27" s="49">
        <v>37</v>
      </c>
      <c r="N27" s="49">
        <v>9</v>
      </c>
      <c r="O27" s="49">
        <v>148</v>
      </c>
      <c r="P27" s="49">
        <v>35</v>
      </c>
      <c r="Q27" s="49">
        <v>88</v>
      </c>
      <c r="R27" s="49">
        <v>229</v>
      </c>
      <c r="S27" s="49">
        <v>8</v>
      </c>
      <c r="T27" s="49">
        <v>36</v>
      </c>
      <c r="U27" s="49">
        <v>255</v>
      </c>
      <c r="V27" s="49">
        <v>34</v>
      </c>
      <c r="W27" s="49">
        <v>83</v>
      </c>
      <c r="X27" s="49">
        <v>415</v>
      </c>
      <c r="Y27" s="49">
        <v>14</v>
      </c>
      <c r="Z27" s="49">
        <v>200</v>
      </c>
      <c r="AA27" s="49">
        <v>58</v>
      </c>
      <c r="AB27" s="49">
        <v>13</v>
      </c>
      <c r="AC27" s="49">
        <v>101</v>
      </c>
      <c r="AD27" s="49">
        <v>771</v>
      </c>
      <c r="AE27" s="65">
        <v>2859</v>
      </c>
    </row>
    <row r="28" spans="2:31" s="5" customFormat="1" ht="12.75">
      <c r="B28" s="45" t="s">
        <v>18</v>
      </c>
      <c r="C28" s="46"/>
      <c r="D28" s="46"/>
      <c r="E28" s="46"/>
      <c r="F28" s="46"/>
      <c r="G28" s="46"/>
      <c r="H28" s="46"/>
      <c r="I28" s="46"/>
      <c r="J28" s="47"/>
      <c r="K28" s="48" t="s">
        <v>94</v>
      </c>
      <c r="L28" s="49">
        <v>128</v>
      </c>
      <c r="M28" s="49">
        <v>0</v>
      </c>
      <c r="N28" s="49">
        <v>1</v>
      </c>
      <c r="O28" s="49">
        <v>224</v>
      </c>
      <c r="P28" s="49">
        <v>74</v>
      </c>
      <c r="Q28" s="49">
        <v>95</v>
      </c>
      <c r="R28" s="49">
        <v>10</v>
      </c>
      <c r="S28" s="49">
        <v>6</v>
      </c>
      <c r="T28" s="49">
        <v>214</v>
      </c>
      <c r="U28" s="49">
        <v>63</v>
      </c>
      <c r="V28" s="49">
        <v>45</v>
      </c>
      <c r="W28" s="49">
        <v>40</v>
      </c>
      <c r="X28" s="49">
        <v>401</v>
      </c>
      <c r="Y28" s="49">
        <v>31</v>
      </c>
      <c r="Z28" s="49">
        <v>107</v>
      </c>
      <c r="AA28" s="49">
        <v>7</v>
      </c>
      <c r="AB28" s="49">
        <v>8</v>
      </c>
      <c r="AC28" s="49">
        <v>19</v>
      </c>
      <c r="AD28" s="49">
        <v>221</v>
      </c>
      <c r="AE28" s="65">
        <v>1694</v>
      </c>
    </row>
    <row r="29" spans="2:31" ht="12.75">
      <c r="B29" s="45" t="s">
        <v>19</v>
      </c>
      <c r="C29" s="46"/>
      <c r="D29" s="46"/>
      <c r="E29" s="46"/>
      <c r="F29" s="46"/>
      <c r="G29" s="46"/>
      <c r="H29" s="46"/>
      <c r="I29" s="46"/>
      <c r="J29" s="47"/>
      <c r="K29" s="48" t="s">
        <v>95</v>
      </c>
      <c r="L29" s="49">
        <v>401</v>
      </c>
      <c r="M29" s="49">
        <v>5</v>
      </c>
      <c r="N29" s="49">
        <v>1</v>
      </c>
      <c r="O29" s="50">
        <v>320</v>
      </c>
      <c r="P29" s="50">
        <v>289</v>
      </c>
      <c r="Q29" s="49">
        <v>144</v>
      </c>
      <c r="R29" s="49">
        <v>12</v>
      </c>
      <c r="S29" s="49">
        <v>2</v>
      </c>
      <c r="T29" s="49">
        <v>24</v>
      </c>
      <c r="U29" s="49">
        <v>70</v>
      </c>
      <c r="V29" s="49">
        <v>2</v>
      </c>
      <c r="W29" s="50">
        <v>56</v>
      </c>
      <c r="X29" s="50">
        <v>1</v>
      </c>
      <c r="Y29" s="49">
        <v>4</v>
      </c>
      <c r="Z29" s="49">
        <v>0</v>
      </c>
      <c r="AA29" s="49">
        <v>0</v>
      </c>
      <c r="AB29" s="49">
        <v>13</v>
      </c>
      <c r="AC29" s="49">
        <v>11</v>
      </c>
      <c r="AD29" s="49">
        <v>7</v>
      </c>
      <c r="AE29" s="65">
        <v>1362</v>
      </c>
    </row>
    <row r="30" spans="2:31" ht="12.75">
      <c r="B30" s="45" t="s">
        <v>20</v>
      </c>
      <c r="C30" s="46"/>
      <c r="D30" s="46"/>
      <c r="E30" s="46"/>
      <c r="F30" s="46"/>
      <c r="G30" s="46"/>
      <c r="H30" s="46"/>
      <c r="I30" s="46"/>
      <c r="J30" s="47"/>
      <c r="K30" s="48" t="s">
        <v>96</v>
      </c>
      <c r="L30" s="49">
        <v>6</v>
      </c>
      <c r="M30" s="49">
        <v>0</v>
      </c>
      <c r="N30" s="49">
        <v>0</v>
      </c>
      <c r="O30" s="49">
        <v>1</v>
      </c>
      <c r="P30" s="49">
        <v>2</v>
      </c>
      <c r="Q30" s="49">
        <v>1</v>
      </c>
      <c r="R30" s="49">
        <v>0</v>
      </c>
      <c r="S30" s="49">
        <v>0</v>
      </c>
      <c r="T30" s="49">
        <v>0</v>
      </c>
      <c r="U30" s="49">
        <v>1</v>
      </c>
      <c r="V30" s="49">
        <v>0</v>
      </c>
      <c r="W30" s="49">
        <v>0</v>
      </c>
      <c r="X30" s="49">
        <v>0</v>
      </c>
      <c r="Y30" s="49">
        <v>1</v>
      </c>
      <c r="Z30" s="49">
        <v>0</v>
      </c>
      <c r="AA30" s="49">
        <v>0</v>
      </c>
      <c r="AB30" s="49">
        <v>5</v>
      </c>
      <c r="AC30" s="49">
        <v>0</v>
      </c>
      <c r="AD30" s="49">
        <v>2</v>
      </c>
      <c r="AE30" s="65">
        <v>19</v>
      </c>
    </row>
    <row r="31" spans="2:31" ht="12.75">
      <c r="B31" s="45" t="s">
        <v>21</v>
      </c>
      <c r="C31" s="46"/>
      <c r="D31" s="46"/>
      <c r="E31" s="46"/>
      <c r="F31" s="46"/>
      <c r="G31" s="46"/>
      <c r="H31" s="46"/>
      <c r="I31" s="46"/>
      <c r="J31" s="47"/>
      <c r="K31" s="48" t="s">
        <v>97</v>
      </c>
      <c r="L31" s="49">
        <v>354</v>
      </c>
      <c r="M31" s="49">
        <v>1</v>
      </c>
      <c r="N31" s="49">
        <v>10</v>
      </c>
      <c r="O31" s="49">
        <v>16</v>
      </c>
      <c r="P31" s="49">
        <v>60</v>
      </c>
      <c r="Q31" s="49">
        <v>84</v>
      </c>
      <c r="R31" s="49">
        <v>7</v>
      </c>
      <c r="S31" s="49">
        <v>15</v>
      </c>
      <c r="T31" s="49">
        <v>6</v>
      </c>
      <c r="U31" s="49">
        <v>15</v>
      </c>
      <c r="V31" s="49">
        <v>11</v>
      </c>
      <c r="W31" s="49">
        <v>16</v>
      </c>
      <c r="X31" s="49">
        <v>138</v>
      </c>
      <c r="Y31" s="49">
        <v>14</v>
      </c>
      <c r="Z31" s="49">
        <v>0</v>
      </c>
      <c r="AA31" s="49">
        <v>3</v>
      </c>
      <c r="AB31" s="49">
        <v>3</v>
      </c>
      <c r="AC31" s="49">
        <v>31</v>
      </c>
      <c r="AD31" s="49">
        <v>444</v>
      </c>
      <c r="AE31" s="65">
        <v>1228</v>
      </c>
    </row>
    <row r="32" spans="2:31" ht="12.75">
      <c r="B32" s="45" t="s">
        <v>22</v>
      </c>
      <c r="C32" s="46"/>
      <c r="D32" s="46"/>
      <c r="E32" s="46"/>
      <c r="F32" s="46"/>
      <c r="G32" s="46"/>
      <c r="H32" s="46"/>
      <c r="I32" s="46"/>
      <c r="J32" s="47"/>
      <c r="K32" s="48" t="s">
        <v>98</v>
      </c>
      <c r="L32" s="49">
        <v>79</v>
      </c>
      <c r="M32" s="49">
        <v>12</v>
      </c>
      <c r="N32" s="49">
        <v>4</v>
      </c>
      <c r="O32" s="49">
        <v>76</v>
      </c>
      <c r="P32" s="49">
        <v>67</v>
      </c>
      <c r="Q32" s="49">
        <v>23</v>
      </c>
      <c r="R32" s="49">
        <v>2</v>
      </c>
      <c r="S32" s="49">
        <v>1</v>
      </c>
      <c r="T32" s="49">
        <v>29</v>
      </c>
      <c r="U32" s="49">
        <v>68</v>
      </c>
      <c r="V32" s="49">
        <v>0</v>
      </c>
      <c r="W32" s="49">
        <v>27</v>
      </c>
      <c r="X32" s="49">
        <v>70</v>
      </c>
      <c r="Y32" s="49">
        <v>16</v>
      </c>
      <c r="Z32" s="49">
        <v>1</v>
      </c>
      <c r="AA32" s="49">
        <v>7</v>
      </c>
      <c r="AB32" s="49">
        <v>15</v>
      </c>
      <c r="AC32" s="49">
        <v>33</v>
      </c>
      <c r="AD32" s="49">
        <v>210</v>
      </c>
      <c r="AE32" s="65">
        <v>740</v>
      </c>
    </row>
    <row r="33" spans="2:31" ht="12.75"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69"/>
    </row>
    <row r="34" spans="2:31" ht="12.75">
      <c r="B34" s="59" t="s">
        <v>23</v>
      </c>
      <c r="C34" s="60"/>
      <c r="D34" s="60"/>
      <c r="E34" s="60"/>
      <c r="F34" s="60"/>
      <c r="G34" s="60"/>
      <c r="H34" s="60"/>
      <c r="I34" s="60"/>
      <c r="J34" s="60"/>
      <c r="K34" s="61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</row>
    <row r="35" spans="2:31" ht="12.75">
      <c r="B35" s="45" t="s">
        <v>24</v>
      </c>
      <c r="C35" s="72"/>
      <c r="D35" s="72"/>
      <c r="E35" s="72"/>
      <c r="F35" s="72"/>
      <c r="G35" s="72"/>
      <c r="H35" s="72"/>
      <c r="I35" s="72"/>
      <c r="J35" s="73"/>
      <c r="K35" s="74" t="s">
        <v>99</v>
      </c>
      <c r="L35" s="75">
        <v>8987</v>
      </c>
      <c r="M35" s="75">
        <v>390</v>
      </c>
      <c r="N35" s="75">
        <v>345</v>
      </c>
      <c r="O35" s="75">
        <v>3177</v>
      </c>
      <c r="P35" s="75">
        <v>7539</v>
      </c>
      <c r="Q35" s="75">
        <v>5923</v>
      </c>
      <c r="R35" s="75">
        <v>1218</v>
      </c>
      <c r="S35" s="76">
        <v>402</v>
      </c>
      <c r="T35" s="75">
        <v>1628</v>
      </c>
      <c r="U35" s="75">
        <v>2243</v>
      </c>
      <c r="V35" s="75">
        <v>470</v>
      </c>
      <c r="W35" s="75">
        <v>1921</v>
      </c>
      <c r="X35" s="75">
        <v>3702</v>
      </c>
      <c r="Y35" s="49">
        <v>652</v>
      </c>
      <c r="Z35" s="75">
        <v>347</v>
      </c>
      <c r="AA35" s="75">
        <v>289</v>
      </c>
      <c r="AB35" s="75">
        <v>1175</v>
      </c>
      <c r="AC35" s="75">
        <v>1763</v>
      </c>
      <c r="AD35" s="75">
        <v>5878</v>
      </c>
      <c r="AE35" s="77">
        <v>48049</v>
      </c>
    </row>
    <row r="36" spans="2:31" ht="12.75">
      <c r="B36" s="45" t="s">
        <v>25</v>
      </c>
      <c r="C36" s="72"/>
      <c r="D36" s="72"/>
      <c r="E36" s="72"/>
      <c r="F36" s="72"/>
      <c r="G36" s="72"/>
      <c r="H36" s="72"/>
      <c r="I36" s="72"/>
      <c r="J36" s="73"/>
      <c r="K36" s="74" t="s">
        <v>100</v>
      </c>
      <c r="L36" s="75">
        <v>1161</v>
      </c>
      <c r="M36" s="75">
        <v>38</v>
      </c>
      <c r="N36" s="75">
        <v>5</v>
      </c>
      <c r="O36" s="75">
        <v>133</v>
      </c>
      <c r="P36" s="75">
        <v>1351</v>
      </c>
      <c r="Q36" s="75">
        <v>1072</v>
      </c>
      <c r="R36" s="75">
        <v>36</v>
      </c>
      <c r="S36" s="76">
        <v>204</v>
      </c>
      <c r="T36" s="75">
        <v>55</v>
      </c>
      <c r="U36" s="75">
        <v>59</v>
      </c>
      <c r="V36" s="75">
        <v>35</v>
      </c>
      <c r="W36" s="75">
        <v>160</v>
      </c>
      <c r="X36" s="75">
        <v>162</v>
      </c>
      <c r="Y36" s="49">
        <v>128</v>
      </c>
      <c r="Z36" s="75">
        <v>788</v>
      </c>
      <c r="AA36" s="75">
        <v>140</v>
      </c>
      <c r="AB36" s="75">
        <v>312</v>
      </c>
      <c r="AC36" s="75">
        <v>224</v>
      </c>
      <c r="AD36" s="75">
        <v>803</v>
      </c>
      <c r="AE36" s="77">
        <v>6866</v>
      </c>
    </row>
    <row r="37" spans="2:31" ht="12.75">
      <c r="B37" s="45" t="s">
        <v>26</v>
      </c>
      <c r="C37" s="72"/>
      <c r="D37" s="72"/>
      <c r="E37" s="72"/>
      <c r="F37" s="72"/>
      <c r="G37" s="72"/>
      <c r="H37" s="72"/>
      <c r="I37" s="72"/>
      <c r="J37" s="73"/>
      <c r="K37" s="74" t="s">
        <v>101</v>
      </c>
      <c r="L37" s="75">
        <v>1607</v>
      </c>
      <c r="M37" s="75">
        <v>20</v>
      </c>
      <c r="N37" s="75">
        <v>235</v>
      </c>
      <c r="O37" s="49">
        <v>236</v>
      </c>
      <c r="P37" s="75">
        <v>1098</v>
      </c>
      <c r="Q37" s="75">
        <v>515</v>
      </c>
      <c r="R37" s="75">
        <v>492</v>
      </c>
      <c r="S37" s="75">
        <v>75</v>
      </c>
      <c r="T37" s="75">
        <v>389</v>
      </c>
      <c r="U37" s="75">
        <v>1178</v>
      </c>
      <c r="V37" s="75">
        <v>10</v>
      </c>
      <c r="W37" s="75">
        <v>23</v>
      </c>
      <c r="X37" s="75">
        <v>30</v>
      </c>
      <c r="Y37" s="49">
        <v>8</v>
      </c>
      <c r="Z37" s="75">
        <v>5</v>
      </c>
      <c r="AA37" s="75">
        <v>7</v>
      </c>
      <c r="AB37" s="75">
        <v>145</v>
      </c>
      <c r="AC37" s="75">
        <v>19</v>
      </c>
      <c r="AD37" s="75">
        <v>815</v>
      </c>
      <c r="AE37" s="78">
        <v>6907</v>
      </c>
    </row>
    <row r="38" spans="2:31" ht="12.75">
      <c r="B38" s="45" t="s">
        <v>27</v>
      </c>
      <c r="C38" s="72"/>
      <c r="D38" s="72"/>
      <c r="E38" s="72"/>
      <c r="F38" s="72"/>
      <c r="G38" s="72"/>
      <c r="H38" s="72"/>
      <c r="I38" s="72"/>
      <c r="J38" s="73"/>
      <c r="K38" s="74" t="s">
        <v>102</v>
      </c>
      <c r="L38" s="75">
        <v>365</v>
      </c>
      <c r="M38" s="75">
        <v>35</v>
      </c>
      <c r="N38" s="75">
        <v>15</v>
      </c>
      <c r="O38" s="49">
        <v>111</v>
      </c>
      <c r="P38" s="75">
        <v>138</v>
      </c>
      <c r="Q38" s="75">
        <v>85</v>
      </c>
      <c r="R38" s="75">
        <v>10</v>
      </c>
      <c r="S38" s="75">
        <v>1</v>
      </c>
      <c r="T38" s="75">
        <v>26</v>
      </c>
      <c r="U38" s="75">
        <v>521</v>
      </c>
      <c r="V38" s="75">
        <v>127</v>
      </c>
      <c r="W38" s="75">
        <v>153</v>
      </c>
      <c r="X38" s="75">
        <v>865</v>
      </c>
      <c r="Y38" s="49">
        <v>28</v>
      </c>
      <c r="Z38" s="75">
        <v>41</v>
      </c>
      <c r="AA38" s="75">
        <v>163</v>
      </c>
      <c r="AB38" s="75">
        <v>6</v>
      </c>
      <c r="AC38" s="75">
        <v>116</v>
      </c>
      <c r="AD38" s="75">
        <v>1324</v>
      </c>
      <c r="AE38" s="78">
        <v>4130</v>
      </c>
    </row>
    <row r="39" spans="2:31" ht="12.75">
      <c r="B39" s="45" t="s">
        <v>28</v>
      </c>
      <c r="C39" s="72"/>
      <c r="D39" s="72"/>
      <c r="E39" s="72"/>
      <c r="F39" s="72"/>
      <c r="G39" s="72"/>
      <c r="H39" s="72"/>
      <c r="I39" s="72"/>
      <c r="J39" s="73"/>
      <c r="K39" s="74" t="s">
        <v>103</v>
      </c>
      <c r="L39" s="75">
        <v>102</v>
      </c>
      <c r="M39" s="75">
        <v>3</v>
      </c>
      <c r="N39" s="49">
        <v>0</v>
      </c>
      <c r="O39" s="49">
        <v>4</v>
      </c>
      <c r="P39" s="75">
        <v>305</v>
      </c>
      <c r="Q39" s="75">
        <v>135</v>
      </c>
      <c r="R39" s="75">
        <v>2</v>
      </c>
      <c r="S39" s="75">
        <v>1</v>
      </c>
      <c r="T39" s="75">
        <v>11</v>
      </c>
      <c r="U39" s="75">
        <v>25</v>
      </c>
      <c r="V39" s="75">
        <v>5</v>
      </c>
      <c r="W39" s="75">
        <v>106</v>
      </c>
      <c r="X39" s="75">
        <v>84</v>
      </c>
      <c r="Y39" s="49">
        <v>3</v>
      </c>
      <c r="Z39" s="75">
        <v>1</v>
      </c>
      <c r="AA39" s="75"/>
      <c r="AB39" s="75">
        <v>32</v>
      </c>
      <c r="AC39" s="75">
        <v>29</v>
      </c>
      <c r="AD39" s="75">
        <v>416</v>
      </c>
      <c r="AE39" s="78">
        <v>1264</v>
      </c>
    </row>
    <row r="40" spans="2:31" ht="12.75">
      <c r="B40" s="45" t="s">
        <v>29</v>
      </c>
      <c r="C40" s="72"/>
      <c r="D40" s="72"/>
      <c r="E40" s="72"/>
      <c r="F40" s="72"/>
      <c r="G40" s="72"/>
      <c r="H40" s="72"/>
      <c r="I40" s="72"/>
      <c r="J40" s="73"/>
      <c r="K40" s="74" t="s">
        <v>104</v>
      </c>
      <c r="L40" s="75">
        <v>6597</v>
      </c>
      <c r="M40" s="75">
        <v>297</v>
      </c>
      <c r="N40" s="75">
        <v>86</v>
      </c>
      <c r="O40" s="79">
        <v>2659</v>
      </c>
      <c r="P40" s="75">
        <v>5964</v>
      </c>
      <c r="Q40" s="75">
        <v>5110</v>
      </c>
      <c r="R40" s="75">
        <v>493</v>
      </c>
      <c r="S40" s="75">
        <v>319</v>
      </c>
      <c r="T40" s="75">
        <v>1149</v>
      </c>
      <c r="U40" s="75">
        <v>267</v>
      </c>
      <c r="V40" s="75">
        <v>293</v>
      </c>
      <c r="W40" s="75">
        <v>1560</v>
      </c>
      <c r="X40" s="75">
        <v>2292</v>
      </c>
      <c r="Y40" s="79">
        <v>605</v>
      </c>
      <c r="Z40" s="75">
        <v>228</v>
      </c>
      <c r="AA40" s="75">
        <v>78</v>
      </c>
      <c r="AB40" s="75">
        <v>980</v>
      </c>
      <c r="AC40" s="75">
        <v>1506</v>
      </c>
      <c r="AD40" s="75">
        <v>2570</v>
      </c>
      <c r="AE40" s="78">
        <v>33053</v>
      </c>
    </row>
    <row r="41" spans="2:31" ht="12.75">
      <c r="B41" s="45" t="s">
        <v>30</v>
      </c>
      <c r="C41" s="72"/>
      <c r="D41" s="72"/>
      <c r="E41" s="72"/>
      <c r="F41" s="72"/>
      <c r="G41" s="72"/>
      <c r="H41" s="72"/>
      <c r="I41" s="72"/>
      <c r="J41" s="73"/>
      <c r="K41" s="74" t="s">
        <v>105</v>
      </c>
      <c r="L41" s="75">
        <v>102</v>
      </c>
      <c r="M41" s="75">
        <v>2</v>
      </c>
      <c r="N41" s="49">
        <v>9</v>
      </c>
      <c r="O41" s="49">
        <v>8</v>
      </c>
      <c r="P41" s="75">
        <v>1</v>
      </c>
      <c r="Q41" s="75">
        <v>8</v>
      </c>
      <c r="R41" s="75">
        <v>121</v>
      </c>
      <c r="S41" s="49">
        <v>0</v>
      </c>
      <c r="T41" s="75">
        <v>18</v>
      </c>
      <c r="U41" s="75">
        <v>204</v>
      </c>
      <c r="V41" s="49">
        <v>0</v>
      </c>
      <c r="W41" s="49">
        <v>0</v>
      </c>
      <c r="X41" s="75">
        <v>8</v>
      </c>
      <c r="Y41" s="49">
        <v>0</v>
      </c>
      <c r="Z41" s="75">
        <v>5</v>
      </c>
      <c r="AA41" s="75">
        <v>4</v>
      </c>
      <c r="AB41" s="75">
        <v>4</v>
      </c>
      <c r="AC41" s="75">
        <v>1</v>
      </c>
      <c r="AD41" s="75">
        <v>210</v>
      </c>
      <c r="AE41" s="51">
        <v>705</v>
      </c>
    </row>
    <row r="42" spans="2:31" ht="12.75">
      <c r="B42" s="45" t="s">
        <v>31</v>
      </c>
      <c r="C42" s="72"/>
      <c r="D42" s="72"/>
      <c r="E42" s="72"/>
      <c r="F42" s="72"/>
      <c r="G42" s="72"/>
      <c r="H42" s="72"/>
      <c r="I42" s="72"/>
      <c r="J42" s="73"/>
      <c r="K42" s="74" t="s">
        <v>106</v>
      </c>
      <c r="L42" s="75">
        <v>7</v>
      </c>
      <c r="M42" s="75">
        <v>2</v>
      </c>
      <c r="N42" s="49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1</v>
      </c>
      <c r="U42" s="80">
        <v>37</v>
      </c>
      <c r="V42" s="80">
        <v>4</v>
      </c>
      <c r="W42" s="80">
        <v>16</v>
      </c>
      <c r="X42" s="80">
        <v>164</v>
      </c>
      <c r="Y42" s="80">
        <v>0</v>
      </c>
      <c r="Z42" s="80">
        <v>3</v>
      </c>
      <c r="AA42" s="75">
        <v>25</v>
      </c>
      <c r="AB42" s="49">
        <v>0</v>
      </c>
      <c r="AC42" s="49">
        <v>0</v>
      </c>
      <c r="AD42" s="75">
        <v>268</v>
      </c>
      <c r="AE42" s="51">
        <v>527</v>
      </c>
    </row>
    <row r="43" spans="2:31" ht="12.75">
      <c r="B43" s="45" t="s">
        <v>32</v>
      </c>
      <c r="C43" s="72"/>
      <c r="D43" s="72"/>
      <c r="E43" s="72"/>
      <c r="F43" s="72"/>
      <c r="G43" s="72"/>
      <c r="H43" s="72"/>
      <c r="I43" s="72"/>
      <c r="J43" s="73"/>
      <c r="K43" s="74" t="s">
        <v>107</v>
      </c>
      <c r="L43" s="75">
        <v>4</v>
      </c>
      <c r="M43" s="49">
        <v>0</v>
      </c>
      <c r="N43" s="49">
        <v>0</v>
      </c>
      <c r="O43" s="49">
        <v>1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75">
        <v>4</v>
      </c>
      <c r="X43" s="75">
        <v>6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75">
        <v>41</v>
      </c>
      <c r="AE43" s="65">
        <v>56</v>
      </c>
    </row>
    <row r="44" spans="2:31" ht="12.75">
      <c r="B44" s="45" t="s">
        <v>33</v>
      </c>
      <c r="C44" s="72"/>
      <c r="D44" s="72"/>
      <c r="E44" s="72"/>
      <c r="F44" s="72"/>
      <c r="G44" s="72"/>
      <c r="H44" s="72"/>
      <c r="I44" s="72"/>
      <c r="J44" s="73"/>
      <c r="K44" s="74" t="s">
        <v>108</v>
      </c>
      <c r="L44" s="81">
        <v>203</v>
      </c>
      <c r="M44" s="81">
        <v>31</v>
      </c>
      <c r="N44" s="81">
        <v>0</v>
      </c>
      <c r="O44" s="81">
        <v>158</v>
      </c>
      <c r="P44" s="81">
        <v>33</v>
      </c>
      <c r="Q44" s="81">
        <v>70</v>
      </c>
      <c r="R44" s="81">
        <v>100</v>
      </c>
      <c r="S44" s="81">
        <v>6</v>
      </c>
      <c r="T44" s="81">
        <v>34</v>
      </c>
      <c r="U44" s="81">
        <v>11</v>
      </c>
      <c r="V44" s="81">
        <v>31</v>
      </c>
      <c r="W44" s="81">
        <v>59</v>
      </c>
      <c r="X44" s="81">
        <v>253</v>
      </c>
      <c r="Y44" s="81">
        <v>8</v>
      </c>
      <c r="Z44" s="81">
        <v>64</v>
      </c>
      <c r="AA44" s="81">
        <v>12</v>
      </c>
      <c r="AB44" s="81">
        <v>8</v>
      </c>
      <c r="AC44" s="81">
        <v>92</v>
      </c>
      <c r="AD44" s="81">
        <v>234</v>
      </c>
      <c r="AE44" s="81">
        <v>1407</v>
      </c>
    </row>
    <row r="45" spans="2:31" ht="12.75">
      <c r="B45" s="82"/>
      <c r="C45" s="67"/>
      <c r="D45" s="67"/>
      <c r="E45" s="67"/>
      <c r="F45" s="67"/>
      <c r="G45" s="67"/>
      <c r="H45" s="67"/>
      <c r="I45" s="67"/>
      <c r="J45" s="67"/>
      <c r="K45" s="68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</row>
    <row r="46" spans="2:31" ht="12.75">
      <c r="B46" s="59" t="s">
        <v>34</v>
      </c>
      <c r="C46" s="72"/>
      <c r="D46" s="72"/>
      <c r="E46" s="72"/>
      <c r="F46" s="72"/>
      <c r="G46" s="72"/>
      <c r="H46" s="72"/>
      <c r="I46" s="72"/>
      <c r="J46" s="72"/>
      <c r="K46" s="84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</row>
    <row r="47" spans="2:31" ht="12.75">
      <c r="B47" s="45" t="s">
        <v>35</v>
      </c>
      <c r="C47" s="72"/>
      <c r="D47" s="72"/>
      <c r="E47" s="72"/>
      <c r="F47" s="72"/>
      <c r="G47" s="72"/>
      <c r="H47" s="72"/>
      <c r="I47" s="72"/>
      <c r="J47" s="73"/>
      <c r="K47" s="74" t="s">
        <v>109</v>
      </c>
      <c r="L47" s="75">
        <v>1327</v>
      </c>
      <c r="M47" s="75">
        <v>2</v>
      </c>
      <c r="N47" s="49">
        <v>0</v>
      </c>
      <c r="O47" s="75">
        <v>1</v>
      </c>
      <c r="P47" s="75">
        <v>76</v>
      </c>
      <c r="Q47" s="75">
        <v>262</v>
      </c>
      <c r="R47" s="75">
        <v>8</v>
      </c>
      <c r="S47" s="75">
        <v>1</v>
      </c>
      <c r="T47" s="75">
        <v>1</v>
      </c>
      <c r="U47" s="75">
        <v>1693</v>
      </c>
      <c r="V47" s="75">
        <v>320</v>
      </c>
      <c r="W47" s="75">
        <v>453</v>
      </c>
      <c r="X47" s="75">
        <v>752</v>
      </c>
      <c r="Y47" s="75">
        <v>3</v>
      </c>
      <c r="Z47" s="75">
        <v>4</v>
      </c>
      <c r="AA47" s="49">
        <v>0</v>
      </c>
      <c r="AB47" s="75">
        <v>549</v>
      </c>
      <c r="AC47" s="75">
        <v>1443</v>
      </c>
      <c r="AD47" s="75">
        <v>3494</v>
      </c>
      <c r="AE47" s="75">
        <f aca="true" t="shared" si="0" ref="AE47:AE52">SUM(L47:AD47)</f>
        <v>10389</v>
      </c>
    </row>
    <row r="48" spans="2:31" ht="12.75">
      <c r="B48" s="45" t="s">
        <v>36</v>
      </c>
      <c r="C48" s="72"/>
      <c r="D48" s="72"/>
      <c r="E48" s="72"/>
      <c r="F48" s="72"/>
      <c r="G48" s="72"/>
      <c r="H48" s="72"/>
      <c r="I48" s="72"/>
      <c r="J48" s="73"/>
      <c r="K48" s="74" t="s">
        <v>110</v>
      </c>
      <c r="L48" s="75">
        <v>96</v>
      </c>
      <c r="M48" s="75">
        <v>2</v>
      </c>
      <c r="N48" s="75">
        <v>5</v>
      </c>
      <c r="O48" s="75">
        <v>31</v>
      </c>
      <c r="P48" s="75">
        <v>42</v>
      </c>
      <c r="Q48" s="75">
        <v>42</v>
      </c>
      <c r="R48" s="75">
        <v>9</v>
      </c>
      <c r="S48" s="75">
        <v>5</v>
      </c>
      <c r="T48" s="75">
        <v>399</v>
      </c>
      <c r="U48" s="75">
        <v>42</v>
      </c>
      <c r="V48" s="75">
        <v>29</v>
      </c>
      <c r="W48" s="75">
        <v>232</v>
      </c>
      <c r="X48" s="75">
        <v>189</v>
      </c>
      <c r="Y48" s="75">
        <v>7</v>
      </c>
      <c r="Z48" s="75">
        <v>11</v>
      </c>
      <c r="AA48" s="75">
        <v>101</v>
      </c>
      <c r="AB48" s="75">
        <v>12</v>
      </c>
      <c r="AC48" s="75">
        <v>20</v>
      </c>
      <c r="AD48" s="75">
        <v>174</v>
      </c>
      <c r="AE48" s="75">
        <f t="shared" si="0"/>
        <v>1448</v>
      </c>
    </row>
    <row r="49" spans="2:31" ht="12.75">
      <c r="B49" s="45" t="s">
        <v>37</v>
      </c>
      <c r="C49" s="72"/>
      <c r="D49" s="72"/>
      <c r="E49" s="72"/>
      <c r="F49" s="72"/>
      <c r="G49" s="72"/>
      <c r="H49" s="72"/>
      <c r="I49" s="72"/>
      <c r="J49" s="73"/>
      <c r="K49" s="74" t="s">
        <v>111</v>
      </c>
      <c r="L49" s="75">
        <v>2577</v>
      </c>
      <c r="M49" s="75">
        <v>139</v>
      </c>
      <c r="N49" s="75">
        <v>48</v>
      </c>
      <c r="O49" s="75">
        <v>785</v>
      </c>
      <c r="P49" s="75">
        <v>747</v>
      </c>
      <c r="Q49" s="75">
        <v>591</v>
      </c>
      <c r="R49" s="75">
        <v>179</v>
      </c>
      <c r="S49" s="75">
        <v>107</v>
      </c>
      <c r="T49" s="75">
        <v>632</v>
      </c>
      <c r="U49" s="75">
        <v>329</v>
      </c>
      <c r="V49" s="75">
        <v>92</v>
      </c>
      <c r="W49" s="75">
        <v>447</v>
      </c>
      <c r="X49" s="75">
        <v>991</v>
      </c>
      <c r="Y49" s="75">
        <v>213</v>
      </c>
      <c r="Z49" s="75">
        <v>7</v>
      </c>
      <c r="AA49" s="75">
        <v>33</v>
      </c>
      <c r="AB49" s="75">
        <v>177</v>
      </c>
      <c r="AC49" s="75">
        <v>83</v>
      </c>
      <c r="AD49" s="75">
        <v>738</v>
      </c>
      <c r="AE49" s="75">
        <f t="shared" si="0"/>
        <v>8915</v>
      </c>
    </row>
    <row r="50" spans="2:31" ht="12.75">
      <c r="B50" s="45" t="s">
        <v>38</v>
      </c>
      <c r="C50" s="72"/>
      <c r="D50" s="72"/>
      <c r="E50" s="72"/>
      <c r="F50" s="72"/>
      <c r="G50" s="72"/>
      <c r="H50" s="72"/>
      <c r="I50" s="72"/>
      <c r="J50" s="73"/>
      <c r="K50" s="74" t="s">
        <v>112</v>
      </c>
      <c r="L50" s="75">
        <v>2929</v>
      </c>
      <c r="M50" s="75">
        <v>236</v>
      </c>
      <c r="N50" s="75">
        <v>115</v>
      </c>
      <c r="O50" s="75">
        <v>1128</v>
      </c>
      <c r="P50" s="75">
        <v>5419</v>
      </c>
      <c r="Q50" s="75">
        <v>4460</v>
      </c>
      <c r="R50" s="75">
        <v>457</v>
      </c>
      <c r="S50" s="75">
        <v>378</v>
      </c>
      <c r="T50" s="75">
        <v>387</v>
      </c>
      <c r="U50" s="75">
        <v>42</v>
      </c>
      <c r="V50" s="75">
        <v>10</v>
      </c>
      <c r="W50" s="75">
        <v>425</v>
      </c>
      <c r="X50" s="75">
        <v>1009</v>
      </c>
      <c r="Y50" s="75">
        <v>464</v>
      </c>
      <c r="Z50" s="75">
        <v>1061</v>
      </c>
      <c r="AA50" s="75">
        <v>225</v>
      </c>
      <c r="AB50" s="75">
        <v>339</v>
      </c>
      <c r="AC50" s="75">
        <v>74</v>
      </c>
      <c r="AD50" s="75">
        <v>1151</v>
      </c>
      <c r="AE50" s="75">
        <f t="shared" si="0"/>
        <v>20309</v>
      </c>
    </row>
    <row r="51" spans="2:31" ht="12.75">
      <c r="B51" s="45" t="s">
        <v>39</v>
      </c>
      <c r="C51" s="72"/>
      <c r="D51" s="72"/>
      <c r="E51" s="72"/>
      <c r="F51" s="72"/>
      <c r="G51" s="72"/>
      <c r="H51" s="72"/>
      <c r="I51" s="72"/>
      <c r="J51" s="73"/>
      <c r="K51" s="74" t="s">
        <v>113</v>
      </c>
      <c r="L51" s="75">
        <v>3070</v>
      </c>
      <c r="M51" s="75">
        <v>49</v>
      </c>
      <c r="N51" s="75">
        <v>96</v>
      </c>
      <c r="O51" s="75">
        <v>1110</v>
      </c>
      <c r="P51" s="75">
        <v>1860</v>
      </c>
      <c r="Q51" s="75">
        <v>1459</v>
      </c>
      <c r="R51" s="75">
        <v>213</v>
      </c>
      <c r="S51" s="75">
        <v>113</v>
      </c>
      <c r="T51" s="75">
        <v>241</v>
      </c>
      <c r="U51" s="75">
        <v>108</v>
      </c>
      <c r="V51" s="75">
        <v>52</v>
      </c>
      <c r="W51" s="75">
        <v>436</v>
      </c>
      <c r="X51" s="75">
        <v>605</v>
      </c>
      <c r="Y51" s="75">
        <v>70</v>
      </c>
      <c r="Z51" s="75">
        <v>22</v>
      </c>
      <c r="AA51" s="75">
        <v>67</v>
      </c>
      <c r="AB51" s="75">
        <v>272</v>
      </c>
      <c r="AC51" s="75">
        <v>300</v>
      </c>
      <c r="AD51" s="75">
        <v>1005</v>
      </c>
      <c r="AE51" s="75">
        <f t="shared" si="0"/>
        <v>11148</v>
      </c>
    </row>
    <row r="52" spans="2:31" ht="12.75">
      <c r="B52" s="45" t="s">
        <v>40</v>
      </c>
      <c r="C52" s="72"/>
      <c r="D52" s="72"/>
      <c r="E52" s="72"/>
      <c r="F52" s="72"/>
      <c r="G52" s="72"/>
      <c r="H52" s="72"/>
      <c r="I52" s="72"/>
      <c r="J52" s="73"/>
      <c r="K52" s="74" t="s">
        <v>114</v>
      </c>
      <c r="L52" s="75">
        <v>149</v>
      </c>
      <c r="M52" s="49">
        <v>0</v>
      </c>
      <c r="N52" s="75">
        <v>86</v>
      </c>
      <c r="O52" s="75">
        <v>255</v>
      </c>
      <c r="P52" s="75">
        <v>746</v>
      </c>
      <c r="Q52" s="75">
        <v>181</v>
      </c>
      <c r="R52" s="75">
        <v>388</v>
      </c>
      <c r="S52" s="75">
        <v>2</v>
      </c>
      <c r="T52" s="75">
        <v>23</v>
      </c>
      <c r="U52" s="75">
        <v>88</v>
      </c>
      <c r="V52" s="75">
        <v>2</v>
      </c>
      <c r="W52" s="75">
        <v>88</v>
      </c>
      <c r="X52" s="75">
        <v>318</v>
      </c>
      <c r="Y52" s="75">
        <v>23</v>
      </c>
      <c r="Z52" s="75">
        <v>30</v>
      </c>
      <c r="AA52" s="75">
        <v>3</v>
      </c>
      <c r="AB52" s="75">
        <v>138</v>
      </c>
      <c r="AC52" s="75">
        <v>67</v>
      </c>
      <c r="AD52" s="75">
        <v>119</v>
      </c>
      <c r="AE52" s="75">
        <f t="shared" si="0"/>
        <v>2706</v>
      </c>
    </row>
    <row r="53" spans="2:31" ht="12.75">
      <c r="B53" s="85" t="s">
        <v>86</v>
      </c>
      <c r="C53" s="86"/>
      <c r="D53" s="86"/>
      <c r="E53" s="86"/>
      <c r="F53" s="86"/>
      <c r="G53" s="86"/>
      <c r="H53" s="86"/>
      <c r="I53" s="86"/>
      <c r="J53" s="87"/>
      <c r="K53" s="88"/>
      <c r="L53" s="89">
        <f>SUM((L29+L30+L31+L32)/L23)*100</f>
        <v>8.277493102089082</v>
      </c>
      <c r="M53" s="89">
        <f aca="true" t="shared" si="1" ref="M53:AE53">SUM((M29+M30+M31+M32)/M23)*100</f>
        <v>4.205607476635514</v>
      </c>
      <c r="N53" s="89">
        <f t="shared" si="1"/>
        <v>4.285714285714286</v>
      </c>
      <c r="O53" s="89">
        <f t="shared" si="1"/>
        <v>12.477341389728098</v>
      </c>
      <c r="P53" s="89">
        <f t="shared" si="1"/>
        <v>4.701912260967379</v>
      </c>
      <c r="Q53" s="89">
        <f t="shared" si="1"/>
        <v>3.6025732666190136</v>
      </c>
      <c r="R53" s="89">
        <f t="shared" si="1"/>
        <v>1.674641148325359</v>
      </c>
      <c r="S53" s="89">
        <f t="shared" si="1"/>
        <v>2.9702970297029703</v>
      </c>
      <c r="T53" s="89">
        <f t="shared" si="1"/>
        <v>3.5056446821152707</v>
      </c>
      <c r="U53" s="89">
        <f t="shared" si="1"/>
        <v>6.689834926151173</v>
      </c>
      <c r="V53" s="89">
        <f t="shared" si="1"/>
        <v>2.5742574257425743</v>
      </c>
      <c r="W53" s="89">
        <f t="shared" si="1"/>
        <v>4.757328207592504</v>
      </c>
      <c r="X53" s="89">
        <f t="shared" si="1"/>
        <v>5.408902691511387</v>
      </c>
      <c r="Y53" s="89">
        <f t="shared" si="1"/>
        <v>4.487179487179487</v>
      </c>
      <c r="Z53" s="89">
        <f t="shared" si="1"/>
        <v>0.0881057268722467</v>
      </c>
      <c r="AA53" s="89">
        <f t="shared" si="1"/>
        <v>2.331002331002331</v>
      </c>
      <c r="AB53" s="89">
        <f t="shared" si="1"/>
        <v>2.42098184263618</v>
      </c>
      <c r="AC53" s="89">
        <f t="shared" si="1"/>
        <v>3.7745344740815296</v>
      </c>
      <c r="AD53" s="89">
        <f t="shared" si="1"/>
        <v>9.923664122137405</v>
      </c>
      <c r="AE53" s="89">
        <f t="shared" si="1"/>
        <v>6.098515888190841</v>
      </c>
    </row>
    <row r="54" spans="2:31" ht="12.75">
      <c r="B54" s="90"/>
      <c r="C54" s="91"/>
      <c r="D54" s="91"/>
      <c r="E54" s="91"/>
      <c r="F54" s="91"/>
      <c r="G54" s="91"/>
      <c r="H54" s="91"/>
      <c r="I54" s="91"/>
      <c r="J54" s="92"/>
      <c r="K54" s="93" t="s">
        <v>115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</row>
    <row r="55" spans="2:31" ht="12.75">
      <c r="B55" s="95"/>
      <c r="C55" s="96"/>
      <c r="D55" s="96"/>
      <c r="E55" s="96"/>
      <c r="F55" s="96"/>
      <c r="G55" s="96"/>
      <c r="H55" s="96"/>
      <c r="I55" s="96"/>
      <c r="J55" s="97"/>
      <c r="K55" s="98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2:31" ht="12.75">
      <c r="B56" s="85" t="s">
        <v>87</v>
      </c>
      <c r="C56" s="86"/>
      <c r="D56" s="86"/>
      <c r="E56" s="86"/>
      <c r="F56" s="86"/>
      <c r="G56" s="86"/>
      <c r="H56" s="86"/>
      <c r="I56" s="86"/>
      <c r="J56" s="87"/>
      <c r="K56" s="100" t="s">
        <v>116</v>
      </c>
      <c r="L56" s="101">
        <f>SUM(L36/L23)*100</f>
        <v>11.440677966101696</v>
      </c>
      <c r="M56" s="101">
        <f aca="true" t="shared" si="2" ref="M56:AE56">SUM(M36/M23)*100</f>
        <v>8.878504672897195</v>
      </c>
      <c r="N56" s="101">
        <f t="shared" si="2"/>
        <v>1.4285714285714286</v>
      </c>
      <c r="O56" s="101">
        <f t="shared" si="2"/>
        <v>4.018126888217523</v>
      </c>
      <c r="P56" s="101">
        <f t="shared" si="2"/>
        <v>15.196850393700787</v>
      </c>
      <c r="Q56" s="101">
        <f t="shared" si="2"/>
        <v>15.325232308791994</v>
      </c>
      <c r="R56" s="101">
        <f t="shared" si="2"/>
        <v>2.8708133971291865</v>
      </c>
      <c r="S56" s="101">
        <f t="shared" si="2"/>
        <v>33.663366336633665</v>
      </c>
      <c r="T56" s="101">
        <f t="shared" si="2"/>
        <v>3.2679738562091507</v>
      </c>
      <c r="U56" s="101">
        <f t="shared" si="2"/>
        <v>2.562988705473501</v>
      </c>
      <c r="V56" s="101">
        <f t="shared" si="2"/>
        <v>6.9306930693069315</v>
      </c>
      <c r="W56" s="101">
        <f t="shared" si="2"/>
        <v>7.688611244593946</v>
      </c>
      <c r="X56" s="101">
        <f t="shared" si="2"/>
        <v>4.192546583850932</v>
      </c>
      <c r="Y56" s="101">
        <f t="shared" si="2"/>
        <v>16.41025641025641</v>
      </c>
      <c r="Z56" s="101">
        <f t="shared" si="2"/>
        <v>69.42731277533039</v>
      </c>
      <c r="AA56" s="101">
        <f t="shared" si="2"/>
        <v>32.634032634032636</v>
      </c>
      <c r="AB56" s="101">
        <f t="shared" si="2"/>
        <v>20.98184263618023</v>
      </c>
      <c r="AC56" s="101">
        <f t="shared" si="2"/>
        <v>11.273276295923502</v>
      </c>
      <c r="AD56" s="101">
        <f t="shared" si="2"/>
        <v>12.019158808561592</v>
      </c>
      <c r="AE56" s="101">
        <f t="shared" si="2"/>
        <v>12.502959118637893</v>
      </c>
    </row>
    <row r="57" spans="2:31" ht="12.75">
      <c r="B57" s="95"/>
      <c r="C57" s="96"/>
      <c r="D57" s="96"/>
      <c r="E57" s="96"/>
      <c r="F57" s="96"/>
      <c r="G57" s="96"/>
      <c r="H57" s="96"/>
      <c r="I57" s="96"/>
      <c r="J57" s="97"/>
      <c r="K57" s="102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</row>
    <row r="58" spans="2:31" ht="12.75">
      <c r="B58" s="85" t="s">
        <v>88</v>
      </c>
      <c r="C58" s="86"/>
      <c r="D58" s="86"/>
      <c r="E58" s="86"/>
      <c r="F58" s="86"/>
      <c r="G58" s="86"/>
      <c r="H58" s="86"/>
      <c r="I58" s="86"/>
      <c r="J58" s="87"/>
      <c r="K58" s="100" t="s">
        <v>117</v>
      </c>
      <c r="L58" s="101">
        <f>SUM((L47+L48)/L23)*100</f>
        <v>14.022467481277099</v>
      </c>
      <c r="M58" s="101">
        <f aca="true" t="shared" si="3" ref="M58:AE58">SUM((M47+M48)/M23)*100</f>
        <v>0.9345794392523363</v>
      </c>
      <c r="N58" s="101">
        <f>SUM((N47+N48)/N23)*100</f>
        <v>1.4285714285714286</v>
      </c>
      <c r="O58" s="101">
        <f t="shared" si="3"/>
        <v>0.9667673716012084</v>
      </c>
      <c r="P58" s="101">
        <f t="shared" si="3"/>
        <v>1.327334083239595</v>
      </c>
      <c r="Q58" s="101">
        <f t="shared" si="3"/>
        <v>4.345961401000715</v>
      </c>
      <c r="R58" s="101">
        <f t="shared" si="3"/>
        <v>1.3556618819776716</v>
      </c>
      <c r="S58" s="101">
        <f t="shared" si="3"/>
        <v>0.9900990099009901</v>
      </c>
      <c r="T58" s="101">
        <f t="shared" si="3"/>
        <v>23.767082590612002</v>
      </c>
      <c r="U58" s="101">
        <f t="shared" si="3"/>
        <v>75.36924413553432</v>
      </c>
      <c r="V58" s="101">
        <f t="shared" si="3"/>
        <v>69.10891089108911</v>
      </c>
      <c r="W58" s="101">
        <f t="shared" si="3"/>
        <v>32.91686689091783</v>
      </c>
      <c r="X58" s="101">
        <f t="shared" si="3"/>
        <v>24.353002070393376</v>
      </c>
      <c r="Y58" s="101">
        <f t="shared" si="3"/>
        <v>1.282051282051282</v>
      </c>
      <c r="Z58" s="101">
        <f t="shared" si="3"/>
        <v>1.3215859030837005</v>
      </c>
      <c r="AA58" s="101">
        <f t="shared" si="3"/>
        <v>23.543123543123542</v>
      </c>
      <c r="AB58" s="101">
        <f t="shared" si="3"/>
        <v>37.72696704774714</v>
      </c>
      <c r="AC58" s="101">
        <f t="shared" si="3"/>
        <v>73.62858580775038</v>
      </c>
      <c r="AD58" s="101">
        <f t="shared" si="3"/>
        <v>54.90196078431373</v>
      </c>
      <c r="AE58" s="101">
        <f t="shared" si="3"/>
        <v>21.55513065646909</v>
      </c>
    </row>
    <row r="59" spans="2:31" ht="12.75">
      <c r="B59" s="95"/>
      <c r="C59" s="96"/>
      <c r="D59" s="96"/>
      <c r="E59" s="96"/>
      <c r="F59" s="96"/>
      <c r="G59" s="96"/>
      <c r="H59" s="96"/>
      <c r="I59" s="96"/>
      <c r="J59" s="97"/>
      <c r="K59" s="102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</row>
  </sheetData>
  <mergeCells count="120">
    <mergeCell ref="B49:J49"/>
    <mergeCell ref="B50:J50"/>
    <mergeCell ref="B51:J51"/>
    <mergeCell ref="B52:J52"/>
    <mergeCell ref="B43:J43"/>
    <mergeCell ref="B44:J44"/>
    <mergeCell ref="B47:J47"/>
    <mergeCell ref="B48:J48"/>
    <mergeCell ref="B46:J46"/>
    <mergeCell ref="B39:J39"/>
    <mergeCell ref="B40:J40"/>
    <mergeCell ref="B41:J41"/>
    <mergeCell ref="B42:J42"/>
    <mergeCell ref="B35:J35"/>
    <mergeCell ref="B36:J36"/>
    <mergeCell ref="B37:J37"/>
    <mergeCell ref="B38:J38"/>
    <mergeCell ref="B31:J31"/>
    <mergeCell ref="B32:J32"/>
    <mergeCell ref="B25:J25"/>
    <mergeCell ref="B34:J34"/>
    <mergeCell ref="AC19:AC20"/>
    <mergeCell ref="AD19:AD20"/>
    <mergeCell ref="Y19:Y20"/>
    <mergeCell ref="Z19:Z20"/>
    <mergeCell ref="AA19:AA20"/>
    <mergeCell ref="AB19:AB20"/>
    <mergeCell ref="U19:U20"/>
    <mergeCell ref="V19:V20"/>
    <mergeCell ref="W19:W20"/>
    <mergeCell ref="X19:X20"/>
    <mergeCell ref="AE19:AE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A6:E6"/>
    <mergeCell ref="J6:L6"/>
    <mergeCell ref="A1:P1"/>
    <mergeCell ref="A2:P2"/>
    <mergeCell ref="A3:P3"/>
    <mergeCell ref="A4:P4"/>
    <mergeCell ref="B22:J22"/>
    <mergeCell ref="B21:J21"/>
    <mergeCell ref="B53:J55"/>
    <mergeCell ref="B56:J57"/>
    <mergeCell ref="B23:J23"/>
    <mergeCell ref="B26:J26"/>
    <mergeCell ref="B27:J27"/>
    <mergeCell ref="B28:J28"/>
    <mergeCell ref="B29:J29"/>
    <mergeCell ref="B30:J30"/>
    <mergeCell ref="B58:J59"/>
    <mergeCell ref="L53:L55"/>
    <mergeCell ref="M53:M55"/>
    <mergeCell ref="N53:N55"/>
    <mergeCell ref="M56:M57"/>
    <mergeCell ref="M58:M59"/>
    <mergeCell ref="L56:L57"/>
    <mergeCell ref="L58:L59"/>
    <mergeCell ref="K56:K57"/>
    <mergeCell ref="K58:K59"/>
    <mergeCell ref="O53:O55"/>
    <mergeCell ref="P53:P55"/>
    <mergeCell ref="Q53:Q55"/>
    <mergeCell ref="R53:R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E53:AE55"/>
    <mergeCell ref="AE56:AE57"/>
    <mergeCell ref="AD56:AD57"/>
    <mergeCell ref="AC56:AC57"/>
    <mergeCell ref="AB56:AB57"/>
    <mergeCell ref="AA56:AA57"/>
    <mergeCell ref="Z56:Z57"/>
    <mergeCell ref="Y56:Y57"/>
    <mergeCell ref="AE58:AE59"/>
    <mergeCell ref="AD58:AD59"/>
    <mergeCell ref="AC58:AC59"/>
    <mergeCell ref="AB58:AB59"/>
    <mergeCell ref="AA58:AA59"/>
    <mergeCell ref="Z58:Z59"/>
    <mergeCell ref="Y58:Y59"/>
    <mergeCell ref="X56:X57"/>
    <mergeCell ref="X58:X59"/>
    <mergeCell ref="W56:W57"/>
    <mergeCell ref="W58:W59"/>
    <mergeCell ref="V56:V57"/>
    <mergeCell ref="V58:V59"/>
    <mergeCell ref="U56:U57"/>
    <mergeCell ref="U58:U59"/>
    <mergeCell ref="T56:T57"/>
    <mergeCell ref="T58:T59"/>
    <mergeCell ref="S56:S57"/>
    <mergeCell ref="S58:S59"/>
    <mergeCell ref="R56:R57"/>
    <mergeCell ref="R58:R59"/>
    <mergeCell ref="Q56:Q57"/>
    <mergeCell ref="Q58:Q59"/>
    <mergeCell ref="P56:P57"/>
    <mergeCell ref="P58:P59"/>
    <mergeCell ref="O56:O57"/>
    <mergeCell ref="O58:O59"/>
    <mergeCell ref="N56:N57"/>
    <mergeCell ref="N58:N59"/>
  </mergeCells>
  <printOptions/>
  <pageMargins left="0.75" right="0.75" top="1" bottom="1" header="0" footer="0"/>
  <pageSetup horizontalDpi="1200" verticalDpi="1200" orientation="landscape" paperSize="5" scale="55" r:id="rId3"/>
  <ignoredErrors>
    <ignoredError sqref="L21:AE21" numberStoredAsText="1"/>
  </ignoredErrors>
  <legacyDrawing r:id="rId2"/>
  <oleObjects>
    <oleObject progId="" shapeId="1614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2006-07-04T23:43:54Z</cp:lastPrinted>
  <dcterms:created xsi:type="dcterms:W3CDTF">2005-09-26T16:15:01Z</dcterms:created>
  <dcterms:modified xsi:type="dcterms:W3CDTF">2007-07-06T20:35:35Z</dcterms:modified>
  <cp:category/>
  <cp:version/>
  <cp:contentType/>
  <cp:contentStatus/>
</cp:coreProperties>
</file>