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Tabla 05-07" sheetId="1" r:id="rId1"/>
    <sheet name="Hoja2" sheetId="2" r:id="rId2"/>
    <sheet name="Hoja3" sheetId="3" r:id="rId3"/>
  </sheets>
  <definedNames>
    <definedName name="_xlnm.Print_Area" localSheetId="0">'Tabla 05-07'!$A$1:$AF$36</definedName>
  </definedNames>
  <calcPr fullCalcOnLoad="1"/>
</workbook>
</file>

<file path=xl/sharedStrings.xml><?xml version="1.0" encoding="utf-8"?>
<sst xmlns="http://schemas.openxmlformats.org/spreadsheetml/2006/main" count="86" uniqueCount="86">
  <si>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</si>
  <si>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</si>
  <si>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</si>
  <si>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</si>
  <si>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</si>
  <si>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</si>
  <si>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</si>
  <si>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</si>
  <si>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</si>
  <si>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</si>
  <si>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</si>
  <si>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</si>
  <si>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</si>
  <si>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</si>
  <si>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</si>
  <si>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</si>
  <si>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</si>
  <si>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</si>
  <si>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</si>
  <si>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</si>
  <si>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</si>
  <si>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</si>
  <si>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</si>
  <si>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</si>
  <si>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</si>
  <si>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</si>
  <si>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</si>
  <si>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</si>
  <si>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</si>
  <si>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</si>
  <si>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</si>
  <si>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Código Departamento y Municipio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</si>
  <si>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</si>
  <si>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</si>
  <si>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</si>
  <si>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</si>
  <si>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</si>
  <si>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</si>
  <si>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</si>
  <si>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</si>
  <si>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</si>
  <si>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</si>
  <si>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</si>
  <si>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</si>
  <si>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</si>
  <si>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</si>
  <si>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</si>
  <si>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</si>
  <si>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</si>
  <si>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</si>
  <si>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</si>
  <si>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</si>
  <si>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Maya</t>
  </si>
  <si>
    <t>Xinka</t>
  </si>
  <si>
    <t>Garífuna</t>
  </si>
  <si>
    <t>Ladina</t>
  </si>
  <si>
    <t>Otra</t>
  </si>
  <si>
    <t>Porcentaje Población Maya</t>
  </si>
  <si>
    <t>Porcentaje Población Xinka</t>
  </si>
  <si>
    <t>Porcentaje Población Garífuna</t>
  </si>
  <si>
    <t>Porcentaje Población Ladina</t>
  </si>
  <si>
    <t>Porcentaje Otro grupo etnico</t>
  </si>
  <si>
    <t>Porcentaje de población por grupo étnico</t>
  </si>
  <si>
    <t xml:space="preserve">Número de personas </t>
  </si>
  <si>
    <t xml:space="preserve"> 05 - 07</t>
  </si>
  <si>
    <t>Fecha de Publicación</t>
  </si>
  <si>
    <t>Poblacion Total</t>
  </si>
  <si>
    <t>Instituto Nacional de Estadística, XI Censo de Población y VI Habitación</t>
  </si>
  <si>
    <t>Distribución de la población por etnia</t>
  </si>
  <si>
    <t>Municipios del Departamento de Sololá</t>
  </si>
  <si>
    <t>Ref. Código Campo</t>
  </si>
  <si>
    <t>T_POB</t>
  </si>
  <si>
    <t>T_POBMAYA</t>
  </si>
  <si>
    <t>T_POBXINKA</t>
  </si>
  <si>
    <t>T_POBGARIF</t>
  </si>
  <si>
    <t>T_POBLADIN</t>
  </si>
  <si>
    <t>T_OTRAETNI</t>
  </si>
  <si>
    <t>P_POBMAYA</t>
  </si>
  <si>
    <t>P_POBGARIF</t>
  </si>
  <si>
    <t>P_POBXINKA</t>
  </si>
  <si>
    <t>P_POBLADIN</t>
  </si>
  <si>
    <t>P_OTRAETNI</t>
  </si>
  <si>
    <t>Población indígena</t>
  </si>
  <si>
    <t>Población no indígena</t>
  </si>
  <si>
    <t>T_P_IND</t>
  </si>
  <si>
    <t>T_P_NOIND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</si>
</sst>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/>
    </xf>
    <xf numFmtId="0" fontId="1" fillId="4" borderId="3" xfId="0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A8" sqref="A8:IV13"/>
    </sheetView>
  </sheetViews>
  <sheetFormatPr defaultColWidth="11.421875" defaultRowHeight="12.75"/>
  <cols>
    <col min="1" max="9" width="2.7109375" style="0" customWidth="1"/>
    <col min="10" max="10" width="5.57421875" style="0" customWidth="1"/>
    <col min="11" max="11" width="14.5742187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16384" width="2.7109375" style="0" customWidth="1"/>
  </cols>
  <sheetData>
    <row r="1" spans="1:16" s="10" customFormat="1" ht="1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0" customFormat="1" ht="12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10" customFormat="1" ht="12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10" customFormat="1" ht="12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6" spans="1:12" s="10" customFormat="1" ht="12">
      <c r="A6" s="35" t="s">
        <v>4</v>
      </c>
      <c r="B6" s="36"/>
      <c r="C6" s="36"/>
      <c r="D6" s="36"/>
      <c r="E6" s="37"/>
      <c r="F6" s="14"/>
      <c r="G6" s="15"/>
      <c r="H6" s="15"/>
      <c r="J6" s="35" t="s">
        <v>64</v>
      </c>
      <c r="K6" s="36"/>
      <c r="L6" s="37"/>
    </row>
    <row r="7" s="10" customFormat="1" ht="12"/>
    <row r="8" spans="1:17" s="38" customFormat="1" ht="12">
      <c r="A8" s="38" t="s">
        <v>5</v>
      </c>
      <c r="B8" s="39" t="s">
        <v>6</v>
      </c>
      <c r="C8" s="40"/>
      <c r="D8" s="40"/>
      <c r="E8" s="40"/>
      <c r="F8" s="40"/>
      <c r="G8" s="40"/>
      <c r="H8" s="40"/>
      <c r="I8" s="40"/>
      <c r="J8" s="40" t="s">
        <v>68</v>
      </c>
      <c r="K8" s="40"/>
      <c r="L8" s="40"/>
      <c r="M8" s="40"/>
      <c r="N8" s="40"/>
      <c r="O8" s="40"/>
      <c r="P8" s="40"/>
      <c r="Q8" s="41"/>
    </row>
    <row r="9" spans="2:17" s="42" customFormat="1" ht="12">
      <c r="B9" s="43" t="s">
        <v>7</v>
      </c>
      <c r="C9" s="44"/>
      <c r="D9" s="44"/>
      <c r="E9" s="44"/>
      <c r="F9" s="44"/>
      <c r="G9" s="44"/>
      <c r="H9" s="44"/>
      <c r="I9" s="44"/>
      <c r="J9" s="44" t="s">
        <v>62</v>
      </c>
      <c r="K9" s="44"/>
      <c r="L9" s="44"/>
      <c r="M9" s="44"/>
      <c r="N9" s="44"/>
      <c r="O9" s="44"/>
      <c r="P9" s="44"/>
      <c r="Q9" s="45"/>
    </row>
    <row r="10" spans="2:17" s="38" customFormat="1" ht="12">
      <c r="B10" s="46" t="s">
        <v>8</v>
      </c>
      <c r="C10" s="47"/>
      <c r="D10" s="47"/>
      <c r="E10" s="47"/>
      <c r="F10" s="47"/>
      <c r="G10" s="47"/>
      <c r="H10" s="47"/>
      <c r="I10" s="47"/>
      <c r="J10" s="47" t="s">
        <v>69</v>
      </c>
      <c r="K10" s="47"/>
      <c r="L10" s="47"/>
      <c r="M10" s="47"/>
      <c r="N10" s="47"/>
      <c r="O10" s="47"/>
      <c r="P10" s="47"/>
      <c r="Q10" s="48"/>
    </row>
    <row r="11" spans="2:17" s="38" customFormat="1" ht="12">
      <c r="B11" s="46" t="s">
        <v>65</v>
      </c>
      <c r="C11" s="47"/>
      <c r="D11" s="47"/>
      <c r="E11" s="47"/>
      <c r="F11" s="47"/>
      <c r="G11" s="47"/>
      <c r="H11" s="47"/>
      <c r="I11" s="47"/>
      <c r="J11" s="49">
        <v>2002</v>
      </c>
      <c r="K11" s="49"/>
      <c r="L11" s="49"/>
      <c r="M11" s="47"/>
      <c r="N11" s="47"/>
      <c r="O11" s="47"/>
      <c r="P11" s="47"/>
      <c r="Q11" s="48"/>
    </row>
    <row r="12" spans="2:17" s="38" customFormat="1" ht="12">
      <c r="B12" s="46" t="s">
        <v>9</v>
      </c>
      <c r="C12" s="47"/>
      <c r="D12" s="47"/>
      <c r="E12" s="47"/>
      <c r="F12" s="47"/>
      <c r="G12" s="47"/>
      <c r="H12" s="47"/>
      <c r="I12" s="47"/>
      <c r="J12" s="47" t="s">
        <v>63</v>
      </c>
      <c r="K12" s="47"/>
      <c r="L12" s="47"/>
      <c r="M12" s="47"/>
      <c r="N12" s="47"/>
      <c r="O12" s="47"/>
      <c r="P12" s="47"/>
      <c r="Q12" s="48"/>
    </row>
    <row r="13" spans="2:17" s="38" customFormat="1" ht="12">
      <c r="B13" s="50" t="s">
        <v>10</v>
      </c>
      <c r="C13" s="51"/>
      <c r="D13" s="51"/>
      <c r="E13" s="51"/>
      <c r="F13" s="51"/>
      <c r="G13" s="51"/>
      <c r="H13" s="51"/>
      <c r="I13" s="51"/>
      <c r="J13" s="51" t="s">
        <v>67</v>
      </c>
      <c r="K13" s="51"/>
      <c r="L13" s="51"/>
      <c r="M13" s="51"/>
      <c r="N13" s="51"/>
      <c r="O13" s="51"/>
      <c r="P13" s="51"/>
      <c r="Q13" s="52"/>
    </row>
    <row r="14" spans="19:24" ht="12.75">
      <c r="S14" s="9"/>
      <c r="V14" s="1"/>
      <c r="W14" s="1"/>
      <c r="X14" s="1"/>
    </row>
    <row r="15" spans="19:22" ht="12.75">
      <c r="S15" s="9"/>
      <c r="V15" s="1"/>
    </row>
    <row r="17" spans="12:31" s="2" customFormat="1" ht="12.75" customHeight="1">
      <c r="L17" s="33" t="s">
        <v>11</v>
      </c>
      <c r="M17" s="33" t="s">
        <v>12</v>
      </c>
      <c r="N17" s="33" t="s">
        <v>13</v>
      </c>
      <c r="O17" s="33" t="s">
        <v>14</v>
      </c>
      <c r="P17" s="33" t="s">
        <v>15</v>
      </c>
      <c r="Q17" s="33" t="s">
        <v>16</v>
      </c>
      <c r="R17" s="33" t="s">
        <v>17</v>
      </c>
      <c r="S17" s="33" t="s">
        <v>18</v>
      </c>
      <c r="T17" s="33" t="s">
        <v>19</v>
      </c>
      <c r="U17" s="33" t="s">
        <v>20</v>
      </c>
      <c r="V17" s="33" t="s">
        <v>21</v>
      </c>
      <c r="W17" s="33" t="s">
        <v>22</v>
      </c>
      <c r="X17" s="33" t="s">
        <v>23</v>
      </c>
      <c r="Y17" s="33" t="s">
        <v>24</v>
      </c>
      <c r="Z17" s="33" t="s">
        <v>25</v>
      </c>
      <c r="AA17" s="33" t="s">
        <v>26</v>
      </c>
      <c r="AB17" s="33" t="s">
        <v>27</v>
      </c>
      <c r="AC17" s="33" t="s">
        <v>28</v>
      </c>
      <c r="AD17" s="33" t="s">
        <v>29</v>
      </c>
      <c r="AE17" s="33" t="s">
        <v>30</v>
      </c>
    </row>
    <row r="18" spans="12:31" s="2" customFormat="1" ht="11.25"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.75" customHeight="1">
      <c r="A19" s="3"/>
      <c r="B19" s="29" t="s">
        <v>31</v>
      </c>
      <c r="C19" s="30"/>
      <c r="D19" s="30"/>
      <c r="E19" s="30"/>
      <c r="F19" s="30"/>
      <c r="G19" s="30"/>
      <c r="H19" s="30"/>
      <c r="I19" s="30"/>
      <c r="J19" s="31"/>
      <c r="K19" s="32" t="s">
        <v>70</v>
      </c>
      <c r="L19" s="34" t="s">
        <v>32</v>
      </c>
      <c r="M19" s="34" t="s">
        <v>33</v>
      </c>
      <c r="N19" s="34" t="s">
        <v>34</v>
      </c>
      <c r="O19" s="34" t="s">
        <v>35</v>
      </c>
      <c r="P19" s="34" t="s">
        <v>36</v>
      </c>
      <c r="Q19" s="34" t="s">
        <v>37</v>
      </c>
      <c r="R19" s="34" t="s">
        <v>38</v>
      </c>
      <c r="S19" s="34" t="s">
        <v>39</v>
      </c>
      <c r="T19" s="34" t="s">
        <v>40</v>
      </c>
      <c r="U19" s="34" t="s">
        <v>41</v>
      </c>
      <c r="V19" s="34" t="s">
        <v>42</v>
      </c>
      <c r="W19" s="34" t="s">
        <v>43</v>
      </c>
      <c r="X19" s="34" t="s">
        <v>44</v>
      </c>
      <c r="Y19" s="34" t="s">
        <v>45</v>
      </c>
      <c r="Z19" s="34" t="s">
        <v>46</v>
      </c>
      <c r="AA19" s="34" t="s">
        <v>47</v>
      </c>
      <c r="AB19" s="34" t="s">
        <v>48</v>
      </c>
      <c r="AC19" s="34" t="s">
        <v>49</v>
      </c>
      <c r="AD19" s="34" t="s">
        <v>50</v>
      </c>
      <c r="AE19" s="34" t="s">
        <v>51</v>
      </c>
    </row>
    <row r="20" spans="2:31" s="4" customFormat="1" ht="12.75" customHeight="1">
      <c r="B20" s="8"/>
      <c r="C20" s="5"/>
      <c r="D20" s="5"/>
      <c r="E20" s="5"/>
      <c r="F20" s="5"/>
      <c r="G20" s="5"/>
      <c r="H20" s="5"/>
      <c r="I20" s="5"/>
      <c r="J20" s="6"/>
      <c r="K20" s="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2:31" s="11" customFormat="1" ht="12.75" customHeight="1">
      <c r="B21" s="16" t="s">
        <v>66</v>
      </c>
      <c r="C21" s="17"/>
      <c r="D21" s="17"/>
      <c r="E21" s="17"/>
      <c r="F21" s="17"/>
      <c r="G21" s="17"/>
      <c r="H21" s="17"/>
      <c r="I21" s="17"/>
      <c r="J21" s="18"/>
      <c r="K21" s="19" t="s">
        <v>71</v>
      </c>
      <c r="L21" s="19">
        <v>63973</v>
      </c>
      <c r="M21" s="19">
        <v>2445</v>
      </c>
      <c r="N21" s="19">
        <v>1919</v>
      </c>
      <c r="O21" s="19">
        <v>18011</v>
      </c>
      <c r="P21" s="19">
        <v>51939</v>
      </c>
      <c r="Q21" s="19">
        <v>41208</v>
      </c>
      <c r="R21" s="19">
        <v>6894</v>
      </c>
      <c r="S21" s="19">
        <v>4329</v>
      </c>
      <c r="T21" s="19">
        <v>9411</v>
      </c>
      <c r="U21" s="19">
        <v>11142</v>
      </c>
      <c r="V21" s="19">
        <v>2869</v>
      </c>
      <c r="W21" s="19">
        <v>10520</v>
      </c>
      <c r="X21" s="19">
        <v>21455</v>
      </c>
      <c r="Y21" s="19">
        <v>4197</v>
      </c>
      <c r="Z21" s="19">
        <v>5674</v>
      </c>
      <c r="AA21" s="19">
        <v>2238</v>
      </c>
      <c r="AB21" s="19">
        <v>8149</v>
      </c>
      <c r="AC21" s="19">
        <v>9034</v>
      </c>
      <c r="AD21" s="19">
        <v>32254</v>
      </c>
      <c r="AE21" s="19">
        <v>307661</v>
      </c>
    </row>
    <row r="22" spans="2:31" s="11" customFormat="1" ht="12.75" customHeight="1">
      <c r="B22" s="16" t="s">
        <v>52</v>
      </c>
      <c r="C22" s="17"/>
      <c r="D22" s="17"/>
      <c r="E22" s="17"/>
      <c r="F22" s="17"/>
      <c r="G22" s="17"/>
      <c r="H22" s="17"/>
      <c r="I22" s="17"/>
      <c r="J22" s="18"/>
      <c r="K22" s="19" t="s">
        <v>72</v>
      </c>
      <c r="L22" s="19">
        <v>60113</v>
      </c>
      <c r="M22" s="19">
        <v>2326</v>
      </c>
      <c r="N22" s="19">
        <v>1885</v>
      </c>
      <c r="O22" s="19">
        <v>17551</v>
      </c>
      <c r="P22" s="19">
        <v>51930</v>
      </c>
      <c r="Q22" s="19">
        <v>41192</v>
      </c>
      <c r="R22" s="19">
        <v>6859</v>
      </c>
      <c r="S22" s="19">
        <v>4329</v>
      </c>
      <c r="T22" s="19">
        <v>8702</v>
      </c>
      <c r="U22" s="19">
        <v>7906</v>
      </c>
      <c r="V22" s="19">
        <v>2845</v>
      </c>
      <c r="W22" s="19">
        <v>9910</v>
      </c>
      <c r="X22" s="19">
        <v>19896</v>
      </c>
      <c r="Y22" s="19">
        <v>4149</v>
      </c>
      <c r="Z22" s="19">
        <v>5650</v>
      </c>
      <c r="AA22" s="19">
        <v>2171</v>
      </c>
      <c r="AB22" s="19">
        <v>8116</v>
      </c>
      <c r="AC22" s="19">
        <v>8829</v>
      </c>
      <c r="AD22" s="19">
        <v>31540</v>
      </c>
      <c r="AE22" s="19">
        <v>295899</v>
      </c>
    </row>
    <row r="23" spans="2:31" s="11" customFormat="1" ht="12.75" customHeight="1">
      <c r="B23" s="16" t="s">
        <v>53</v>
      </c>
      <c r="C23" s="17"/>
      <c r="D23" s="17"/>
      <c r="E23" s="17"/>
      <c r="F23" s="17"/>
      <c r="G23" s="17"/>
      <c r="H23" s="17"/>
      <c r="I23" s="17"/>
      <c r="J23" s="18"/>
      <c r="K23" s="19" t="s">
        <v>73</v>
      </c>
      <c r="L23" s="19">
        <v>1</v>
      </c>
      <c r="M23" s="20">
        <v>0</v>
      </c>
      <c r="N23" s="19">
        <v>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19">
        <v>1</v>
      </c>
      <c r="U23" s="20">
        <v>0</v>
      </c>
      <c r="V23" s="20">
        <v>0</v>
      </c>
      <c r="W23" s="20">
        <v>0</v>
      </c>
      <c r="X23" s="20">
        <v>0</v>
      </c>
      <c r="Y23" s="19">
        <v>4</v>
      </c>
      <c r="Z23" s="20">
        <v>0</v>
      </c>
      <c r="AA23" s="20">
        <v>0</v>
      </c>
      <c r="AB23" s="19">
        <v>1</v>
      </c>
      <c r="AC23" s="20">
        <v>0</v>
      </c>
      <c r="AD23" s="19">
        <v>4</v>
      </c>
      <c r="AE23" s="19">
        <v>12</v>
      </c>
    </row>
    <row r="24" spans="2:31" s="11" customFormat="1" ht="12">
      <c r="B24" s="16" t="s">
        <v>54</v>
      </c>
      <c r="C24" s="17"/>
      <c r="D24" s="17"/>
      <c r="E24" s="17"/>
      <c r="F24" s="17"/>
      <c r="G24" s="17"/>
      <c r="H24" s="17"/>
      <c r="I24" s="17"/>
      <c r="J24" s="18"/>
      <c r="K24" s="19" t="s">
        <v>74</v>
      </c>
      <c r="L24" s="19">
        <v>1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9">
        <v>1</v>
      </c>
      <c r="AD24" s="19">
        <v>6</v>
      </c>
      <c r="AE24" s="19">
        <v>8</v>
      </c>
    </row>
    <row r="25" spans="2:31" s="11" customFormat="1" ht="12">
      <c r="B25" s="16" t="s">
        <v>55</v>
      </c>
      <c r="C25" s="17"/>
      <c r="D25" s="17"/>
      <c r="E25" s="17"/>
      <c r="F25" s="17"/>
      <c r="G25" s="17"/>
      <c r="H25" s="17"/>
      <c r="I25" s="17"/>
      <c r="J25" s="18"/>
      <c r="K25" s="19" t="s">
        <v>75</v>
      </c>
      <c r="L25" s="19">
        <v>3838</v>
      </c>
      <c r="M25" s="19">
        <v>116</v>
      </c>
      <c r="N25" s="19">
        <v>33</v>
      </c>
      <c r="O25" s="19">
        <v>452</v>
      </c>
      <c r="P25" s="19">
        <v>8</v>
      </c>
      <c r="Q25" s="19">
        <v>14</v>
      </c>
      <c r="R25" s="19">
        <v>32</v>
      </c>
      <c r="S25" s="20">
        <v>0</v>
      </c>
      <c r="T25" s="19">
        <v>691</v>
      </c>
      <c r="U25" s="19">
        <v>3183</v>
      </c>
      <c r="V25" s="19">
        <v>11</v>
      </c>
      <c r="W25" s="19">
        <v>605</v>
      </c>
      <c r="X25" s="19">
        <v>1548</v>
      </c>
      <c r="Y25" s="19">
        <v>26</v>
      </c>
      <c r="Z25" s="19">
        <v>23</v>
      </c>
      <c r="AA25" s="19">
        <v>46</v>
      </c>
      <c r="AB25" s="19">
        <v>32</v>
      </c>
      <c r="AC25" s="19">
        <v>157</v>
      </c>
      <c r="AD25" s="19">
        <v>692</v>
      </c>
      <c r="AE25" s="19">
        <v>11507</v>
      </c>
    </row>
    <row r="26" spans="2:31" s="11" customFormat="1" ht="12.75" customHeight="1">
      <c r="B26" s="16" t="s">
        <v>56</v>
      </c>
      <c r="C26" s="17"/>
      <c r="D26" s="17"/>
      <c r="E26" s="17"/>
      <c r="F26" s="17"/>
      <c r="G26" s="17"/>
      <c r="H26" s="17"/>
      <c r="I26" s="17"/>
      <c r="J26" s="18"/>
      <c r="K26" s="19" t="s">
        <v>76</v>
      </c>
      <c r="L26" s="19">
        <v>20</v>
      </c>
      <c r="M26" s="19">
        <v>3</v>
      </c>
      <c r="N26" s="20">
        <v>0</v>
      </c>
      <c r="O26" s="19">
        <v>8</v>
      </c>
      <c r="P26" s="19">
        <v>1</v>
      </c>
      <c r="Q26" s="19">
        <v>2</v>
      </c>
      <c r="R26" s="19">
        <v>3</v>
      </c>
      <c r="S26" s="20">
        <v>0</v>
      </c>
      <c r="T26" s="19">
        <v>17</v>
      </c>
      <c r="U26" s="19">
        <v>53</v>
      </c>
      <c r="V26" s="19">
        <v>13</v>
      </c>
      <c r="W26" s="19">
        <v>5</v>
      </c>
      <c r="X26" s="19">
        <v>11</v>
      </c>
      <c r="Y26" s="19">
        <v>18</v>
      </c>
      <c r="Z26" s="19">
        <v>1</v>
      </c>
      <c r="AA26" s="19">
        <v>21</v>
      </c>
      <c r="AB26" s="20">
        <v>0</v>
      </c>
      <c r="AC26" s="19">
        <v>47</v>
      </c>
      <c r="AD26" s="19">
        <v>12</v>
      </c>
      <c r="AE26" s="19">
        <v>235</v>
      </c>
    </row>
    <row r="27" spans="2:31" s="11" customFormat="1" ht="12.75" customHeight="1">
      <c r="B27" s="16" t="s">
        <v>82</v>
      </c>
      <c r="C27" s="17"/>
      <c r="D27" s="17"/>
      <c r="E27" s="17"/>
      <c r="F27" s="17"/>
      <c r="G27" s="17"/>
      <c r="H27" s="17"/>
      <c r="I27" s="17"/>
      <c r="J27" s="18"/>
      <c r="K27" s="21" t="s">
        <v>84</v>
      </c>
      <c r="L27" s="19">
        <v>60399</v>
      </c>
      <c r="M27" s="19">
        <v>2335</v>
      </c>
      <c r="N27" s="20">
        <v>1886</v>
      </c>
      <c r="O27" s="19">
        <v>17564</v>
      </c>
      <c r="P27" s="19">
        <v>51924</v>
      </c>
      <c r="Q27" s="19">
        <v>41190</v>
      </c>
      <c r="R27" s="19">
        <v>6860</v>
      </c>
      <c r="S27" s="20">
        <v>4329</v>
      </c>
      <c r="T27" s="19">
        <v>8719</v>
      </c>
      <c r="U27" s="19">
        <v>7982</v>
      </c>
      <c r="V27" s="19">
        <v>2869</v>
      </c>
      <c r="W27" s="19">
        <v>9946</v>
      </c>
      <c r="X27" s="19">
        <v>20050</v>
      </c>
      <c r="Y27" s="19">
        <v>4156</v>
      </c>
      <c r="Z27" s="19">
        <v>5667</v>
      </c>
      <c r="AA27" s="19">
        <v>2179</v>
      </c>
      <c r="AB27" s="20">
        <v>8121</v>
      </c>
      <c r="AC27" s="19">
        <v>8886</v>
      </c>
      <c r="AD27" s="19">
        <v>31667</v>
      </c>
      <c r="AE27" s="19">
        <f>SUM(L27:AD27)</f>
        <v>296729</v>
      </c>
    </row>
    <row r="28" spans="2:31" s="11" customFormat="1" ht="12.75" customHeight="1">
      <c r="B28" s="16" t="s">
        <v>83</v>
      </c>
      <c r="C28" s="17"/>
      <c r="D28" s="17"/>
      <c r="E28" s="17"/>
      <c r="F28" s="17"/>
      <c r="G28" s="17"/>
      <c r="H28" s="17"/>
      <c r="I28" s="17"/>
      <c r="J28" s="18"/>
      <c r="K28" s="21" t="s">
        <v>85</v>
      </c>
      <c r="L28" s="19">
        <f aca="true" t="shared" si="0" ref="L28:AC28">SUM(L21-L27)</f>
        <v>3574</v>
      </c>
      <c r="M28" s="19">
        <f t="shared" si="0"/>
        <v>110</v>
      </c>
      <c r="N28" s="19">
        <f t="shared" si="0"/>
        <v>33</v>
      </c>
      <c r="O28" s="19">
        <f t="shared" si="0"/>
        <v>447</v>
      </c>
      <c r="P28" s="19">
        <f t="shared" si="0"/>
        <v>15</v>
      </c>
      <c r="Q28" s="19">
        <f t="shared" si="0"/>
        <v>18</v>
      </c>
      <c r="R28" s="19">
        <f t="shared" si="0"/>
        <v>34</v>
      </c>
      <c r="S28" s="19">
        <f t="shared" si="0"/>
        <v>0</v>
      </c>
      <c r="T28" s="19">
        <f t="shared" si="0"/>
        <v>692</v>
      </c>
      <c r="U28" s="19">
        <f t="shared" si="0"/>
        <v>3160</v>
      </c>
      <c r="V28" s="19">
        <f t="shared" si="0"/>
        <v>0</v>
      </c>
      <c r="W28" s="19">
        <f t="shared" si="0"/>
        <v>574</v>
      </c>
      <c r="X28" s="19">
        <f t="shared" si="0"/>
        <v>1405</v>
      </c>
      <c r="Y28" s="19">
        <f t="shared" si="0"/>
        <v>41</v>
      </c>
      <c r="Z28" s="19">
        <f t="shared" si="0"/>
        <v>7</v>
      </c>
      <c r="AA28" s="19">
        <f t="shared" si="0"/>
        <v>59</v>
      </c>
      <c r="AB28" s="19">
        <f t="shared" si="0"/>
        <v>28</v>
      </c>
      <c r="AC28" s="19">
        <f t="shared" si="0"/>
        <v>148</v>
      </c>
      <c r="AD28" s="19">
        <f>SUM(AD21-AD27)</f>
        <v>587</v>
      </c>
      <c r="AE28" s="19">
        <f>SUM(L28:AD28)</f>
        <v>10932</v>
      </c>
    </row>
    <row r="29" spans="2:31" s="11" customFormat="1" ht="12.7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2:31" s="11" customFormat="1" ht="12.75" customHeight="1">
      <c r="B30" s="25" t="s">
        <v>57</v>
      </c>
      <c r="C30" s="26"/>
      <c r="D30" s="26"/>
      <c r="E30" s="26"/>
      <c r="F30" s="26"/>
      <c r="G30" s="26"/>
      <c r="H30" s="26"/>
      <c r="I30" s="26"/>
      <c r="J30" s="27"/>
      <c r="K30" s="19" t="s">
        <v>77</v>
      </c>
      <c r="L30" s="28">
        <f>SUM(L22/L21)*100</f>
        <v>93.96620449252028</v>
      </c>
      <c r="M30" s="28">
        <f aca="true" t="shared" si="1" ref="M30:AE30">SUM(M22/M21)*100</f>
        <v>95.13292433537832</v>
      </c>
      <c r="N30" s="28">
        <f t="shared" si="1"/>
        <v>98.22824387701928</v>
      </c>
      <c r="O30" s="28">
        <f t="shared" si="1"/>
        <v>97.44600521903281</v>
      </c>
      <c r="P30" s="28">
        <f t="shared" si="1"/>
        <v>99.98267198059261</v>
      </c>
      <c r="Q30" s="28">
        <f t="shared" si="1"/>
        <v>99.96117258784703</v>
      </c>
      <c r="R30" s="28">
        <f t="shared" si="1"/>
        <v>99.49231215549753</v>
      </c>
      <c r="S30" s="28">
        <f t="shared" si="1"/>
        <v>100</v>
      </c>
      <c r="T30" s="28">
        <f t="shared" si="1"/>
        <v>92.46626288385932</v>
      </c>
      <c r="U30" s="28">
        <f t="shared" si="1"/>
        <v>70.95674026207143</v>
      </c>
      <c r="V30" s="28">
        <f t="shared" si="1"/>
        <v>99.16347159288951</v>
      </c>
      <c r="W30" s="28">
        <f t="shared" si="1"/>
        <v>94.20152091254754</v>
      </c>
      <c r="X30" s="28">
        <f t="shared" si="1"/>
        <v>92.7336285248194</v>
      </c>
      <c r="Y30" s="28">
        <f t="shared" si="1"/>
        <v>98.85632594710508</v>
      </c>
      <c r="Z30" s="28">
        <f t="shared" si="1"/>
        <v>99.57701797673599</v>
      </c>
      <c r="AA30" s="28">
        <f t="shared" si="1"/>
        <v>97.00625558534406</v>
      </c>
      <c r="AB30" s="28">
        <f t="shared" si="1"/>
        <v>99.595042336483</v>
      </c>
      <c r="AC30" s="28">
        <f t="shared" si="1"/>
        <v>97.73079477529333</v>
      </c>
      <c r="AD30" s="28">
        <f t="shared" si="1"/>
        <v>97.78632107645564</v>
      </c>
      <c r="AE30" s="28">
        <f t="shared" si="1"/>
        <v>96.17696100578233</v>
      </c>
    </row>
    <row r="31" spans="2:31" s="11" customFormat="1" ht="12.75" customHeight="1">
      <c r="B31" s="25" t="s">
        <v>58</v>
      </c>
      <c r="C31" s="26"/>
      <c r="D31" s="26"/>
      <c r="E31" s="26"/>
      <c r="F31" s="26"/>
      <c r="G31" s="26"/>
      <c r="H31" s="26"/>
      <c r="I31" s="26"/>
      <c r="J31" s="27"/>
      <c r="K31" s="19" t="s">
        <v>79</v>
      </c>
      <c r="L31" s="28">
        <f>SUM(L23/L21)*100</f>
        <v>0.0015631594578963</v>
      </c>
      <c r="M31" s="28">
        <f aca="true" t="shared" si="2" ref="M31:AE31">SUM(M23/M21)*100</f>
        <v>0</v>
      </c>
      <c r="N31" s="28">
        <f t="shared" si="2"/>
        <v>0.05211047420531526</v>
      </c>
      <c r="O31" s="28">
        <f t="shared" si="2"/>
        <v>0</v>
      </c>
      <c r="P31" s="28">
        <f t="shared" si="2"/>
        <v>0</v>
      </c>
      <c r="Q31" s="28">
        <f t="shared" si="2"/>
        <v>0</v>
      </c>
      <c r="R31" s="28">
        <f t="shared" si="2"/>
        <v>0</v>
      </c>
      <c r="S31" s="28">
        <f t="shared" si="2"/>
        <v>0</v>
      </c>
      <c r="T31" s="28">
        <f t="shared" si="2"/>
        <v>0.010625863351397301</v>
      </c>
      <c r="U31" s="28">
        <f t="shared" si="2"/>
        <v>0</v>
      </c>
      <c r="V31" s="28">
        <f t="shared" si="2"/>
        <v>0</v>
      </c>
      <c r="W31" s="28">
        <f t="shared" si="2"/>
        <v>0</v>
      </c>
      <c r="X31" s="28">
        <f t="shared" si="2"/>
        <v>0</v>
      </c>
      <c r="Y31" s="28">
        <f t="shared" si="2"/>
        <v>0.09530617107457708</v>
      </c>
      <c r="Z31" s="28">
        <f t="shared" si="2"/>
        <v>0</v>
      </c>
      <c r="AA31" s="28">
        <f t="shared" si="2"/>
        <v>0</v>
      </c>
      <c r="AB31" s="28">
        <f t="shared" si="2"/>
        <v>0.012271444348999877</v>
      </c>
      <c r="AC31" s="28">
        <f t="shared" si="2"/>
        <v>0</v>
      </c>
      <c r="AD31" s="28">
        <f t="shared" si="2"/>
        <v>0.012401562596887208</v>
      </c>
      <c r="AE31" s="28">
        <f t="shared" si="2"/>
        <v>0.0039003968653810524</v>
      </c>
    </row>
    <row r="32" spans="2:31" s="11" customFormat="1" ht="12.75" customHeight="1">
      <c r="B32" s="25" t="s">
        <v>59</v>
      </c>
      <c r="C32" s="26"/>
      <c r="D32" s="26"/>
      <c r="E32" s="26"/>
      <c r="F32" s="26"/>
      <c r="G32" s="26"/>
      <c r="H32" s="26"/>
      <c r="I32" s="26"/>
      <c r="J32" s="27"/>
      <c r="K32" s="19" t="s">
        <v>78</v>
      </c>
      <c r="L32" s="28">
        <f>SUM(L24/L22)*100</f>
        <v>0.001663533678239316</v>
      </c>
      <c r="M32" s="28">
        <f aca="true" t="shared" si="3" ref="M32:AE32">SUM(M24/M22)*100</f>
        <v>0</v>
      </c>
      <c r="N32" s="28">
        <f t="shared" si="3"/>
        <v>0</v>
      </c>
      <c r="O32" s="28">
        <f t="shared" si="3"/>
        <v>0</v>
      </c>
      <c r="P32" s="28">
        <f t="shared" si="3"/>
        <v>0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0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0.011326311020500622</v>
      </c>
      <c r="AD32" s="28">
        <f t="shared" si="3"/>
        <v>0.019023462270133164</v>
      </c>
      <c r="AE32" s="28">
        <f t="shared" si="3"/>
        <v>0.0027036252234715224</v>
      </c>
    </row>
    <row r="33" spans="2:31" s="11" customFormat="1" ht="12.75" customHeight="1">
      <c r="B33" s="25" t="s">
        <v>60</v>
      </c>
      <c r="C33" s="26"/>
      <c r="D33" s="26"/>
      <c r="E33" s="26"/>
      <c r="F33" s="26"/>
      <c r="G33" s="26"/>
      <c r="H33" s="26"/>
      <c r="I33" s="26"/>
      <c r="J33" s="27"/>
      <c r="K33" s="19" t="s">
        <v>80</v>
      </c>
      <c r="L33" s="28">
        <f>SUM(L25/L21)*100</f>
        <v>5.999405999406</v>
      </c>
      <c r="M33" s="28">
        <f aca="true" t="shared" si="4" ref="M33:AE33">SUM(M25/M21)*100</f>
        <v>4.74437627811861</v>
      </c>
      <c r="N33" s="28">
        <f t="shared" si="4"/>
        <v>1.7196456487754037</v>
      </c>
      <c r="O33" s="28">
        <f t="shared" si="4"/>
        <v>2.5095774804286273</v>
      </c>
      <c r="P33" s="28">
        <f t="shared" si="4"/>
        <v>0.015402683917672653</v>
      </c>
      <c r="Q33" s="28">
        <f t="shared" si="4"/>
        <v>0.0339739856338575</v>
      </c>
      <c r="R33" s="28">
        <f t="shared" si="4"/>
        <v>0.4641717435451117</v>
      </c>
      <c r="S33" s="28">
        <f t="shared" si="4"/>
        <v>0</v>
      </c>
      <c r="T33" s="28">
        <f t="shared" si="4"/>
        <v>7.342471575815535</v>
      </c>
      <c r="U33" s="28">
        <f t="shared" si="4"/>
        <v>28.56758212170167</v>
      </c>
      <c r="V33" s="28">
        <f t="shared" si="4"/>
        <v>0.3834088532589752</v>
      </c>
      <c r="W33" s="28">
        <f t="shared" si="4"/>
        <v>5.750950570342205</v>
      </c>
      <c r="X33" s="28">
        <f t="shared" si="4"/>
        <v>7.21510137497087</v>
      </c>
      <c r="Y33" s="28">
        <f t="shared" si="4"/>
        <v>0.619490111984751</v>
      </c>
      <c r="Z33" s="28">
        <f t="shared" si="4"/>
        <v>0.40535777229467745</v>
      </c>
      <c r="AA33" s="28">
        <f t="shared" si="4"/>
        <v>2.0554066130473636</v>
      </c>
      <c r="AB33" s="28">
        <f t="shared" si="4"/>
        <v>0.39268621916799606</v>
      </c>
      <c r="AC33" s="28">
        <f t="shared" si="4"/>
        <v>1.7378791233119326</v>
      </c>
      <c r="AD33" s="28">
        <f t="shared" si="4"/>
        <v>2.145470329261487</v>
      </c>
      <c r="AE33" s="28">
        <f t="shared" si="4"/>
        <v>3.740155560828314</v>
      </c>
    </row>
    <row r="34" spans="2:31" s="11" customFormat="1" ht="12.75" customHeight="1">
      <c r="B34" s="25" t="s">
        <v>61</v>
      </c>
      <c r="C34" s="26"/>
      <c r="D34" s="26"/>
      <c r="E34" s="26"/>
      <c r="F34" s="26"/>
      <c r="G34" s="26"/>
      <c r="H34" s="26"/>
      <c r="I34" s="26"/>
      <c r="J34" s="27"/>
      <c r="K34" s="19" t="s">
        <v>81</v>
      </c>
      <c r="L34" s="28">
        <f>SUM(L26/L21)*100</f>
        <v>0.031263189157925995</v>
      </c>
      <c r="M34" s="28">
        <f aca="true" t="shared" si="5" ref="M34:AE34">SUM(M26/M21)*100</f>
        <v>0.1226993865030675</v>
      </c>
      <c r="N34" s="28">
        <f t="shared" si="5"/>
        <v>0</v>
      </c>
      <c r="O34" s="28">
        <f t="shared" si="5"/>
        <v>0.044417300538559766</v>
      </c>
      <c r="P34" s="28">
        <f t="shared" si="5"/>
        <v>0.0019253354897090817</v>
      </c>
      <c r="Q34" s="28">
        <f t="shared" si="5"/>
        <v>0.0048534265191225</v>
      </c>
      <c r="R34" s="28">
        <f t="shared" si="5"/>
        <v>0.04351610095735422</v>
      </c>
      <c r="S34" s="28">
        <f t="shared" si="5"/>
        <v>0</v>
      </c>
      <c r="T34" s="28">
        <f t="shared" si="5"/>
        <v>0.1806396769737541</v>
      </c>
      <c r="U34" s="28">
        <f t="shared" si="5"/>
        <v>0.47567761622688925</v>
      </c>
      <c r="V34" s="28">
        <f t="shared" si="5"/>
        <v>0.4531195538515162</v>
      </c>
      <c r="W34" s="28">
        <f t="shared" si="5"/>
        <v>0.04752851711026616</v>
      </c>
      <c r="X34" s="28">
        <f t="shared" si="5"/>
        <v>0.05127010020974132</v>
      </c>
      <c r="Y34" s="28">
        <f t="shared" si="5"/>
        <v>0.42887776983559683</v>
      </c>
      <c r="Z34" s="28">
        <f t="shared" si="5"/>
        <v>0.017624250969333802</v>
      </c>
      <c r="AA34" s="28">
        <f t="shared" si="5"/>
        <v>0.938337801608579</v>
      </c>
      <c r="AB34" s="28">
        <f t="shared" si="5"/>
        <v>0</v>
      </c>
      <c r="AC34" s="28">
        <f t="shared" si="5"/>
        <v>0.520256807615674</v>
      </c>
      <c r="AD34" s="28">
        <f t="shared" si="5"/>
        <v>0.03720468779066162</v>
      </c>
      <c r="AE34" s="28">
        <f t="shared" si="5"/>
        <v>0.07638277194704561</v>
      </c>
    </row>
    <row r="35" s="11" customFormat="1" ht="12"/>
  </sheetData>
  <mergeCells count="42">
    <mergeCell ref="B19:J19"/>
    <mergeCell ref="A1:P1"/>
    <mergeCell ref="A2:P2"/>
    <mergeCell ref="A3:P3"/>
    <mergeCell ref="A4:P4"/>
    <mergeCell ref="A6:E6"/>
    <mergeCell ref="F6:H6"/>
    <mergeCell ref="J6:L6"/>
    <mergeCell ref="J11:L11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AC17:AC18"/>
    <mergeCell ref="AD17:AD18"/>
    <mergeCell ref="AE17:AE18"/>
    <mergeCell ref="Y17:Y18"/>
    <mergeCell ref="Z17:Z18"/>
    <mergeCell ref="AA17:AA18"/>
    <mergeCell ref="AB17:AB18"/>
    <mergeCell ref="B21:J21"/>
    <mergeCell ref="B22:J22"/>
    <mergeCell ref="B23:J23"/>
    <mergeCell ref="B24:J24"/>
    <mergeCell ref="B32:J32"/>
    <mergeCell ref="B33:J33"/>
    <mergeCell ref="B34:J34"/>
    <mergeCell ref="B25:J25"/>
    <mergeCell ref="B26:J26"/>
    <mergeCell ref="B30:J30"/>
    <mergeCell ref="B31:J31"/>
    <mergeCell ref="B27:J27"/>
    <mergeCell ref="B28:J28"/>
  </mergeCells>
  <printOptions/>
  <pageMargins left="0.75" right="0.75" top="1" bottom="1" header="0" footer="0"/>
  <pageSetup horizontalDpi="300" verticalDpi="300" orientation="landscape" paperSize="5" scale="60" r:id="rId3"/>
  <legacyDrawing r:id="rId2"/>
  <oleObjects>
    <oleObject progId="" shapeId="1791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2006-07-04T23:16:24Z</cp:lastPrinted>
  <dcterms:created xsi:type="dcterms:W3CDTF">2005-09-23T17:17:30Z</dcterms:created>
  <dcterms:modified xsi:type="dcterms:W3CDTF">2007-07-06T20:21:15Z</dcterms:modified>
  <cp:category/>
  <cp:version/>
  <cp:contentType/>
  <cp:contentStatus/>
</cp:coreProperties>
</file>