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1 - 0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<sst xmlns="http://schemas.openxmlformats.org/spreadsheetml/2006/main" count="108" uniqueCount="108">
  <si>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</si>
  <si>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</si>
  <si>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</si>
  <si>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</si>
  <si>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</si>
  <si>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</si>
  <si>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</si>
  <si>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</si>
  <si>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</si>
  <si>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</si>
  <si>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</si>
  <si>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</si>
  <si>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</si>
  <si>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</si>
  <si>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</si>
  <si>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</si>
  <si>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35 - 39 años</t>
  </si>
  <si>
    <t>40 - 44 años</t>
  </si>
  <si>
    <t>45 - 49 años</t>
  </si>
  <si>
    <t>50 - 54 años</t>
  </si>
  <si>
    <t>15 - 19 años</t>
  </si>
  <si>
    <t>Porcentaje Población Hombres</t>
  </si>
  <si>
    <t>Porcentaje Población Mujeres</t>
  </si>
  <si>
    <t>Porcentaje Población Urbana</t>
  </si>
  <si>
    <t>Porcentaje Población Rural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</si>
  <si>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</si>
  <si>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</si>
  <si>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</si>
  <si>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Porcentaje población Hombres / Mujeres, Urbana / Rural</t>
  </si>
  <si>
    <t>Indicador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</si>
  <si>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</si>
  <si>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</si>
  <si>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</si>
  <si>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</si>
  <si>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</si>
  <si>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</si>
  <si>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</si>
  <si>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</si>
  <si>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</si>
  <si>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</si>
  <si>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</si>
  <si>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</si>
  <si>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</si>
  <si>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</si>
  <si>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</si>
  <si>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</si>
  <si>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</si>
  <si>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</si>
  <si>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</si>
  <si>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</si>
  <si>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0719</t>
  </si>
  <si>
    <t>0718</t>
  </si>
  <si>
    <t>0717</t>
  </si>
  <si>
    <t>0716</t>
  </si>
  <si>
    <t>0715</t>
  </si>
  <si>
    <t>0714</t>
  </si>
  <si>
    <t>07</t>
  </si>
  <si>
    <t>0713</t>
  </si>
  <si>
    <t>0712</t>
  </si>
  <si>
    <t>0711</t>
  </si>
  <si>
    <t>0710</t>
  </si>
  <si>
    <t>0709</t>
  </si>
  <si>
    <t>0708</t>
  </si>
  <si>
    <t>0707</t>
  </si>
  <si>
    <t>0706</t>
  </si>
  <si>
    <t>0705</t>
  </si>
  <si>
    <t>0704</t>
  </si>
  <si>
    <t>0703</t>
  </si>
  <si>
    <t>0702</t>
  </si>
  <si>
    <t>0701</t>
  </si>
  <si>
    <t>55 - 59 años</t>
  </si>
  <si>
    <t>60 - 64 años</t>
  </si>
  <si>
    <t>65 años y más</t>
  </si>
  <si>
    <t xml:space="preserve">Número de personas </t>
  </si>
  <si>
    <t>Fecha de Publicación</t>
  </si>
  <si>
    <t>Instituto Nacional de Estadística, XI Censo de Población y VI Habitación</t>
  </si>
  <si>
    <t>30 - 34 años</t>
  </si>
  <si>
    <t>Municipios del Departamento de Sololá</t>
  </si>
  <si>
    <t>Area urbana</t>
  </si>
  <si>
    <t>Area rural</t>
  </si>
  <si>
    <t>Población desglosada por rangos de edad, por sexo y área rural/urbana por Municipio</t>
  </si>
  <si>
    <t xml:space="preserve"> 01 - 07</t>
  </si>
  <si>
    <t>T_POB</t>
  </si>
  <si>
    <t>T_POB_H</t>
  </si>
  <si>
    <t>T_POB_M</t>
  </si>
  <si>
    <t>POB_0A4</t>
  </si>
  <si>
    <t>POB_5A9</t>
  </si>
  <si>
    <t>POB_10A14</t>
  </si>
  <si>
    <t>POB_15A19</t>
  </si>
  <si>
    <t>POB_20A24</t>
  </si>
  <si>
    <t>POB_25A29</t>
  </si>
  <si>
    <t>POB_30A34</t>
  </si>
  <si>
    <t>POB_35A39</t>
  </si>
  <si>
    <t>POB_40A44</t>
  </si>
  <si>
    <t>POB_45A49</t>
  </si>
  <si>
    <t>POB_50A54</t>
  </si>
  <si>
    <t>POB_55A59</t>
  </si>
  <si>
    <t>POB_60A64</t>
  </si>
  <si>
    <t>POB_65MAS</t>
  </si>
  <si>
    <t>T_POB_UR</t>
  </si>
  <si>
    <t>T_POB_RU</t>
  </si>
  <si>
    <t>P_POB_H</t>
  </si>
  <si>
    <t>P_POB_M</t>
  </si>
  <si>
    <t>P_POB_UR</t>
  </si>
  <si>
    <t>P_POB_RU</t>
  </si>
  <si>
    <t>R_DEPEND</t>
  </si>
  <si>
    <t>Ref. Código Campo</t>
  </si>
  <si>
    <t>Razon de Dependencia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</si>
</sst>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i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/>
    </xf>
    <xf numFmtId="2" fontId="8" fillId="3" borderId="5" xfId="0" applyNumberFormat="1" applyFont="1" applyFill="1" applyBorder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9" fillId="3" borderId="11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="55" zoomScaleNormal="55" workbookViewId="0" topLeftCell="A1">
      <selection activeCell="AT22" sqref="AT22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4.28125" style="0" customWidth="1"/>
    <col min="4" max="4" width="2.7109375" style="0" customWidth="1"/>
    <col min="5" max="5" width="2.8515625" style="0" customWidth="1"/>
    <col min="6" max="8" width="2.7109375" style="0" customWidth="1"/>
    <col min="9" max="9" width="4.140625" style="0" customWidth="1"/>
    <col min="10" max="10" width="4.851562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13" customFormat="1" ht="12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3" customFormat="1" ht="12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3" customFormat="1" ht="12">
      <c r="A3" s="48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3" customFormat="1" ht="12">
      <c r="A4" s="48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="13" customFormat="1" ht="12"/>
    <row r="6" spans="1:12" s="13" customFormat="1" ht="12">
      <c r="A6" s="42" t="s">
        <v>1</v>
      </c>
      <c r="B6" s="43"/>
      <c r="C6" s="43"/>
      <c r="D6" s="43"/>
      <c r="E6" s="44"/>
      <c r="F6" s="36"/>
      <c r="G6" s="37"/>
      <c r="H6" s="37"/>
      <c r="J6" s="42" t="s">
        <v>81</v>
      </c>
      <c r="K6" s="43"/>
      <c r="L6" s="44"/>
    </row>
    <row r="7" s="13" customFormat="1" ht="12"/>
    <row r="8" spans="1:17" s="16" customFormat="1" ht="12.75" customHeight="1">
      <c r="A8" s="16" t="s">
        <v>2</v>
      </c>
      <c r="B8" s="17" t="s">
        <v>3</v>
      </c>
      <c r="C8" s="18"/>
      <c r="D8" s="18"/>
      <c r="E8" s="18"/>
      <c r="F8" s="18"/>
      <c r="G8" s="18"/>
      <c r="H8" s="18"/>
      <c r="I8" s="18"/>
      <c r="J8" s="18" t="s">
        <v>80</v>
      </c>
      <c r="K8" s="18"/>
      <c r="L8" s="18"/>
      <c r="M8" s="18"/>
      <c r="N8" s="18"/>
      <c r="O8" s="18"/>
      <c r="P8" s="18"/>
      <c r="Q8" s="19"/>
    </row>
    <row r="9" spans="2:17" s="20" customFormat="1" ht="12.75" customHeight="1">
      <c r="B9" s="21" t="s">
        <v>29</v>
      </c>
      <c r="C9" s="22"/>
      <c r="D9" s="22"/>
      <c r="E9" s="22"/>
      <c r="F9" s="22"/>
      <c r="G9" s="22"/>
      <c r="H9" s="22"/>
      <c r="I9" s="22"/>
      <c r="J9" s="22" t="s">
        <v>28</v>
      </c>
      <c r="K9" s="22"/>
      <c r="L9" s="22"/>
      <c r="M9" s="22"/>
      <c r="N9" s="22"/>
      <c r="O9" s="22"/>
      <c r="P9" s="22"/>
      <c r="Q9" s="23"/>
    </row>
    <row r="10" spans="2:17" s="16" customFormat="1" ht="12">
      <c r="B10" s="24" t="s">
        <v>4</v>
      </c>
      <c r="C10" s="25"/>
      <c r="D10" s="25"/>
      <c r="E10" s="25"/>
      <c r="F10" s="25"/>
      <c r="G10" s="25"/>
      <c r="H10" s="25"/>
      <c r="I10" s="25"/>
      <c r="J10" s="25" t="s">
        <v>77</v>
      </c>
      <c r="K10" s="25"/>
      <c r="L10" s="25"/>
      <c r="M10" s="25"/>
      <c r="N10" s="25"/>
      <c r="O10" s="25"/>
      <c r="P10" s="25"/>
      <c r="Q10" s="26"/>
    </row>
    <row r="11" spans="2:17" s="16" customFormat="1" ht="12">
      <c r="B11" s="24" t="s">
        <v>74</v>
      </c>
      <c r="C11" s="25"/>
      <c r="D11" s="25"/>
      <c r="E11" s="25"/>
      <c r="F11" s="25"/>
      <c r="G11" s="25"/>
      <c r="H11" s="25"/>
      <c r="I11" s="25"/>
      <c r="J11" s="38">
        <v>2002</v>
      </c>
      <c r="K11" s="38"/>
      <c r="L11" s="38"/>
      <c r="M11" s="25"/>
      <c r="N11" s="25"/>
      <c r="O11" s="25"/>
      <c r="P11" s="25"/>
      <c r="Q11" s="26"/>
    </row>
    <row r="12" spans="2:17" s="16" customFormat="1" ht="12">
      <c r="B12" s="24" t="s">
        <v>5</v>
      </c>
      <c r="C12" s="25"/>
      <c r="D12" s="25"/>
      <c r="E12" s="25"/>
      <c r="F12" s="25"/>
      <c r="G12" s="25"/>
      <c r="H12" s="25"/>
      <c r="I12" s="25"/>
      <c r="J12" s="25" t="s">
        <v>73</v>
      </c>
      <c r="K12" s="25"/>
      <c r="L12" s="25"/>
      <c r="M12" s="25"/>
      <c r="N12" s="25"/>
      <c r="O12" s="25"/>
      <c r="P12" s="25"/>
      <c r="Q12" s="26"/>
    </row>
    <row r="13" spans="2:17" s="16" customFormat="1" ht="12">
      <c r="B13" s="27" t="s">
        <v>6</v>
      </c>
      <c r="C13" s="28"/>
      <c r="D13" s="28"/>
      <c r="E13" s="28"/>
      <c r="F13" s="28"/>
      <c r="G13" s="28"/>
      <c r="H13" s="28"/>
      <c r="I13" s="28"/>
      <c r="J13" s="28" t="s">
        <v>75</v>
      </c>
      <c r="K13" s="28"/>
      <c r="L13" s="28"/>
      <c r="M13" s="28"/>
      <c r="N13" s="28"/>
      <c r="O13" s="28"/>
      <c r="P13" s="28"/>
      <c r="Q13" s="29"/>
    </row>
    <row r="14" spans="22:24" ht="12.75">
      <c r="V14" s="1"/>
      <c r="W14" s="1"/>
      <c r="X14" s="1"/>
    </row>
    <row r="15" ht="12.75">
      <c r="V15" s="1"/>
    </row>
    <row r="17" spans="12:31" s="6" customFormat="1" ht="12.75" customHeight="1">
      <c r="L17" s="50" t="s">
        <v>30</v>
      </c>
      <c r="M17" s="50" t="s">
        <v>31</v>
      </c>
      <c r="N17" s="50" t="s">
        <v>32</v>
      </c>
      <c r="O17" s="50" t="s">
        <v>33</v>
      </c>
      <c r="P17" s="50" t="s">
        <v>34</v>
      </c>
      <c r="Q17" s="50" t="s">
        <v>35</v>
      </c>
      <c r="R17" s="50" t="s">
        <v>36</v>
      </c>
      <c r="S17" s="50" t="s">
        <v>37</v>
      </c>
      <c r="T17" s="50" t="s">
        <v>38</v>
      </c>
      <c r="U17" s="50" t="s">
        <v>39</v>
      </c>
      <c r="V17" s="50" t="s">
        <v>40</v>
      </c>
      <c r="W17" s="50" t="s">
        <v>41</v>
      </c>
      <c r="X17" s="50" t="s">
        <v>42</v>
      </c>
      <c r="Y17" s="50" t="s">
        <v>43</v>
      </c>
      <c r="Z17" s="50" t="s">
        <v>44</v>
      </c>
      <c r="AA17" s="50" t="s">
        <v>45</v>
      </c>
      <c r="AB17" s="50" t="s">
        <v>46</v>
      </c>
      <c r="AC17" s="50" t="s">
        <v>47</v>
      </c>
      <c r="AD17" s="50" t="s">
        <v>48</v>
      </c>
      <c r="AE17" s="50" t="s">
        <v>49</v>
      </c>
    </row>
    <row r="18" spans="12:31" s="6" customFormat="1" ht="11.25"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1" s="6" customFormat="1" ht="12.75" customHeight="1">
      <c r="B19" s="51" t="s">
        <v>7</v>
      </c>
      <c r="C19" s="52"/>
      <c r="D19" s="52"/>
      <c r="E19" s="52"/>
      <c r="F19" s="52"/>
      <c r="G19" s="52"/>
      <c r="H19" s="52"/>
      <c r="I19" s="52"/>
      <c r="J19" s="52"/>
      <c r="K19" s="14" t="s">
        <v>106</v>
      </c>
      <c r="L19" s="15" t="s">
        <v>69</v>
      </c>
      <c r="M19" s="15" t="s">
        <v>68</v>
      </c>
      <c r="N19" s="15" t="s">
        <v>67</v>
      </c>
      <c r="O19" s="15" t="s">
        <v>66</v>
      </c>
      <c r="P19" s="15" t="s">
        <v>65</v>
      </c>
      <c r="Q19" s="15" t="s">
        <v>64</v>
      </c>
      <c r="R19" s="15" t="s">
        <v>63</v>
      </c>
      <c r="S19" s="15" t="s">
        <v>62</v>
      </c>
      <c r="T19" s="15" t="s">
        <v>61</v>
      </c>
      <c r="U19" s="15" t="s">
        <v>60</v>
      </c>
      <c r="V19" s="15" t="s">
        <v>59</v>
      </c>
      <c r="W19" s="15" t="s">
        <v>58</v>
      </c>
      <c r="X19" s="15" t="s">
        <v>57</v>
      </c>
      <c r="Y19" s="15" t="s">
        <v>55</v>
      </c>
      <c r="Z19" s="15" t="s">
        <v>54</v>
      </c>
      <c r="AA19" s="15" t="s">
        <v>53</v>
      </c>
      <c r="AB19" s="15" t="s">
        <v>52</v>
      </c>
      <c r="AC19" s="15" t="s">
        <v>51</v>
      </c>
      <c r="AD19" s="15" t="s">
        <v>50</v>
      </c>
      <c r="AE19" s="15" t="s">
        <v>56</v>
      </c>
    </row>
    <row r="20" spans="2:31" ht="12.75">
      <c r="B20" s="7"/>
      <c r="C20" s="8"/>
      <c r="D20" s="8"/>
      <c r="E20" s="8"/>
      <c r="F20" s="8"/>
      <c r="G20" s="8"/>
      <c r="H20" s="8"/>
      <c r="I20" s="8"/>
      <c r="J20" s="9"/>
      <c r="K20" s="11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E20" s="10"/>
    </row>
    <row r="21" spans="2:31" ht="12.75">
      <c r="B21" s="45" t="s">
        <v>8</v>
      </c>
      <c r="C21" s="46"/>
      <c r="D21" s="46"/>
      <c r="E21" s="46"/>
      <c r="F21" s="46"/>
      <c r="G21" s="46"/>
      <c r="H21" s="46"/>
      <c r="I21" s="46"/>
      <c r="J21" s="47"/>
      <c r="K21" s="30" t="s">
        <v>82</v>
      </c>
      <c r="L21" s="31">
        <v>63973</v>
      </c>
      <c r="M21" s="31">
        <v>2445</v>
      </c>
      <c r="N21" s="31">
        <v>1919</v>
      </c>
      <c r="O21" s="31">
        <v>18011</v>
      </c>
      <c r="P21" s="31">
        <v>51939</v>
      </c>
      <c r="Q21" s="31">
        <v>41208</v>
      </c>
      <c r="R21" s="31">
        <v>6894</v>
      </c>
      <c r="S21" s="31">
        <v>4329</v>
      </c>
      <c r="T21" s="31">
        <v>9411</v>
      </c>
      <c r="U21" s="31">
        <v>11142</v>
      </c>
      <c r="V21" s="31">
        <v>2869</v>
      </c>
      <c r="W21" s="31">
        <v>10520</v>
      </c>
      <c r="X21" s="31">
        <v>21455</v>
      </c>
      <c r="Y21" s="31">
        <v>4197</v>
      </c>
      <c r="Z21" s="31">
        <v>5674</v>
      </c>
      <c r="AA21" s="31">
        <v>2238</v>
      </c>
      <c r="AB21" s="31">
        <v>8149</v>
      </c>
      <c r="AC21" s="31">
        <v>9034</v>
      </c>
      <c r="AD21" s="31">
        <v>32254</v>
      </c>
      <c r="AE21" s="31">
        <f>SUM(L21:AD21)</f>
        <v>307661</v>
      </c>
    </row>
    <row r="22" spans="2:31" ht="12.75" customHeight="1">
      <c r="B22" s="45" t="s">
        <v>9</v>
      </c>
      <c r="C22" s="46"/>
      <c r="D22" s="46"/>
      <c r="E22" s="46"/>
      <c r="F22" s="46"/>
      <c r="G22" s="46"/>
      <c r="H22" s="46"/>
      <c r="I22" s="46"/>
      <c r="J22" s="47"/>
      <c r="K22" s="30" t="s">
        <v>83</v>
      </c>
      <c r="L22" s="31">
        <v>31051</v>
      </c>
      <c r="M22" s="31">
        <v>1211</v>
      </c>
      <c r="N22" s="31">
        <v>958</v>
      </c>
      <c r="O22" s="31">
        <v>8903</v>
      </c>
      <c r="P22" s="31">
        <v>25831</v>
      </c>
      <c r="Q22" s="31">
        <v>20717</v>
      </c>
      <c r="R22" s="31">
        <v>3428</v>
      </c>
      <c r="S22" s="31">
        <v>2103</v>
      </c>
      <c r="T22" s="31">
        <v>4575</v>
      </c>
      <c r="U22" s="31">
        <v>5465</v>
      </c>
      <c r="V22" s="31">
        <v>1382</v>
      </c>
      <c r="W22" s="31">
        <v>5182</v>
      </c>
      <c r="X22" s="31">
        <v>10680</v>
      </c>
      <c r="Y22" s="31">
        <v>2105</v>
      </c>
      <c r="Z22" s="31">
        <v>2877</v>
      </c>
      <c r="AA22" s="31">
        <v>1076</v>
      </c>
      <c r="AB22" s="31">
        <v>4081</v>
      </c>
      <c r="AC22" s="31">
        <v>4477</v>
      </c>
      <c r="AD22" s="31">
        <v>16030</v>
      </c>
      <c r="AE22" s="31">
        <f aca="true" t="shared" si="0" ref="AE22:AE39">SUM(L22:AD22)</f>
        <v>152132</v>
      </c>
    </row>
    <row r="23" spans="2:31" ht="12.75" customHeight="1">
      <c r="B23" s="45" t="s">
        <v>10</v>
      </c>
      <c r="C23" s="46"/>
      <c r="D23" s="46"/>
      <c r="E23" s="46"/>
      <c r="F23" s="46"/>
      <c r="G23" s="46"/>
      <c r="H23" s="46"/>
      <c r="I23" s="46"/>
      <c r="J23" s="47"/>
      <c r="K23" s="30" t="s">
        <v>84</v>
      </c>
      <c r="L23" s="31">
        <v>32922</v>
      </c>
      <c r="M23" s="31">
        <v>1234</v>
      </c>
      <c r="N23" s="31">
        <v>961</v>
      </c>
      <c r="O23" s="31">
        <v>9108</v>
      </c>
      <c r="P23" s="31">
        <v>26108</v>
      </c>
      <c r="Q23" s="31">
        <v>20491</v>
      </c>
      <c r="R23" s="31">
        <v>3466</v>
      </c>
      <c r="S23" s="31">
        <v>2226</v>
      </c>
      <c r="T23" s="31">
        <v>4836</v>
      </c>
      <c r="U23" s="31">
        <v>5677</v>
      </c>
      <c r="V23" s="31">
        <v>1487</v>
      </c>
      <c r="W23" s="31">
        <v>5338</v>
      </c>
      <c r="X23" s="31">
        <v>10775</v>
      </c>
      <c r="Y23" s="31">
        <v>2092</v>
      </c>
      <c r="Z23" s="31">
        <v>2797</v>
      </c>
      <c r="AA23" s="31">
        <v>1162</v>
      </c>
      <c r="AB23" s="31">
        <v>4068</v>
      </c>
      <c r="AC23" s="31">
        <v>4557</v>
      </c>
      <c r="AD23" s="31">
        <v>16224</v>
      </c>
      <c r="AE23" s="31">
        <f t="shared" si="0"/>
        <v>155529</v>
      </c>
    </row>
    <row r="24" spans="2:31" ht="12.75" customHeight="1">
      <c r="B24" s="45" t="s">
        <v>11</v>
      </c>
      <c r="C24" s="46"/>
      <c r="D24" s="46"/>
      <c r="E24" s="46"/>
      <c r="F24" s="46"/>
      <c r="G24" s="46"/>
      <c r="H24" s="46"/>
      <c r="I24" s="46"/>
      <c r="J24" s="47"/>
      <c r="K24" s="30" t="s">
        <v>85</v>
      </c>
      <c r="L24" s="31">
        <v>9585</v>
      </c>
      <c r="M24" s="31">
        <v>409</v>
      </c>
      <c r="N24" s="31">
        <v>250</v>
      </c>
      <c r="O24" s="31">
        <v>2492</v>
      </c>
      <c r="P24" s="31">
        <v>7950</v>
      </c>
      <c r="Q24" s="31">
        <v>6906</v>
      </c>
      <c r="R24" s="31">
        <v>1086</v>
      </c>
      <c r="S24" s="31">
        <v>797</v>
      </c>
      <c r="T24" s="31">
        <v>1497</v>
      </c>
      <c r="U24" s="31">
        <v>1427</v>
      </c>
      <c r="V24" s="31">
        <v>476</v>
      </c>
      <c r="W24" s="31">
        <v>1662</v>
      </c>
      <c r="X24" s="31">
        <v>3301</v>
      </c>
      <c r="Y24" s="31">
        <v>735</v>
      </c>
      <c r="Z24" s="31">
        <v>858</v>
      </c>
      <c r="AA24" s="31">
        <v>355</v>
      </c>
      <c r="AB24" s="31">
        <v>1154</v>
      </c>
      <c r="AC24" s="31">
        <v>999</v>
      </c>
      <c r="AD24" s="31">
        <v>3785</v>
      </c>
      <c r="AE24" s="31">
        <f t="shared" si="0"/>
        <v>45724</v>
      </c>
    </row>
    <row r="25" spans="2:31" ht="12.75" customHeight="1">
      <c r="B25" s="45" t="s">
        <v>12</v>
      </c>
      <c r="C25" s="46"/>
      <c r="D25" s="46"/>
      <c r="E25" s="46"/>
      <c r="F25" s="46"/>
      <c r="G25" s="46"/>
      <c r="H25" s="46"/>
      <c r="I25" s="46"/>
      <c r="J25" s="47"/>
      <c r="K25" s="30" t="s">
        <v>86</v>
      </c>
      <c r="L25" s="31">
        <v>10473</v>
      </c>
      <c r="M25" s="31">
        <v>380</v>
      </c>
      <c r="N25" s="31">
        <v>293</v>
      </c>
      <c r="O25" s="31">
        <v>2637</v>
      </c>
      <c r="P25" s="31">
        <v>8342</v>
      </c>
      <c r="Q25" s="31">
        <v>6786</v>
      </c>
      <c r="R25" s="31">
        <v>1121</v>
      </c>
      <c r="S25" s="31">
        <v>765</v>
      </c>
      <c r="T25" s="31">
        <v>1504</v>
      </c>
      <c r="U25" s="31">
        <v>1532</v>
      </c>
      <c r="V25" s="31">
        <v>462</v>
      </c>
      <c r="W25" s="31">
        <v>1619</v>
      </c>
      <c r="X25" s="31">
        <v>3274</v>
      </c>
      <c r="Y25" s="31">
        <v>734</v>
      </c>
      <c r="Z25" s="31">
        <v>860</v>
      </c>
      <c r="AA25" s="31">
        <v>312</v>
      </c>
      <c r="AB25" s="31">
        <v>1265</v>
      </c>
      <c r="AC25" s="31">
        <v>1060</v>
      </c>
      <c r="AD25" s="31">
        <v>4438</v>
      </c>
      <c r="AE25" s="31">
        <f t="shared" si="0"/>
        <v>47857</v>
      </c>
    </row>
    <row r="26" spans="2:31" ht="12.75" customHeight="1">
      <c r="B26" s="45" t="s">
        <v>13</v>
      </c>
      <c r="C26" s="46"/>
      <c r="D26" s="46"/>
      <c r="E26" s="46"/>
      <c r="F26" s="46"/>
      <c r="G26" s="46"/>
      <c r="H26" s="46"/>
      <c r="I26" s="46"/>
      <c r="J26" s="47"/>
      <c r="K26" s="30" t="s">
        <v>87</v>
      </c>
      <c r="L26" s="31">
        <v>9001</v>
      </c>
      <c r="M26" s="31">
        <v>291</v>
      </c>
      <c r="N26" s="31">
        <v>277</v>
      </c>
      <c r="O26" s="31">
        <v>2334</v>
      </c>
      <c r="P26" s="31">
        <v>7155</v>
      </c>
      <c r="Q26" s="31">
        <v>5751</v>
      </c>
      <c r="R26" s="31">
        <v>921</v>
      </c>
      <c r="S26" s="31">
        <v>641</v>
      </c>
      <c r="T26" s="31">
        <v>1274</v>
      </c>
      <c r="U26" s="31">
        <v>1478</v>
      </c>
      <c r="V26" s="31">
        <v>435</v>
      </c>
      <c r="W26" s="31">
        <v>1414</v>
      </c>
      <c r="X26" s="31">
        <v>2953</v>
      </c>
      <c r="Y26" s="31">
        <v>605</v>
      </c>
      <c r="Z26" s="31">
        <v>771</v>
      </c>
      <c r="AA26" s="31">
        <v>308</v>
      </c>
      <c r="AB26" s="31">
        <v>1198</v>
      </c>
      <c r="AC26" s="31">
        <v>1073</v>
      </c>
      <c r="AD26" s="31">
        <v>4443</v>
      </c>
      <c r="AE26" s="31">
        <f t="shared" si="0"/>
        <v>42323</v>
      </c>
    </row>
    <row r="27" spans="2:31" ht="12.75" customHeight="1">
      <c r="B27" s="45" t="s">
        <v>20</v>
      </c>
      <c r="C27" s="46"/>
      <c r="D27" s="46"/>
      <c r="E27" s="46"/>
      <c r="F27" s="46"/>
      <c r="G27" s="46"/>
      <c r="H27" s="46"/>
      <c r="I27" s="46"/>
      <c r="J27" s="47"/>
      <c r="K27" s="30" t="s">
        <v>88</v>
      </c>
      <c r="L27" s="31">
        <v>6992</v>
      </c>
      <c r="M27" s="31">
        <v>273</v>
      </c>
      <c r="N27" s="31">
        <v>211</v>
      </c>
      <c r="O27" s="31">
        <v>1860</v>
      </c>
      <c r="P27" s="31">
        <v>6006</v>
      </c>
      <c r="Q27" s="31">
        <v>4715</v>
      </c>
      <c r="R27" s="31">
        <v>780</v>
      </c>
      <c r="S27" s="31">
        <v>468</v>
      </c>
      <c r="T27" s="31">
        <v>929</v>
      </c>
      <c r="U27" s="31">
        <v>1260</v>
      </c>
      <c r="V27" s="31">
        <v>320</v>
      </c>
      <c r="W27" s="31">
        <v>1140</v>
      </c>
      <c r="X27" s="31">
        <v>2447</v>
      </c>
      <c r="Y27" s="31">
        <v>459</v>
      </c>
      <c r="Z27" s="31">
        <v>690</v>
      </c>
      <c r="AA27" s="31">
        <v>251</v>
      </c>
      <c r="AB27" s="31">
        <v>944</v>
      </c>
      <c r="AC27" s="31">
        <v>897</v>
      </c>
      <c r="AD27" s="31">
        <v>3899</v>
      </c>
      <c r="AE27" s="31">
        <f t="shared" si="0"/>
        <v>34541</v>
      </c>
    </row>
    <row r="28" spans="2:31" ht="12.75" customHeight="1">
      <c r="B28" s="45" t="s">
        <v>14</v>
      </c>
      <c r="C28" s="46"/>
      <c r="D28" s="46"/>
      <c r="E28" s="46"/>
      <c r="F28" s="46"/>
      <c r="G28" s="46"/>
      <c r="H28" s="46"/>
      <c r="I28" s="46"/>
      <c r="J28" s="47"/>
      <c r="K28" s="30" t="s">
        <v>89</v>
      </c>
      <c r="L28" s="31">
        <v>5967</v>
      </c>
      <c r="M28" s="31">
        <v>244</v>
      </c>
      <c r="N28" s="31">
        <v>167</v>
      </c>
      <c r="O28" s="31">
        <v>1706</v>
      </c>
      <c r="P28" s="31">
        <v>4831</v>
      </c>
      <c r="Q28" s="31">
        <v>3772</v>
      </c>
      <c r="R28" s="31">
        <v>607</v>
      </c>
      <c r="S28" s="31">
        <v>377</v>
      </c>
      <c r="T28" s="31">
        <v>833</v>
      </c>
      <c r="U28" s="31">
        <v>1051</v>
      </c>
      <c r="V28" s="31">
        <v>237</v>
      </c>
      <c r="W28" s="31">
        <v>978</v>
      </c>
      <c r="X28" s="31">
        <v>1961</v>
      </c>
      <c r="Y28" s="31">
        <v>348</v>
      </c>
      <c r="Z28" s="31">
        <v>471</v>
      </c>
      <c r="AA28" s="31">
        <v>220</v>
      </c>
      <c r="AB28" s="31">
        <v>687</v>
      </c>
      <c r="AC28" s="31">
        <v>757</v>
      </c>
      <c r="AD28" s="31">
        <v>3211</v>
      </c>
      <c r="AE28" s="31">
        <f t="shared" si="0"/>
        <v>28425</v>
      </c>
    </row>
    <row r="29" spans="2:31" ht="12.75" customHeight="1">
      <c r="B29" s="45" t="s">
        <v>15</v>
      </c>
      <c r="C29" s="46"/>
      <c r="D29" s="46"/>
      <c r="E29" s="46"/>
      <c r="F29" s="46"/>
      <c r="G29" s="46"/>
      <c r="H29" s="46"/>
      <c r="I29" s="46"/>
      <c r="J29" s="47"/>
      <c r="K29" s="30" t="s">
        <v>90</v>
      </c>
      <c r="L29" s="31">
        <v>4266</v>
      </c>
      <c r="M29" s="31">
        <v>155</v>
      </c>
      <c r="N29" s="31">
        <v>122</v>
      </c>
      <c r="O29" s="31">
        <v>1340</v>
      </c>
      <c r="P29" s="31">
        <v>3461</v>
      </c>
      <c r="Q29" s="31">
        <v>2798</v>
      </c>
      <c r="R29" s="31">
        <v>442</v>
      </c>
      <c r="S29" s="31">
        <v>261</v>
      </c>
      <c r="T29" s="31">
        <v>651</v>
      </c>
      <c r="U29" s="31">
        <v>791</v>
      </c>
      <c r="V29" s="31">
        <v>170</v>
      </c>
      <c r="W29" s="31">
        <v>758</v>
      </c>
      <c r="X29" s="31">
        <v>1332</v>
      </c>
      <c r="Y29" s="31">
        <v>278</v>
      </c>
      <c r="Z29" s="31">
        <v>379</v>
      </c>
      <c r="AA29" s="31">
        <v>156</v>
      </c>
      <c r="AB29" s="31">
        <v>537</v>
      </c>
      <c r="AC29" s="31">
        <v>661</v>
      </c>
      <c r="AD29" s="31">
        <v>2427</v>
      </c>
      <c r="AE29" s="31">
        <f t="shared" si="0"/>
        <v>20985</v>
      </c>
    </row>
    <row r="30" spans="2:31" ht="12.75" customHeight="1">
      <c r="B30" s="45" t="s">
        <v>76</v>
      </c>
      <c r="C30" s="46"/>
      <c r="D30" s="46"/>
      <c r="E30" s="46"/>
      <c r="F30" s="46"/>
      <c r="G30" s="46"/>
      <c r="H30" s="46"/>
      <c r="I30" s="46"/>
      <c r="J30" s="47"/>
      <c r="K30" s="30" t="s">
        <v>91</v>
      </c>
      <c r="L30" s="31">
        <v>3531</v>
      </c>
      <c r="M30" s="31">
        <v>132</v>
      </c>
      <c r="N30" s="31">
        <v>117</v>
      </c>
      <c r="O30" s="31">
        <v>1112</v>
      </c>
      <c r="P30" s="31">
        <v>2916</v>
      </c>
      <c r="Q30" s="31">
        <v>2168</v>
      </c>
      <c r="R30" s="31">
        <v>379</v>
      </c>
      <c r="S30" s="31">
        <v>220</v>
      </c>
      <c r="T30" s="31">
        <v>569</v>
      </c>
      <c r="U30" s="31">
        <v>717</v>
      </c>
      <c r="V30" s="31">
        <v>140</v>
      </c>
      <c r="W30" s="31">
        <v>569</v>
      </c>
      <c r="X30" s="31">
        <v>1206</v>
      </c>
      <c r="Y30" s="31">
        <v>240</v>
      </c>
      <c r="Z30" s="31">
        <v>301</v>
      </c>
      <c r="AA30" s="31">
        <v>97</v>
      </c>
      <c r="AB30" s="31">
        <v>475</v>
      </c>
      <c r="AC30" s="31">
        <v>620</v>
      </c>
      <c r="AD30" s="31">
        <v>1961</v>
      </c>
      <c r="AE30" s="31">
        <f t="shared" si="0"/>
        <v>17470</v>
      </c>
    </row>
    <row r="31" spans="2:31" ht="12.75" customHeight="1">
      <c r="B31" s="45" t="s">
        <v>16</v>
      </c>
      <c r="C31" s="46"/>
      <c r="D31" s="46"/>
      <c r="E31" s="46"/>
      <c r="F31" s="46"/>
      <c r="G31" s="46"/>
      <c r="H31" s="46"/>
      <c r="I31" s="46"/>
      <c r="J31" s="47"/>
      <c r="K31" s="30" t="s">
        <v>92</v>
      </c>
      <c r="L31" s="31">
        <v>3119</v>
      </c>
      <c r="M31" s="31">
        <v>117</v>
      </c>
      <c r="N31" s="31">
        <v>117</v>
      </c>
      <c r="O31" s="31">
        <v>924</v>
      </c>
      <c r="P31" s="31">
        <v>2603</v>
      </c>
      <c r="Q31" s="31">
        <v>1826</v>
      </c>
      <c r="R31" s="31">
        <v>340</v>
      </c>
      <c r="S31" s="31">
        <v>180</v>
      </c>
      <c r="T31" s="31">
        <v>506</v>
      </c>
      <c r="U31" s="31">
        <v>660</v>
      </c>
      <c r="V31" s="31">
        <v>160</v>
      </c>
      <c r="W31" s="31">
        <v>545</v>
      </c>
      <c r="X31" s="31">
        <v>1012</v>
      </c>
      <c r="Y31" s="31">
        <v>201</v>
      </c>
      <c r="Z31" s="31">
        <v>276</v>
      </c>
      <c r="AA31" s="31">
        <v>117</v>
      </c>
      <c r="AB31" s="31">
        <v>401</v>
      </c>
      <c r="AC31" s="31">
        <v>574</v>
      </c>
      <c r="AD31" s="31">
        <v>1714</v>
      </c>
      <c r="AE31" s="31">
        <f t="shared" si="0"/>
        <v>15392</v>
      </c>
    </row>
    <row r="32" spans="2:31" ht="12.75" customHeight="1">
      <c r="B32" s="45" t="s">
        <v>17</v>
      </c>
      <c r="C32" s="46"/>
      <c r="D32" s="46"/>
      <c r="E32" s="46"/>
      <c r="F32" s="46"/>
      <c r="G32" s="46"/>
      <c r="H32" s="46"/>
      <c r="I32" s="46"/>
      <c r="J32" s="47"/>
      <c r="K32" s="30" t="s">
        <v>93</v>
      </c>
      <c r="L32" s="31">
        <v>2523</v>
      </c>
      <c r="M32" s="31">
        <v>91</v>
      </c>
      <c r="N32" s="31">
        <v>78</v>
      </c>
      <c r="O32" s="31">
        <v>707</v>
      </c>
      <c r="P32" s="31">
        <v>1919</v>
      </c>
      <c r="Q32" s="31">
        <v>1574</v>
      </c>
      <c r="R32" s="31">
        <v>288</v>
      </c>
      <c r="S32" s="31">
        <v>118</v>
      </c>
      <c r="T32" s="31">
        <v>368</v>
      </c>
      <c r="U32" s="31">
        <v>570</v>
      </c>
      <c r="V32" s="31">
        <v>113</v>
      </c>
      <c r="W32" s="31">
        <v>396</v>
      </c>
      <c r="X32" s="31">
        <v>839</v>
      </c>
      <c r="Y32" s="31">
        <v>126</v>
      </c>
      <c r="Z32" s="31">
        <v>238</v>
      </c>
      <c r="AA32" s="31">
        <v>102</v>
      </c>
      <c r="AB32" s="31">
        <v>329</v>
      </c>
      <c r="AC32" s="31">
        <v>554</v>
      </c>
      <c r="AD32" s="31">
        <v>1553</v>
      </c>
      <c r="AE32" s="31">
        <f t="shared" si="0"/>
        <v>12486</v>
      </c>
    </row>
    <row r="33" spans="2:31" ht="12.75" customHeight="1">
      <c r="B33" s="45" t="s">
        <v>18</v>
      </c>
      <c r="C33" s="46"/>
      <c r="D33" s="46"/>
      <c r="E33" s="46"/>
      <c r="F33" s="46"/>
      <c r="G33" s="46"/>
      <c r="H33" s="46"/>
      <c r="I33" s="46"/>
      <c r="J33" s="47"/>
      <c r="K33" s="30" t="s">
        <v>94</v>
      </c>
      <c r="L33" s="31">
        <v>2066</v>
      </c>
      <c r="M33" s="31">
        <v>72</v>
      </c>
      <c r="N33" s="31">
        <v>63</v>
      </c>
      <c r="O33" s="31">
        <v>589</v>
      </c>
      <c r="P33" s="31">
        <v>1686</v>
      </c>
      <c r="Q33" s="31">
        <v>1280</v>
      </c>
      <c r="R33" s="31">
        <v>196</v>
      </c>
      <c r="S33" s="31">
        <v>133</v>
      </c>
      <c r="T33" s="31">
        <v>271</v>
      </c>
      <c r="U33" s="31">
        <v>428</v>
      </c>
      <c r="V33" s="31">
        <v>107</v>
      </c>
      <c r="W33" s="31">
        <v>384</v>
      </c>
      <c r="X33" s="31">
        <v>718</v>
      </c>
      <c r="Y33" s="31">
        <v>123</v>
      </c>
      <c r="Z33" s="31">
        <v>256</v>
      </c>
      <c r="AA33" s="31">
        <v>98</v>
      </c>
      <c r="AB33" s="31">
        <v>297</v>
      </c>
      <c r="AC33" s="31">
        <v>371</v>
      </c>
      <c r="AD33" s="31">
        <v>1129</v>
      </c>
      <c r="AE33" s="31">
        <f t="shared" si="0"/>
        <v>10267</v>
      </c>
    </row>
    <row r="34" spans="2:31" ht="12.75" customHeight="1">
      <c r="B34" s="45" t="s">
        <v>19</v>
      </c>
      <c r="C34" s="46"/>
      <c r="D34" s="46"/>
      <c r="E34" s="46"/>
      <c r="F34" s="46"/>
      <c r="G34" s="46"/>
      <c r="H34" s="46"/>
      <c r="I34" s="46"/>
      <c r="J34" s="47"/>
      <c r="K34" s="30" t="s">
        <v>95</v>
      </c>
      <c r="L34" s="31">
        <v>1785</v>
      </c>
      <c r="M34" s="31">
        <v>74</v>
      </c>
      <c r="N34" s="31">
        <v>65</v>
      </c>
      <c r="O34" s="31">
        <v>549</v>
      </c>
      <c r="P34" s="31">
        <v>1422</v>
      </c>
      <c r="Q34" s="31">
        <v>1025</v>
      </c>
      <c r="R34" s="31">
        <v>202</v>
      </c>
      <c r="S34" s="31">
        <v>114</v>
      </c>
      <c r="T34" s="31">
        <v>222</v>
      </c>
      <c r="U34" s="31">
        <v>371</v>
      </c>
      <c r="V34" s="31">
        <v>74</v>
      </c>
      <c r="W34" s="31">
        <v>283</v>
      </c>
      <c r="X34" s="31">
        <v>664</v>
      </c>
      <c r="Y34" s="31">
        <v>99</v>
      </c>
      <c r="Z34" s="31">
        <v>155</v>
      </c>
      <c r="AA34" s="31">
        <v>70</v>
      </c>
      <c r="AB34" s="31">
        <v>231</v>
      </c>
      <c r="AC34" s="31">
        <v>402</v>
      </c>
      <c r="AD34" s="31">
        <v>985</v>
      </c>
      <c r="AE34" s="31">
        <f t="shared" si="0"/>
        <v>8792</v>
      </c>
    </row>
    <row r="35" spans="2:31" ht="12.75" customHeight="1">
      <c r="B35" s="45" t="s">
        <v>70</v>
      </c>
      <c r="C35" s="46"/>
      <c r="D35" s="46"/>
      <c r="E35" s="46"/>
      <c r="F35" s="46"/>
      <c r="G35" s="46"/>
      <c r="H35" s="46"/>
      <c r="I35" s="46"/>
      <c r="J35" s="47"/>
      <c r="K35" s="30" t="s">
        <v>96</v>
      </c>
      <c r="L35" s="31">
        <v>1192</v>
      </c>
      <c r="M35" s="31">
        <v>58</v>
      </c>
      <c r="N35" s="31">
        <v>46</v>
      </c>
      <c r="O35" s="31">
        <v>418</v>
      </c>
      <c r="P35" s="31">
        <v>898</v>
      </c>
      <c r="Q35" s="31">
        <v>697</v>
      </c>
      <c r="R35" s="31">
        <v>165</v>
      </c>
      <c r="S35" s="31">
        <v>70</v>
      </c>
      <c r="T35" s="31">
        <v>217</v>
      </c>
      <c r="U35" s="31">
        <v>252</v>
      </c>
      <c r="V35" s="31">
        <v>65</v>
      </c>
      <c r="W35" s="31">
        <v>174</v>
      </c>
      <c r="X35" s="31">
        <v>480</v>
      </c>
      <c r="Y35" s="31">
        <v>87</v>
      </c>
      <c r="Z35" s="31">
        <v>127</v>
      </c>
      <c r="AA35" s="31">
        <v>41</v>
      </c>
      <c r="AB35" s="31">
        <v>165</v>
      </c>
      <c r="AC35" s="31">
        <v>264</v>
      </c>
      <c r="AD35" s="31">
        <v>646</v>
      </c>
      <c r="AE35" s="31">
        <f t="shared" si="0"/>
        <v>6062</v>
      </c>
    </row>
    <row r="36" spans="2:31" ht="12.75" customHeight="1">
      <c r="B36" s="45" t="s">
        <v>71</v>
      </c>
      <c r="C36" s="46"/>
      <c r="D36" s="46"/>
      <c r="E36" s="46"/>
      <c r="F36" s="46"/>
      <c r="G36" s="46"/>
      <c r="H36" s="46"/>
      <c r="I36" s="46"/>
      <c r="J36" s="47"/>
      <c r="K36" s="30" t="s">
        <v>97</v>
      </c>
      <c r="L36" s="31">
        <v>1045</v>
      </c>
      <c r="M36" s="31">
        <v>52</v>
      </c>
      <c r="N36" s="31">
        <v>32</v>
      </c>
      <c r="O36" s="31">
        <v>391</v>
      </c>
      <c r="P36" s="31">
        <v>859</v>
      </c>
      <c r="Q36" s="31">
        <v>619</v>
      </c>
      <c r="R36" s="31">
        <v>105</v>
      </c>
      <c r="S36" s="31">
        <v>67</v>
      </c>
      <c r="T36" s="31">
        <v>177</v>
      </c>
      <c r="U36" s="31">
        <v>169</v>
      </c>
      <c r="V36" s="31">
        <v>42</v>
      </c>
      <c r="W36" s="31">
        <v>182</v>
      </c>
      <c r="X36" s="31">
        <v>353</v>
      </c>
      <c r="Y36" s="31">
        <v>61</v>
      </c>
      <c r="Z36" s="31">
        <v>83</v>
      </c>
      <c r="AA36" s="31">
        <v>40</v>
      </c>
      <c r="AB36" s="31">
        <v>146</v>
      </c>
      <c r="AC36" s="31">
        <v>188</v>
      </c>
      <c r="AD36" s="31">
        <v>699</v>
      </c>
      <c r="AE36" s="31">
        <f t="shared" si="0"/>
        <v>5310</v>
      </c>
    </row>
    <row r="37" spans="2:31" ht="12.75" customHeight="1">
      <c r="B37" s="45" t="s">
        <v>72</v>
      </c>
      <c r="C37" s="46"/>
      <c r="D37" s="46"/>
      <c r="E37" s="46"/>
      <c r="F37" s="46"/>
      <c r="G37" s="46"/>
      <c r="H37" s="46"/>
      <c r="I37" s="46"/>
      <c r="J37" s="47"/>
      <c r="K37" s="30" t="s">
        <v>98</v>
      </c>
      <c r="L37" s="31">
        <v>2428</v>
      </c>
      <c r="M37" s="31">
        <v>97</v>
      </c>
      <c r="N37" s="31">
        <v>81</v>
      </c>
      <c r="O37" s="31">
        <v>952</v>
      </c>
      <c r="P37" s="31">
        <v>1891</v>
      </c>
      <c r="Q37" s="31">
        <v>1291</v>
      </c>
      <c r="R37" s="31">
        <v>262</v>
      </c>
      <c r="S37" s="31">
        <v>118</v>
      </c>
      <c r="T37" s="31">
        <v>393</v>
      </c>
      <c r="U37" s="31">
        <v>436</v>
      </c>
      <c r="V37" s="31">
        <v>68</v>
      </c>
      <c r="W37" s="31">
        <v>416</v>
      </c>
      <c r="X37" s="31">
        <v>915</v>
      </c>
      <c r="Y37" s="31">
        <v>101</v>
      </c>
      <c r="Z37" s="31">
        <v>209</v>
      </c>
      <c r="AA37" s="31">
        <v>71</v>
      </c>
      <c r="AB37" s="31">
        <v>320</v>
      </c>
      <c r="AC37" s="31">
        <v>614</v>
      </c>
      <c r="AD37" s="31">
        <v>1364</v>
      </c>
      <c r="AE37" s="31">
        <f t="shared" si="0"/>
        <v>12027</v>
      </c>
    </row>
    <row r="38" spans="2:31" ht="12.75" customHeight="1">
      <c r="B38" s="45" t="s">
        <v>78</v>
      </c>
      <c r="C38" s="46"/>
      <c r="D38" s="46"/>
      <c r="E38" s="46"/>
      <c r="F38" s="46"/>
      <c r="G38" s="46"/>
      <c r="H38" s="46"/>
      <c r="I38" s="46"/>
      <c r="J38" s="47"/>
      <c r="K38" s="30" t="s">
        <v>99</v>
      </c>
      <c r="L38" s="31">
        <v>30155</v>
      </c>
      <c r="M38" s="31">
        <v>662</v>
      </c>
      <c r="N38" s="31">
        <v>1365</v>
      </c>
      <c r="O38" s="31">
        <v>1187</v>
      </c>
      <c r="P38" s="31">
        <v>17174</v>
      </c>
      <c r="Q38" s="31">
        <v>9811</v>
      </c>
      <c r="R38" s="31">
        <v>4777</v>
      </c>
      <c r="S38" s="31">
        <v>2802</v>
      </c>
      <c r="T38" s="31">
        <v>2372</v>
      </c>
      <c r="U38" s="31">
        <v>10238</v>
      </c>
      <c r="V38" s="31">
        <v>2445</v>
      </c>
      <c r="W38" s="31">
        <v>3387</v>
      </c>
      <c r="X38" s="31">
        <v>12674</v>
      </c>
      <c r="Y38" s="31">
        <v>1295</v>
      </c>
      <c r="Z38" s="31">
        <v>5674</v>
      </c>
      <c r="AA38" s="31">
        <v>2238</v>
      </c>
      <c r="AB38" s="31">
        <v>4179</v>
      </c>
      <c r="AC38" s="31">
        <v>9034</v>
      </c>
      <c r="AD38" s="31">
        <v>28665</v>
      </c>
      <c r="AE38" s="31">
        <f t="shared" si="0"/>
        <v>150134</v>
      </c>
    </row>
    <row r="39" spans="2:31" ht="12.75" customHeight="1">
      <c r="B39" s="45" t="s">
        <v>79</v>
      </c>
      <c r="C39" s="46"/>
      <c r="D39" s="46"/>
      <c r="E39" s="46"/>
      <c r="F39" s="46"/>
      <c r="G39" s="46"/>
      <c r="H39" s="46"/>
      <c r="I39" s="46"/>
      <c r="J39" s="47"/>
      <c r="K39" s="30" t="s">
        <v>100</v>
      </c>
      <c r="L39" s="31">
        <v>33818</v>
      </c>
      <c r="M39" s="31">
        <v>1783</v>
      </c>
      <c r="N39" s="31">
        <v>554</v>
      </c>
      <c r="O39" s="31">
        <v>16824</v>
      </c>
      <c r="P39" s="31">
        <v>34765</v>
      </c>
      <c r="Q39" s="31">
        <v>31397</v>
      </c>
      <c r="R39" s="31">
        <v>2117</v>
      </c>
      <c r="S39" s="31">
        <v>1527</v>
      </c>
      <c r="T39" s="31">
        <v>7039</v>
      </c>
      <c r="U39" s="31">
        <v>904</v>
      </c>
      <c r="V39" s="31">
        <v>424</v>
      </c>
      <c r="W39" s="31">
        <v>7133</v>
      </c>
      <c r="X39" s="31">
        <v>8781</v>
      </c>
      <c r="Y39" s="31">
        <v>2902</v>
      </c>
      <c r="Z39" s="31">
        <v>0</v>
      </c>
      <c r="AA39" s="31">
        <v>0</v>
      </c>
      <c r="AB39" s="31">
        <v>3970</v>
      </c>
      <c r="AC39" s="31">
        <v>0</v>
      </c>
      <c r="AD39" s="31">
        <v>3589</v>
      </c>
      <c r="AE39" s="31">
        <f t="shared" si="0"/>
        <v>157527</v>
      </c>
    </row>
    <row r="40" spans="2:31" ht="12.75" customHeight="1"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31" ht="12.75">
      <c r="B41" s="39" t="s">
        <v>21</v>
      </c>
      <c r="C41" s="40"/>
      <c r="D41" s="40"/>
      <c r="E41" s="40"/>
      <c r="F41" s="40"/>
      <c r="G41" s="40"/>
      <c r="H41" s="40"/>
      <c r="I41" s="40"/>
      <c r="J41" s="41"/>
      <c r="K41" s="30" t="s">
        <v>101</v>
      </c>
      <c r="L41" s="35">
        <f>SUM(L22/L21)*100</f>
        <v>48.53766432713801</v>
      </c>
      <c r="M41" s="35">
        <f aca="true" t="shared" si="1" ref="M41:AE41">SUM(M22/M21)*100</f>
        <v>49.52965235173824</v>
      </c>
      <c r="N41" s="35">
        <f t="shared" si="1"/>
        <v>49.92183428869203</v>
      </c>
      <c r="O41" s="35">
        <f t="shared" si="1"/>
        <v>49.4309033368497</v>
      </c>
      <c r="P41" s="35">
        <f t="shared" si="1"/>
        <v>49.73334103467529</v>
      </c>
      <c r="Q41" s="35">
        <f t="shared" si="1"/>
        <v>50.27421859833042</v>
      </c>
      <c r="R41" s="35">
        <f t="shared" si="1"/>
        <v>49.72439802727009</v>
      </c>
      <c r="S41" s="35">
        <f t="shared" si="1"/>
        <v>48.57934857934858</v>
      </c>
      <c r="T41" s="35">
        <f t="shared" si="1"/>
        <v>48.613324832642654</v>
      </c>
      <c r="U41" s="35">
        <f t="shared" si="1"/>
        <v>49.04864476754622</v>
      </c>
      <c r="V41" s="35">
        <f t="shared" si="1"/>
        <v>48.1700941094458</v>
      </c>
      <c r="W41" s="35">
        <f t="shared" si="1"/>
        <v>49.258555133079845</v>
      </c>
      <c r="X41" s="35">
        <f t="shared" si="1"/>
        <v>49.778606385457934</v>
      </c>
      <c r="Y41" s="35">
        <f t="shared" si="1"/>
        <v>50.15487252799618</v>
      </c>
      <c r="Z41" s="35">
        <f t="shared" si="1"/>
        <v>50.704970038773354</v>
      </c>
      <c r="AA41" s="35">
        <f t="shared" si="1"/>
        <v>48.078641644325295</v>
      </c>
      <c r="AB41" s="35">
        <f t="shared" si="1"/>
        <v>50.0797643882685</v>
      </c>
      <c r="AC41" s="35">
        <f t="shared" si="1"/>
        <v>49.557228248837724</v>
      </c>
      <c r="AD41" s="35">
        <f t="shared" si="1"/>
        <v>49.69926210702548</v>
      </c>
      <c r="AE41" s="35">
        <f t="shared" si="1"/>
        <v>49.447931327012526</v>
      </c>
    </row>
    <row r="42" spans="2:31" ht="12.75">
      <c r="B42" s="39" t="s">
        <v>22</v>
      </c>
      <c r="C42" s="40"/>
      <c r="D42" s="40"/>
      <c r="E42" s="40"/>
      <c r="F42" s="40"/>
      <c r="G42" s="40"/>
      <c r="H42" s="40"/>
      <c r="I42" s="40"/>
      <c r="J42" s="41"/>
      <c r="K42" s="30" t="s">
        <v>102</v>
      </c>
      <c r="L42" s="35">
        <f>SUM(L23/L21)*100</f>
        <v>51.46233567286199</v>
      </c>
      <c r="M42" s="35">
        <f aca="true" t="shared" si="2" ref="M42:AE42">SUM(M23/M21)*100</f>
        <v>50.47034764826176</v>
      </c>
      <c r="N42" s="35">
        <f t="shared" si="2"/>
        <v>50.078165711307975</v>
      </c>
      <c r="O42" s="35">
        <f t="shared" si="2"/>
        <v>50.56909666315029</v>
      </c>
      <c r="P42" s="35">
        <f t="shared" si="2"/>
        <v>50.26665896532471</v>
      </c>
      <c r="Q42" s="35">
        <f t="shared" si="2"/>
        <v>49.72578140166958</v>
      </c>
      <c r="R42" s="35">
        <f t="shared" si="2"/>
        <v>50.27560197272991</v>
      </c>
      <c r="S42" s="35">
        <f t="shared" si="2"/>
        <v>51.42065142065142</v>
      </c>
      <c r="T42" s="35">
        <f t="shared" si="2"/>
        <v>51.386675167357346</v>
      </c>
      <c r="U42" s="35">
        <f t="shared" si="2"/>
        <v>50.95135523245378</v>
      </c>
      <c r="V42" s="35">
        <f t="shared" si="2"/>
        <v>51.829905890554194</v>
      </c>
      <c r="W42" s="35">
        <f t="shared" si="2"/>
        <v>50.74144486692015</v>
      </c>
      <c r="X42" s="35">
        <f t="shared" si="2"/>
        <v>50.221393614542066</v>
      </c>
      <c r="Y42" s="35">
        <f t="shared" si="2"/>
        <v>49.84512747200382</v>
      </c>
      <c r="Z42" s="35">
        <f t="shared" si="2"/>
        <v>49.295029961226646</v>
      </c>
      <c r="AA42" s="35">
        <f t="shared" si="2"/>
        <v>51.921358355674705</v>
      </c>
      <c r="AB42" s="35">
        <f t="shared" si="2"/>
        <v>49.9202356117315</v>
      </c>
      <c r="AC42" s="35">
        <f t="shared" si="2"/>
        <v>50.442771751162276</v>
      </c>
      <c r="AD42" s="35">
        <f t="shared" si="2"/>
        <v>50.30073789297451</v>
      </c>
      <c r="AE42" s="35">
        <f t="shared" si="2"/>
        <v>50.552068672987474</v>
      </c>
    </row>
    <row r="43" spans="2:31" ht="12.75">
      <c r="B43" s="39" t="s">
        <v>23</v>
      </c>
      <c r="C43" s="40"/>
      <c r="D43" s="40"/>
      <c r="E43" s="40"/>
      <c r="F43" s="40"/>
      <c r="G43" s="40"/>
      <c r="H43" s="40"/>
      <c r="I43" s="40"/>
      <c r="J43" s="41"/>
      <c r="K43" s="30" t="s">
        <v>103</v>
      </c>
      <c r="L43" s="35">
        <f>SUM(L38/L21)*100</f>
        <v>47.13707345286293</v>
      </c>
      <c r="M43" s="35">
        <f aca="true" t="shared" si="3" ref="M43:AE43">SUM(M38/M21)*100</f>
        <v>27.075664621676893</v>
      </c>
      <c r="N43" s="35">
        <f t="shared" si="3"/>
        <v>71.13079729025534</v>
      </c>
      <c r="O43" s="35">
        <f t="shared" si="3"/>
        <v>6.590416967408806</v>
      </c>
      <c r="P43" s="35">
        <f t="shared" si="3"/>
        <v>33.06571170026377</v>
      </c>
      <c r="Q43" s="35">
        <f t="shared" si="3"/>
        <v>23.808483789555428</v>
      </c>
      <c r="R43" s="35">
        <f t="shared" si="3"/>
        <v>69.2921380910937</v>
      </c>
      <c r="S43" s="35">
        <f t="shared" si="3"/>
        <v>64.72626472626473</v>
      </c>
      <c r="T43" s="35">
        <f t="shared" si="3"/>
        <v>25.2045478695144</v>
      </c>
      <c r="U43" s="35">
        <f t="shared" si="3"/>
        <v>91.88655537605457</v>
      </c>
      <c r="V43" s="35">
        <f t="shared" si="3"/>
        <v>85.22133147438132</v>
      </c>
      <c r="W43" s="35">
        <f t="shared" si="3"/>
        <v>32.19581749049429</v>
      </c>
      <c r="X43" s="35">
        <f t="shared" si="3"/>
        <v>59.07247727802377</v>
      </c>
      <c r="Y43" s="35">
        <f t="shared" si="3"/>
        <v>30.855372885394328</v>
      </c>
      <c r="Z43" s="35">
        <f t="shared" si="3"/>
        <v>100</v>
      </c>
      <c r="AA43" s="35">
        <f t="shared" si="3"/>
        <v>100</v>
      </c>
      <c r="AB43" s="35">
        <f t="shared" si="3"/>
        <v>51.282365934470484</v>
      </c>
      <c r="AC43" s="35">
        <f t="shared" si="3"/>
        <v>100</v>
      </c>
      <c r="AD43" s="35">
        <f t="shared" si="3"/>
        <v>88.87269795994295</v>
      </c>
      <c r="AE43" s="35">
        <f t="shared" si="3"/>
        <v>48.79851524892658</v>
      </c>
    </row>
    <row r="44" spans="2:31" ht="12.75">
      <c r="B44" s="39" t="s">
        <v>24</v>
      </c>
      <c r="C44" s="40"/>
      <c r="D44" s="40"/>
      <c r="E44" s="40"/>
      <c r="F44" s="40"/>
      <c r="G44" s="40"/>
      <c r="H44" s="40"/>
      <c r="I44" s="40"/>
      <c r="J44" s="41"/>
      <c r="K44" s="30" t="s">
        <v>104</v>
      </c>
      <c r="L44" s="35">
        <f>SUM(L39/L21)*100</f>
        <v>52.862926547137064</v>
      </c>
      <c r="M44" s="35">
        <f aca="true" t="shared" si="4" ref="M44:AE44">SUM(M39/M21)*100</f>
        <v>72.92433537832311</v>
      </c>
      <c r="N44" s="35">
        <f t="shared" si="4"/>
        <v>28.869202709744656</v>
      </c>
      <c r="O44" s="35">
        <f t="shared" si="4"/>
        <v>93.40958303259119</v>
      </c>
      <c r="P44" s="35">
        <f t="shared" si="4"/>
        <v>66.93428829973624</v>
      </c>
      <c r="Q44" s="35">
        <f t="shared" si="4"/>
        <v>76.19151621044458</v>
      </c>
      <c r="R44" s="35">
        <f t="shared" si="4"/>
        <v>30.7078619089063</v>
      </c>
      <c r="S44" s="35">
        <f t="shared" si="4"/>
        <v>35.27373527373528</v>
      </c>
      <c r="T44" s="35">
        <f t="shared" si="4"/>
        <v>74.7954521304856</v>
      </c>
      <c r="U44" s="35">
        <f t="shared" si="4"/>
        <v>8.113444623945432</v>
      </c>
      <c r="V44" s="35">
        <f t="shared" si="4"/>
        <v>14.778668525618682</v>
      </c>
      <c r="W44" s="35">
        <f t="shared" si="4"/>
        <v>67.80418250950571</v>
      </c>
      <c r="X44" s="35">
        <f t="shared" si="4"/>
        <v>40.92752272197623</v>
      </c>
      <c r="Y44" s="35">
        <f t="shared" si="4"/>
        <v>69.14462711460567</v>
      </c>
      <c r="Z44" s="35">
        <f t="shared" si="4"/>
        <v>0</v>
      </c>
      <c r="AA44" s="35">
        <f t="shared" si="4"/>
        <v>0</v>
      </c>
      <c r="AB44" s="35">
        <f t="shared" si="4"/>
        <v>48.717634065529516</v>
      </c>
      <c r="AC44" s="35">
        <f t="shared" si="4"/>
        <v>0</v>
      </c>
      <c r="AD44" s="35">
        <f t="shared" si="4"/>
        <v>11.127302040057046</v>
      </c>
      <c r="AE44" s="35">
        <f t="shared" si="4"/>
        <v>51.20148475107342</v>
      </c>
    </row>
    <row r="45" spans="2:31" ht="12.75">
      <c r="B45" s="39" t="s">
        <v>107</v>
      </c>
      <c r="C45" s="40"/>
      <c r="D45" s="40"/>
      <c r="E45" s="40"/>
      <c r="F45" s="40"/>
      <c r="G45" s="40"/>
      <c r="H45" s="40"/>
      <c r="I45" s="40"/>
      <c r="J45" s="41"/>
      <c r="K45" s="30" t="s">
        <v>105</v>
      </c>
      <c r="L45" s="35">
        <f>SUM(L24+L25+L26+L36+L37)/(L27+L28+L29+L30+L31+L32+L33+L34+L35)</f>
        <v>1.0346999141248687</v>
      </c>
      <c r="M45" s="35">
        <f aca="true" t="shared" si="5" ref="M45:AE45">SUM(M24+M25+M26+M36+M37)/(M27+M28+M29+M30+M31+M32+M33+M34+M35)</f>
        <v>1.0106907894736843</v>
      </c>
      <c r="N45" s="35">
        <f t="shared" si="5"/>
        <v>0.9462474645030426</v>
      </c>
      <c r="O45" s="35">
        <f t="shared" si="5"/>
        <v>0.9566539923954372</v>
      </c>
      <c r="P45" s="35">
        <f t="shared" si="5"/>
        <v>1.0176753942972574</v>
      </c>
      <c r="Q45" s="35">
        <f t="shared" si="5"/>
        <v>1.0754469906824478</v>
      </c>
      <c r="R45" s="35">
        <f t="shared" si="5"/>
        <v>1.0282436010591351</v>
      </c>
      <c r="S45" s="35">
        <f t="shared" si="5"/>
        <v>1.230293663060278</v>
      </c>
      <c r="T45" s="35">
        <f t="shared" si="5"/>
        <v>1.0611038107752957</v>
      </c>
      <c r="U45" s="35">
        <f t="shared" si="5"/>
        <v>0.8265573770491803</v>
      </c>
      <c r="V45" s="35">
        <f t="shared" si="5"/>
        <v>1.06998556998557</v>
      </c>
      <c r="W45" s="35">
        <f t="shared" si="5"/>
        <v>1.012626745743256</v>
      </c>
      <c r="X45" s="35">
        <f t="shared" si="5"/>
        <v>1.0128529880851862</v>
      </c>
      <c r="Y45" s="35">
        <f t="shared" si="5"/>
        <v>1.1402345741968383</v>
      </c>
      <c r="Z45" s="35">
        <f t="shared" si="5"/>
        <v>0.9612858624265468</v>
      </c>
      <c r="AA45" s="35">
        <f t="shared" si="5"/>
        <v>0.9427083333333334</v>
      </c>
      <c r="AB45" s="35">
        <f t="shared" si="5"/>
        <v>1.0041810132808657</v>
      </c>
      <c r="AC45" s="35">
        <f t="shared" si="5"/>
        <v>0.7713725490196078</v>
      </c>
      <c r="AD45" s="35">
        <f t="shared" si="5"/>
        <v>0.8404564907275321</v>
      </c>
      <c r="AE45" s="35">
        <f t="shared" si="5"/>
        <v>0.9923649786297112</v>
      </c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</sheetData>
  <mergeCells count="53">
    <mergeCell ref="B45:J45"/>
    <mergeCell ref="AE17:AE18"/>
    <mergeCell ref="AD17:AD18"/>
    <mergeCell ref="S17:S18"/>
    <mergeCell ref="T17:T18"/>
    <mergeCell ref="U17:U18"/>
    <mergeCell ref="V17:V18"/>
    <mergeCell ref="AA17:AA18"/>
    <mergeCell ref="AB17:AB18"/>
    <mergeCell ref="AC17:AC18"/>
    <mergeCell ref="Y17:Y18"/>
    <mergeCell ref="R17:R18"/>
    <mergeCell ref="W17:W18"/>
    <mergeCell ref="X17:X18"/>
    <mergeCell ref="P17:P18"/>
    <mergeCell ref="Q17:Q18"/>
    <mergeCell ref="B27:J27"/>
    <mergeCell ref="B28:J28"/>
    <mergeCell ref="M17:M18"/>
    <mergeCell ref="N17:N18"/>
    <mergeCell ref="B19:J19"/>
    <mergeCell ref="O17:O18"/>
    <mergeCell ref="B29:J29"/>
    <mergeCell ref="B38:J38"/>
    <mergeCell ref="B31:J31"/>
    <mergeCell ref="B32:J32"/>
    <mergeCell ref="B33:J33"/>
    <mergeCell ref="B34:J34"/>
    <mergeCell ref="B35:J35"/>
    <mergeCell ref="Z17:Z18"/>
    <mergeCell ref="B39:J39"/>
    <mergeCell ref="B41:J41"/>
    <mergeCell ref="B42:J42"/>
    <mergeCell ref="B24:J24"/>
    <mergeCell ref="B25:J25"/>
    <mergeCell ref="B26:J26"/>
    <mergeCell ref="L17:L18"/>
    <mergeCell ref="B22:J22"/>
    <mergeCell ref="B23:J23"/>
    <mergeCell ref="A1:P1"/>
    <mergeCell ref="A2:P2"/>
    <mergeCell ref="A3:P3"/>
    <mergeCell ref="A4:P4"/>
    <mergeCell ref="F6:H6"/>
    <mergeCell ref="J11:L11"/>
    <mergeCell ref="B43:J43"/>
    <mergeCell ref="B44:J44"/>
    <mergeCell ref="A6:E6"/>
    <mergeCell ref="J6:L6"/>
    <mergeCell ref="B30:J30"/>
    <mergeCell ref="B36:J36"/>
    <mergeCell ref="B37:J37"/>
    <mergeCell ref="B21:J21"/>
  </mergeCells>
  <printOptions/>
  <pageMargins left="0.7874015748031497" right="0.7874015748031497" top="0.984251968503937" bottom="0.984251968503937" header="0" footer="0"/>
  <pageSetup horizontalDpi="200" verticalDpi="200" orientation="landscape" paperSize="5" scale="60" r:id="rId3"/>
  <ignoredErrors>
    <ignoredError sqref="Q19:AE19 L19:P19" numberStoredAsText="1"/>
  </ignoredErrors>
  <legacyDrawing r:id="rId2"/>
  <oleObjects>
    <oleObject progId="" shapeId="1049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2007-07-25T21:25:21Z</cp:lastPrinted>
  <dcterms:created xsi:type="dcterms:W3CDTF">2005-09-05T18:56:16Z</dcterms:created>
  <dcterms:modified xsi:type="dcterms:W3CDTF">2007-07-25T21:25:45Z</dcterms:modified>
  <cp:category/>
  <cp:version/>
  <cp:contentType/>
  <cp:contentStatus/>
</cp:coreProperties>
</file>