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020" windowWidth="12030" windowHeight="7785" activeTab="0"/>
  </bookViews>
  <sheets>
    <sheet name="Tabla 01-04" sheetId="1" r:id="rId1"/>
  </sheets>
  <definedNames>
    <definedName name="_xlnm.Print_Area" localSheetId="0">'Tabla 01-04'!$B$1:$T$45</definedName>
  </definedNames>
  <calcPr fullCalcOnLoad="1"/>
</workbook>
</file>

<file path=xl/sharedStrings.xml><?xml version="1.0" encoding="utf-8"?>
<sst xmlns="http://schemas.openxmlformats.org/spreadsheetml/2006/main" count="101" uniqueCount="101">
  <si>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</si>
  <si>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</si>
  <si>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</si>
  <si>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</si>
  <si>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</si>
  <si>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</si>
  <si>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</si>
  <si>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</si>
  <si>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</si>
  <si>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</si>
  <si>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</si>
  <si>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</si>
  <si>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</si>
  <si>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Escuintla</t>
  </si>
  <si>
    <t>Santa Lucia Cotzumalguapa</t>
  </si>
  <si>
    <t>La Democracia</t>
  </si>
  <si>
    <t>Masagua</t>
  </si>
  <si>
    <t>Tiquisate</t>
  </si>
  <si>
    <t>La Gomera</t>
  </si>
  <si>
    <t>Guanagazapa</t>
  </si>
  <si>
    <t>San Jose</t>
  </si>
  <si>
    <t>Iztapa</t>
  </si>
  <si>
    <t>Palin</t>
  </si>
  <si>
    <t>San Vicente Pacaya</t>
  </si>
  <si>
    <t>0501</t>
  </si>
  <si>
    <t>0502</t>
  </si>
  <si>
    <t>0503</t>
  </si>
  <si>
    <t>0504</t>
  </si>
  <si>
    <t>0505</t>
  </si>
  <si>
    <t>Siquinala</t>
  </si>
  <si>
    <t>0506</t>
  </si>
  <si>
    <t>0507</t>
  </si>
  <si>
    <t>0508</t>
  </si>
  <si>
    <t>0509</t>
  </si>
  <si>
    <t>0510</t>
  </si>
  <si>
    <t>0511</t>
  </si>
  <si>
    <t>0512</t>
  </si>
  <si>
    <t>0513</t>
  </si>
  <si>
    <t>Municipios del Departamento de Escuintla</t>
  </si>
  <si>
    <t xml:space="preserve">  21 - 05</t>
  </si>
  <si>
    <t>Viviendas por tipo de servicio de agua, sanitario y disposición de desechos sólidos</t>
  </si>
  <si>
    <t xml:space="preserve">Porcentaje con servicio </t>
  </si>
  <si>
    <t xml:space="preserve">AGUA_RIO _L </t>
  </si>
  <si>
    <t>AGUA_CA_TN</t>
  </si>
  <si>
    <t>AGUA_OTRO</t>
  </si>
  <si>
    <t>VIV_SAN</t>
  </si>
  <si>
    <t>VIV_NO_SAN</t>
  </si>
  <si>
    <t>SAN_DRE</t>
  </si>
  <si>
    <t>SAN_FSE</t>
  </si>
  <si>
    <t>SAN_EXC</t>
  </si>
  <si>
    <t>SAN_LET</t>
  </si>
  <si>
    <t>SAN_DRE_VH</t>
  </si>
  <si>
    <t>SAN_FSE_VH</t>
  </si>
  <si>
    <t>SAN_EXC_VH</t>
  </si>
  <si>
    <t>SAN_LET_VH</t>
  </si>
  <si>
    <t>BASU _MUNI</t>
  </si>
  <si>
    <t>BASU_PV</t>
  </si>
  <si>
    <t>BASU_QUEMA</t>
  </si>
  <si>
    <t>BASU_TIRA</t>
  </si>
  <si>
    <t>BASU _ENT</t>
  </si>
  <si>
    <t>BASU_OTRA</t>
  </si>
  <si>
    <t>T_VIV</t>
  </si>
  <si>
    <t>AGUA_CH_EX</t>
  </si>
  <si>
    <t>AGUA_CH_VH</t>
  </si>
  <si>
    <t>AGUA_CH_PB</t>
  </si>
  <si>
    <t>AGUA _POZO</t>
  </si>
  <si>
    <t>P_NO _AGUA</t>
  </si>
  <si>
    <t>P_NO _SAN</t>
  </si>
  <si>
    <t>P_NO_BAS</t>
  </si>
  <si>
    <t>Instituto Nacional de Estadística, XI Censo de Población y VI de Habitación</t>
  </si>
  <si>
    <t>Número de viviendas</t>
  </si>
  <si>
    <t>Nueva ConcepciÓn</t>
  </si>
  <si>
    <t>Departamento de Escuintla</t>
  </si>
  <si>
    <t>05</t>
  </si>
  <si>
    <t>08a Total de viviendas</t>
  </si>
  <si>
    <t>21a Viviendas con Chorro uso exclusivo</t>
  </si>
  <si>
    <t>21b Viviendas con Chorro para varios hogares</t>
  </si>
  <si>
    <t>21c Viviendas que utilizan Chorro publico (fuera de hogar)</t>
  </si>
  <si>
    <t>21d Viviendas que utilizan Pozo</t>
  </si>
  <si>
    <t>21e Vivienas que utilizan agua Camión o tonel</t>
  </si>
  <si>
    <t>21f Viviendas que utilizan agua de Río, Lago o Manantial</t>
  </si>
  <si>
    <t>21g Viviendas que utilizan otro tipo de fuente de agua</t>
  </si>
  <si>
    <t>21h Viviendas que disponen de sevicio sanitario</t>
  </si>
  <si>
    <t>21i Viviendas que no disponen de servicio sanitario</t>
  </si>
  <si>
    <t>21j Viviendas con servicio sanitario de uso exclusivo conectado a red de drenaje</t>
  </si>
  <si>
    <t>21k Viviendas con servicio sanitario de uso exclusivo conectado a fos séptica</t>
  </si>
  <si>
    <t>21l Viviendas con servicio sanitario de uso exclusivo excusado lavable</t>
  </si>
  <si>
    <t>21m Viviendas con servicio sanitario de uso exclusivo letrina o pozo ciego</t>
  </si>
  <si>
    <t>21n Viviendas con servicio sanitario de uso compartido conectado a red de  drenaje</t>
  </si>
  <si>
    <t>21o Viviendas con servicio sanitario de uso compartido conectado a fosa séptica</t>
  </si>
  <si>
    <t xml:space="preserve">21p Viviendas con servicio sanitario de uso compartido excusado lavable </t>
  </si>
  <si>
    <t>21q Viviendas con servicio sanitario de uso compartido letrina o pozo ciego</t>
  </si>
  <si>
    <t>21r Viviendas que usan servicio municipal de eliminación de basura</t>
  </si>
  <si>
    <t>21s Viviendas que usan servicio privado de eliminación de basura</t>
  </si>
  <si>
    <t xml:space="preserve">21t Viviendas que queman la basura </t>
  </si>
  <si>
    <t>21u Viviendas que tiran la basura en cualquier lugar</t>
  </si>
  <si>
    <t>21v Viviendas que entierran la basura</t>
  </si>
  <si>
    <t>21w Viviendas que utilizan otra forma de eliminación de basura</t>
  </si>
  <si>
    <t>21x Porcentaje de hogares que no están conectados a la red de distribución de agua (pozo, camión o tonel, río, lago o manantial, otro tipo)</t>
  </si>
  <si>
    <t xml:space="preserve">21y Porcentaje de hogares que no disponen de servicio sanitario  </t>
  </si>
  <si>
    <t>21z Porcentaje de hogares que utilizan servicio municipal o privado de eliminación de basura</t>
  </si>
</sst>
</file>

<file path=xl/styles.xml><?xml version="1.0" encoding="utf-8"?>
<styleSheet xmlns="http://schemas.openxmlformats.org/spreadsheetml/2006/main">
  <numFmts count="1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0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" fontId="2" fillId="3" borderId="2" xfId="0" applyNumberFormat="1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164" fontId="2" fillId="3" borderId="2" xfId="0" applyNumberFormat="1" applyFont="1" applyFill="1" applyBorder="1" applyAlignment="1">
      <alignment horizontal="left"/>
    </xf>
    <xf numFmtId="3" fontId="2" fillId="3" borderId="2" xfId="0" applyNumberFormat="1" applyFont="1" applyFill="1" applyBorder="1" applyAlignment="1">
      <alignment horizontal="left"/>
    </xf>
    <xf numFmtId="0" fontId="0" fillId="3" borderId="2" xfId="0" applyFont="1" applyFill="1" applyBorder="1" applyAlignment="1">
      <alignment/>
    </xf>
    <xf numFmtId="0" fontId="0" fillId="3" borderId="2" xfId="0" applyNumberFormat="1" applyFont="1" applyFill="1" applyBorder="1" applyAlignment="1">
      <alignment/>
    </xf>
    <xf numFmtId="0" fontId="0" fillId="3" borderId="2" xfId="0" applyNumberFormat="1" applyFont="1" applyFill="1" applyBorder="1" applyAlignment="1">
      <alignment horizontal="right"/>
    </xf>
    <xf numFmtId="0" fontId="0" fillId="3" borderId="2" xfId="0" applyNumberFormat="1" applyFont="1" applyFill="1" applyBorder="1" applyAlignment="1">
      <alignment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3</xdr:row>
      <xdr:rowOff>38100</xdr:rowOff>
    </xdr:from>
    <xdr:to>
      <xdr:col>13</xdr:col>
      <xdr:colOff>571500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showGridLines="0" tabSelected="1" zoomScale="70" zoomScaleNormal="70" workbookViewId="0" topLeftCell="A1">
      <selection activeCell="Q34" sqref="Q34"/>
    </sheetView>
  </sheetViews>
  <sheetFormatPr defaultColWidth="11.421875" defaultRowHeight="12.75"/>
  <cols>
    <col min="1" max="1" width="11.140625" style="0" customWidth="1"/>
    <col min="4" max="4" width="5.8515625" style="0" customWidth="1"/>
    <col min="5" max="5" width="42.57421875" style="0" customWidth="1"/>
    <col min="6" max="6" width="15.57421875" style="0" bestFit="1" customWidth="1"/>
    <col min="7" max="7" width="11.7109375" style="0" customWidth="1"/>
    <col min="8" max="9" width="13.421875" style="0" bestFit="1" customWidth="1"/>
    <col min="10" max="10" width="8.421875" style="0" bestFit="1" customWidth="1"/>
    <col min="11" max="11" width="8.57421875" style="0" customWidth="1"/>
    <col min="12" max="12" width="9.7109375" style="0" bestFit="1" customWidth="1"/>
    <col min="13" max="13" width="10.00390625" style="0" bestFit="1" customWidth="1"/>
    <col min="14" max="14" width="12.28125" style="0" customWidth="1"/>
    <col min="15" max="15" width="9.7109375" style="0" customWidth="1"/>
    <col min="16" max="16" width="9.57421875" style="0" bestFit="1" customWidth="1"/>
    <col min="17" max="17" width="10.28125" style="0" bestFit="1" customWidth="1"/>
    <col min="18" max="18" width="10.7109375" style="0" customWidth="1"/>
    <col min="19" max="19" width="11.00390625" style="0" bestFit="1" customWidth="1"/>
    <col min="20" max="20" width="12.140625" style="0" customWidth="1"/>
    <col min="21" max="21" width="8.28125" style="0" bestFit="1" customWidth="1"/>
    <col min="22" max="22" width="7.421875" style="0" customWidth="1"/>
    <col min="23" max="23" width="15.28125" style="0" customWidth="1"/>
  </cols>
  <sheetData>
    <row r="1" spans="2:22" ht="12.75">
      <c r="B1" s="9" t="s">
        <v>0</v>
      </c>
      <c r="C1" s="10"/>
      <c r="D1" s="10"/>
      <c r="E1" s="10"/>
      <c r="F1" s="10"/>
      <c r="G1" s="10"/>
      <c r="H1" s="10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"/>
      <c r="V1" s="1"/>
    </row>
    <row r="2" spans="2:22" ht="12.75">
      <c r="B2" s="9" t="s">
        <v>1</v>
      </c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"/>
      <c r="V2" s="1"/>
    </row>
    <row r="3" spans="2:22" ht="12.75">
      <c r="B3" s="9" t="s">
        <v>2</v>
      </c>
      <c r="C3" s="10"/>
      <c r="D3" s="10"/>
      <c r="E3" s="10"/>
      <c r="F3" s="10"/>
      <c r="G3" s="10"/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"/>
      <c r="V3" s="1"/>
    </row>
    <row r="4" spans="2:22" ht="12.75">
      <c r="B4" s="9" t="s">
        <v>3</v>
      </c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"/>
      <c r="V4" s="1"/>
    </row>
    <row r="5" spans="2:22" ht="12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"/>
      <c r="V5" s="1"/>
    </row>
    <row r="6" spans="2:22" ht="12.75">
      <c r="B6" s="76" t="s">
        <v>4</v>
      </c>
      <c r="C6" s="77"/>
      <c r="D6" s="2"/>
      <c r="E6" s="36" t="s">
        <v>39</v>
      </c>
      <c r="F6" s="74"/>
      <c r="G6" s="74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"/>
      <c r="V6" s="1"/>
    </row>
    <row r="7" spans="2:22" ht="12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"/>
      <c r="V7" s="1"/>
    </row>
    <row r="8" spans="2:22" s="46" customFormat="1" ht="12.75">
      <c r="B8" s="40" t="s">
        <v>5</v>
      </c>
      <c r="C8" s="41"/>
      <c r="D8" s="42" t="s">
        <v>40</v>
      </c>
      <c r="E8" s="41"/>
      <c r="F8" s="41"/>
      <c r="G8" s="41"/>
      <c r="H8" s="41"/>
      <c r="I8" s="43"/>
      <c r="J8" s="44"/>
      <c r="K8" s="44"/>
      <c r="L8" s="44"/>
      <c r="M8" s="45"/>
      <c r="N8" s="45"/>
      <c r="O8" s="45"/>
      <c r="P8" s="45"/>
      <c r="Q8" s="45"/>
      <c r="R8" s="45"/>
      <c r="S8" s="45"/>
      <c r="T8" s="45"/>
      <c r="U8" s="35"/>
      <c r="V8" s="35"/>
    </row>
    <row r="9" spans="2:22" s="53" customFormat="1" ht="12.75">
      <c r="B9" s="47" t="s">
        <v>6</v>
      </c>
      <c r="C9" s="48"/>
      <c r="D9" s="49" t="s">
        <v>41</v>
      </c>
      <c r="E9" s="48"/>
      <c r="F9" s="48"/>
      <c r="G9" s="48"/>
      <c r="H9" s="48"/>
      <c r="I9" s="50"/>
      <c r="J9" s="48"/>
      <c r="K9" s="48"/>
      <c r="L9" s="48"/>
      <c r="M9" s="51"/>
      <c r="N9" s="51"/>
      <c r="O9" s="51"/>
      <c r="P9" s="51"/>
      <c r="Q9" s="51"/>
      <c r="R9" s="51"/>
      <c r="S9" s="51"/>
      <c r="T9" s="51"/>
      <c r="U9" s="52"/>
      <c r="V9" s="52"/>
    </row>
    <row r="10" spans="2:22" s="46" customFormat="1" ht="12.75">
      <c r="B10" s="54" t="s">
        <v>7</v>
      </c>
      <c r="C10" s="44"/>
      <c r="D10" s="44" t="s">
        <v>38</v>
      </c>
      <c r="E10" s="44"/>
      <c r="F10" s="44"/>
      <c r="G10" s="44"/>
      <c r="H10" s="44"/>
      <c r="I10" s="55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35"/>
      <c r="V10" s="35"/>
    </row>
    <row r="11" spans="2:22" s="46" customFormat="1" ht="12.75">
      <c r="B11" s="54" t="s">
        <v>8</v>
      </c>
      <c r="C11" s="44"/>
      <c r="D11" s="75">
        <v>2002</v>
      </c>
      <c r="E11" s="75"/>
      <c r="F11" s="75"/>
      <c r="G11" s="44"/>
      <c r="H11" s="44"/>
      <c r="I11" s="55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35"/>
      <c r="V11" s="35"/>
    </row>
    <row r="12" spans="2:22" s="46" customFormat="1" ht="12.75">
      <c r="B12" s="54" t="s">
        <v>9</v>
      </c>
      <c r="C12" s="44"/>
      <c r="D12" s="44" t="s">
        <v>70</v>
      </c>
      <c r="E12" s="44"/>
      <c r="F12" s="44"/>
      <c r="G12" s="44"/>
      <c r="H12" s="44"/>
      <c r="I12" s="55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35"/>
      <c r="V12" s="35"/>
    </row>
    <row r="13" spans="2:22" s="46" customFormat="1" ht="12.75">
      <c r="B13" s="56" t="s">
        <v>10</v>
      </c>
      <c r="C13" s="57"/>
      <c r="D13" s="57" t="s">
        <v>69</v>
      </c>
      <c r="E13" s="58"/>
      <c r="F13" s="58"/>
      <c r="G13" s="58"/>
      <c r="H13" s="58"/>
      <c r="I13" s="59"/>
      <c r="J13" s="60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35"/>
      <c r="V13" s="35"/>
    </row>
    <row r="14" spans="2:22" ht="12.7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  <c r="P14" s="11"/>
      <c r="Q14" s="11"/>
      <c r="R14" s="13"/>
      <c r="S14" s="13"/>
      <c r="T14" s="13"/>
      <c r="U14" s="1"/>
      <c r="V14" s="1"/>
    </row>
    <row r="15" spans="2:20" ht="12.75">
      <c r="B15" s="14"/>
      <c r="C15" s="14"/>
      <c r="D15" s="14"/>
      <c r="E15" s="14"/>
      <c r="F15" s="14"/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8"/>
      <c r="T15" s="8"/>
    </row>
    <row r="16" spans="2:23" ht="28.5" customHeight="1">
      <c r="B16" s="78"/>
      <c r="C16" s="78"/>
      <c r="D16" s="78"/>
      <c r="E16" s="78"/>
      <c r="F16" s="5"/>
      <c r="G16" s="38" t="s">
        <v>13</v>
      </c>
      <c r="H16" s="38" t="s">
        <v>14</v>
      </c>
      <c r="I16" s="38" t="s">
        <v>15</v>
      </c>
      <c r="J16" s="38" t="s">
        <v>29</v>
      </c>
      <c r="K16" s="38" t="s">
        <v>16</v>
      </c>
      <c r="L16" s="38" t="s">
        <v>17</v>
      </c>
      <c r="M16" s="38" t="s">
        <v>18</v>
      </c>
      <c r="N16" s="38" t="s">
        <v>19</v>
      </c>
      <c r="O16" s="38" t="s">
        <v>20</v>
      </c>
      <c r="P16" s="38" t="s">
        <v>21</v>
      </c>
      <c r="Q16" s="38" t="s">
        <v>22</v>
      </c>
      <c r="R16" s="38" t="s">
        <v>23</v>
      </c>
      <c r="S16" s="38" t="s">
        <v>71</v>
      </c>
      <c r="T16" s="38" t="s">
        <v>72</v>
      </c>
      <c r="U16" s="6"/>
      <c r="W16" s="7"/>
    </row>
    <row r="17" spans="2:23" ht="12.75">
      <c r="B17" s="72" t="s">
        <v>11</v>
      </c>
      <c r="C17" s="72"/>
      <c r="D17" s="72"/>
      <c r="E17" s="72"/>
      <c r="F17" s="37" t="s">
        <v>12</v>
      </c>
      <c r="G17" s="39" t="s">
        <v>24</v>
      </c>
      <c r="H17" s="39" t="s">
        <v>25</v>
      </c>
      <c r="I17" s="39" t="s">
        <v>26</v>
      </c>
      <c r="J17" s="39" t="s">
        <v>27</v>
      </c>
      <c r="K17" s="39" t="s">
        <v>28</v>
      </c>
      <c r="L17" s="39" t="s">
        <v>30</v>
      </c>
      <c r="M17" s="39" t="s">
        <v>31</v>
      </c>
      <c r="N17" s="39" t="s">
        <v>32</v>
      </c>
      <c r="O17" s="39" t="s">
        <v>33</v>
      </c>
      <c r="P17" s="39" t="s">
        <v>34</v>
      </c>
      <c r="Q17" s="39" t="s">
        <v>35</v>
      </c>
      <c r="R17" s="39" t="s">
        <v>36</v>
      </c>
      <c r="S17" s="39" t="s">
        <v>37</v>
      </c>
      <c r="T17" s="39" t="s">
        <v>73</v>
      </c>
      <c r="U17" s="6"/>
      <c r="W17" s="7"/>
    </row>
    <row r="18" spans="2:23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8"/>
      <c r="T18" s="8"/>
      <c r="U18" s="6"/>
      <c r="W18" s="7"/>
    </row>
    <row r="19" spans="2:20" s="15" customFormat="1" ht="12.75" customHeight="1">
      <c r="B19" s="73" t="s">
        <v>74</v>
      </c>
      <c r="C19" s="73"/>
      <c r="D19" s="73"/>
      <c r="E19" s="73"/>
      <c r="F19" s="65" t="s">
        <v>61</v>
      </c>
      <c r="G19" s="66">
        <v>26235</v>
      </c>
      <c r="H19" s="66">
        <v>18072</v>
      </c>
      <c r="I19" s="66">
        <v>4285</v>
      </c>
      <c r="J19" s="66">
        <v>3340</v>
      </c>
      <c r="K19" s="66">
        <v>7120</v>
      </c>
      <c r="L19" s="66">
        <v>9654</v>
      </c>
      <c r="M19" s="66">
        <v>10471</v>
      </c>
      <c r="N19" s="66">
        <v>2499</v>
      </c>
      <c r="O19" s="66">
        <v>9145</v>
      </c>
      <c r="P19" s="66">
        <v>2434</v>
      </c>
      <c r="Q19" s="66">
        <v>7900</v>
      </c>
      <c r="R19" s="66">
        <v>2712</v>
      </c>
      <c r="S19" s="66">
        <v>12176</v>
      </c>
      <c r="T19" s="66">
        <f>SUM(G19:S19)</f>
        <v>116043</v>
      </c>
    </row>
    <row r="20" spans="2:23" s="17" customFormat="1" ht="12.75" customHeight="1">
      <c r="B20" s="69" t="s">
        <v>75</v>
      </c>
      <c r="C20" s="70"/>
      <c r="D20" s="70"/>
      <c r="E20" s="71"/>
      <c r="F20" s="61" t="s">
        <v>62</v>
      </c>
      <c r="G20" s="67">
        <v>17402</v>
      </c>
      <c r="H20" s="67">
        <v>8802</v>
      </c>
      <c r="I20" s="67">
        <v>1327</v>
      </c>
      <c r="J20" s="67">
        <v>1962</v>
      </c>
      <c r="K20" s="67">
        <v>2209</v>
      </c>
      <c r="L20" s="67">
        <v>4534</v>
      </c>
      <c r="M20" s="67">
        <v>4424</v>
      </c>
      <c r="N20" s="67">
        <v>1291</v>
      </c>
      <c r="O20" s="67">
        <v>4263</v>
      </c>
      <c r="P20" s="67">
        <v>1327</v>
      </c>
      <c r="Q20" s="67">
        <v>4807</v>
      </c>
      <c r="R20" s="67">
        <v>2121</v>
      </c>
      <c r="S20" s="68">
        <v>1245</v>
      </c>
      <c r="T20" s="66">
        <f aca="true" t="shared" si="0" ref="T20:T42">SUM(G20:S20)</f>
        <v>55714</v>
      </c>
      <c r="W20" s="18"/>
    </row>
    <row r="21" spans="2:23" s="17" customFormat="1" ht="12.75" customHeight="1">
      <c r="B21" s="69" t="s">
        <v>76</v>
      </c>
      <c r="C21" s="70"/>
      <c r="D21" s="70"/>
      <c r="E21" s="71"/>
      <c r="F21" s="61" t="s">
        <v>63</v>
      </c>
      <c r="G21" s="68">
        <v>2621</v>
      </c>
      <c r="H21" s="67">
        <v>1307</v>
      </c>
      <c r="I21" s="67">
        <v>61</v>
      </c>
      <c r="J21" s="67">
        <v>145</v>
      </c>
      <c r="K21" s="67">
        <v>322</v>
      </c>
      <c r="L21" s="67">
        <v>403</v>
      </c>
      <c r="M21" s="67">
        <v>484</v>
      </c>
      <c r="N21" s="67">
        <v>57</v>
      </c>
      <c r="O21" s="67">
        <v>554</v>
      </c>
      <c r="P21" s="67">
        <v>23</v>
      </c>
      <c r="Q21" s="67">
        <v>394</v>
      </c>
      <c r="R21" s="67">
        <v>204</v>
      </c>
      <c r="S21" s="67">
        <v>130</v>
      </c>
      <c r="T21" s="66">
        <f t="shared" si="0"/>
        <v>6705</v>
      </c>
      <c r="W21" s="18"/>
    </row>
    <row r="22" spans="2:23" s="17" customFormat="1" ht="12.75">
      <c r="B22" s="69" t="s">
        <v>77</v>
      </c>
      <c r="C22" s="70"/>
      <c r="D22" s="70"/>
      <c r="E22" s="71"/>
      <c r="F22" s="61" t="s">
        <v>64</v>
      </c>
      <c r="G22" s="68">
        <v>872</v>
      </c>
      <c r="H22" s="68">
        <v>413</v>
      </c>
      <c r="I22" s="68">
        <v>28</v>
      </c>
      <c r="J22" s="68">
        <v>59</v>
      </c>
      <c r="K22" s="68">
        <v>83</v>
      </c>
      <c r="L22" s="68">
        <v>53</v>
      </c>
      <c r="M22" s="68">
        <v>92</v>
      </c>
      <c r="N22" s="68">
        <v>177</v>
      </c>
      <c r="O22" s="68">
        <v>75</v>
      </c>
      <c r="P22" s="68">
        <v>47</v>
      </c>
      <c r="Q22" s="67">
        <v>142</v>
      </c>
      <c r="R22" s="68">
        <v>36</v>
      </c>
      <c r="S22" s="68">
        <v>278</v>
      </c>
      <c r="T22" s="66">
        <f t="shared" si="0"/>
        <v>2355</v>
      </c>
      <c r="U22" s="19"/>
      <c r="W22" s="18"/>
    </row>
    <row r="23" spans="2:20" s="17" customFormat="1" ht="12.75">
      <c r="B23" s="69" t="s">
        <v>78</v>
      </c>
      <c r="C23" s="70"/>
      <c r="D23" s="70"/>
      <c r="E23" s="71"/>
      <c r="F23" s="63" t="s">
        <v>65</v>
      </c>
      <c r="G23" s="67">
        <v>4188</v>
      </c>
      <c r="H23" s="67">
        <v>7069</v>
      </c>
      <c r="I23" s="67">
        <v>2748</v>
      </c>
      <c r="J23" s="67">
        <v>736</v>
      </c>
      <c r="K23" s="67">
        <v>4353</v>
      </c>
      <c r="L23" s="67">
        <v>4487</v>
      </c>
      <c r="M23" s="67">
        <v>4900</v>
      </c>
      <c r="N23" s="67">
        <v>678</v>
      </c>
      <c r="O23" s="67">
        <v>4162</v>
      </c>
      <c r="P23" s="67">
        <v>998</v>
      </c>
      <c r="Q23" s="67">
        <v>1863</v>
      </c>
      <c r="R23" s="67">
        <v>44</v>
      </c>
      <c r="S23" s="67">
        <v>10312</v>
      </c>
      <c r="T23" s="66">
        <f t="shared" si="0"/>
        <v>46538</v>
      </c>
    </row>
    <row r="24" spans="2:20" s="16" customFormat="1" ht="12.75">
      <c r="B24" s="69" t="s">
        <v>79</v>
      </c>
      <c r="C24" s="70"/>
      <c r="D24" s="70"/>
      <c r="E24" s="71"/>
      <c r="F24" s="63" t="s">
        <v>43</v>
      </c>
      <c r="G24" s="67">
        <v>215</v>
      </c>
      <c r="H24" s="67">
        <v>27</v>
      </c>
      <c r="I24" s="67">
        <v>57</v>
      </c>
      <c r="J24" s="67">
        <v>0</v>
      </c>
      <c r="K24" s="67">
        <v>37</v>
      </c>
      <c r="L24" s="67">
        <v>11</v>
      </c>
      <c r="M24" s="67">
        <v>206</v>
      </c>
      <c r="N24" s="67">
        <v>2</v>
      </c>
      <c r="O24" s="67">
        <v>21</v>
      </c>
      <c r="P24" s="67">
        <v>1</v>
      </c>
      <c r="Q24" s="67">
        <v>39</v>
      </c>
      <c r="R24" s="67">
        <v>18</v>
      </c>
      <c r="S24" s="67">
        <v>29</v>
      </c>
      <c r="T24" s="66">
        <f t="shared" si="0"/>
        <v>663</v>
      </c>
    </row>
    <row r="25" spans="2:20" s="16" customFormat="1" ht="12.75">
      <c r="B25" s="69" t="s">
        <v>80</v>
      </c>
      <c r="C25" s="70"/>
      <c r="D25" s="70"/>
      <c r="E25" s="71"/>
      <c r="F25" s="64" t="s">
        <v>42</v>
      </c>
      <c r="G25" s="67">
        <v>514</v>
      </c>
      <c r="H25" s="67">
        <v>365</v>
      </c>
      <c r="I25" s="67">
        <v>30</v>
      </c>
      <c r="J25" s="67">
        <v>431</v>
      </c>
      <c r="K25" s="67">
        <v>41</v>
      </c>
      <c r="L25" s="67">
        <v>13</v>
      </c>
      <c r="M25" s="67">
        <v>35</v>
      </c>
      <c r="N25" s="67">
        <v>217</v>
      </c>
      <c r="O25" s="67">
        <v>34</v>
      </c>
      <c r="P25" s="67">
        <v>3</v>
      </c>
      <c r="Q25" s="67">
        <v>159</v>
      </c>
      <c r="R25" s="67">
        <v>117</v>
      </c>
      <c r="S25" s="67">
        <v>15</v>
      </c>
      <c r="T25" s="66">
        <f t="shared" si="0"/>
        <v>1974</v>
      </c>
    </row>
    <row r="26" spans="2:20" s="20" customFormat="1" ht="12.75">
      <c r="B26" s="69" t="s">
        <v>81</v>
      </c>
      <c r="C26" s="70"/>
      <c r="D26" s="70"/>
      <c r="E26" s="71"/>
      <c r="F26" s="64" t="s">
        <v>44</v>
      </c>
      <c r="G26" s="67">
        <v>423</v>
      </c>
      <c r="H26" s="67">
        <v>89</v>
      </c>
      <c r="I26" s="67">
        <v>34</v>
      </c>
      <c r="J26" s="67">
        <v>7</v>
      </c>
      <c r="K26" s="67">
        <v>75</v>
      </c>
      <c r="L26" s="67">
        <v>153</v>
      </c>
      <c r="M26" s="67">
        <v>330</v>
      </c>
      <c r="N26" s="67">
        <v>77</v>
      </c>
      <c r="O26" s="67">
        <v>36</v>
      </c>
      <c r="P26" s="67">
        <v>35</v>
      </c>
      <c r="Q26" s="67">
        <v>496</v>
      </c>
      <c r="R26" s="67">
        <v>172</v>
      </c>
      <c r="S26" s="67">
        <v>167</v>
      </c>
      <c r="T26" s="66">
        <f t="shared" si="0"/>
        <v>2094</v>
      </c>
    </row>
    <row r="27" spans="2:20" s="16" customFormat="1" ht="12.75">
      <c r="B27" s="69" t="s">
        <v>82</v>
      </c>
      <c r="C27" s="70"/>
      <c r="D27" s="70"/>
      <c r="E27" s="71"/>
      <c r="F27" s="64" t="s">
        <v>45</v>
      </c>
      <c r="G27" s="67">
        <v>24449</v>
      </c>
      <c r="H27" s="67">
        <v>15475</v>
      </c>
      <c r="I27" s="67">
        <v>3200</v>
      </c>
      <c r="J27" s="67">
        <v>2911</v>
      </c>
      <c r="K27" s="67">
        <v>5685</v>
      </c>
      <c r="L27" s="67">
        <v>7972</v>
      </c>
      <c r="M27" s="67">
        <v>8586</v>
      </c>
      <c r="N27" s="67">
        <v>1832</v>
      </c>
      <c r="O27" s="67">
        <v>8289</v>
      </c>
      <c r="P27" s="67">
        <v>2051</v>
      </c>
      <c r="Q27" s="67">
        <v>7634</v>
      </c>
      <c r="R27" s="67">
        <v>2376</v>
      </c>
      <c r="S27" s="67">
        <v>8231</v>
      </c>
      <c r="T27" s="66">
        <f t="shared" si="0"/>
        <v>98691</v>
      </c>
    </row>
    <row r="28" spans="2:20" s="16" customFormat="1" ht="12.75">
      <c r="B28" s="69" t="s">
        <v>83</v>
      </c>
      <c r="C28" s="70"/>
      <c r="D28" s="70"/>
      <c r="E28" s="71"/>
      <c r="F28" s="64" t="s">
        <v>46</v>
      </c>
      <c r="G28" s="67">
        <f>SUM(G19-G27)</f>
        <v>1786</v>
      </c>
      <c r="H28" s="67">
        <f aca="true" t="shared" si="1" ref="H28:T28">SUM(H19-H27)</f>
        <v>2597</v>
      </c>
      <c r="I28" s="67">
        <f t="shared" si="1"/>
        <v>1085</v>
      </c>
      <c r="J28" s="67">
        <f t="shared" si="1"/>
        <v>429</v>
      </c>
      <c r="K28" s="67">
        <f t="shared" si="1"/>
        <v>1435</v>
      </c>
      <c r="L28" s="67">
        <f t="shared" si="1"/>
        <v>1682</v>
      </c>
      <c r="M28" s="67">
        <f t="shared" si="1"/>
        <v>1885</v>
      </c>
      <c r="N28" s="67">
        <f t="shared" si="1"/>
        <v>667</v>
      </c>
      <c r="O28" s="67">
        <f t="shared" si="1"/>
        <v>856</v>
      </c>
      <c r="P28" s="67">
        <f t="shared" si="1"/>
        <v>383</v>
      </c>
      <c r="Q28" s="67">
        <f t="shared" si="1"/>
        <v>266</v>
      </c>
      <c r="R28" s="67">
        <f t="shared" si="1"/>
        <v>336</v>
      </c>
      <c r="S28" s="67">
        <f t="shared" si="1"/>
        <v>3945</v>
      </c>
      <c r="T28" s="67">
        <f t="shared" si="1"/>
        <v>17352</v>
      </c>
    </row>
    <row r="29" spans="2:20" s="17" customFormat="1" ht="12.75">
      <c r="B29" s="69" t="s">
        <v>84</v>
      </c>
      <c r="C29" s="70"/>
      <c r="D29" s="70"/>
      <c r="E29" s="71"/>
      <c r="F29" s="64" t="s">
        <v>47</v>
      </c>
      <c r="G29" s="67">
        <v>14819</v>
      </c>
      <c r="H29" s="67">
        <v>8230</v>
      </c>
      <c r="I29" s="67">
        <v>930</v>
      </c>
      <c r="J29" s="67">
        <v>1361</v>
      </c>
      <c r="K29" s="67">
        <v>860</v>
      </c>
      <c r="L29" s="67">
        <v>3522</v>
      </c>
      <c r="M29" s="67">
        <v>2383</v>
      </c>
      <c r="N29" s="67">
        <v>261</v>
      </c>
      <c r="O29" s="67">
        <v>1998</v>
      </c>
      <c r="P29" s="67">
        <v>160</v>
      </c>
      <c r="Q29" s="67">
        <v>4756</v>
      </c>
      <c r="R29" s="67">
        <v>5</v>
      </c>
      <c r="S29" s="67">
        <v>80</v>
      </c>
      <c r="T29" s="66">
        <f t="shared" si="0"/>
        <v>39365</v>
      </c>
    </row>
    <row r="30" spans="2:20" s="16" customFormat="1" ht="12.75">
      <c r="B30" s="69" t="s">
        <v>85</v>
      </c>
      <c r="C30" s="70"/>
      <c r="D30" s="70"/>
      <c r="E30" s="71"/>
      <c r="F30" s="64" t="s">
        <v>48</v>
      </c>
      <c r="G30" s="67">
        <v>1095</v>
      </c>
      <c r="H30" s="67">
        <v>555</v>
      </c>
      <c r="I30" s="67">
        <v>252</v>
      </c>
      <c r="J30" s="67">
        <v>188</v>
      </c>
      <c r="K30" s="67">
        <v>1007</v>
      </c>
      <c r="L30" s="67">
        <v>1101</v>
      </c>
      <c r="M30" s="67">
        <v>1674</v>
      </c>
      <c r="N30" s="67">
        <v>99</v>
      </c>
      <c r="O30" s="67">
        <v>2673</v>
      </c>
      <c r="P30" s="67">
        <v>1413</v>
      </c>
      <c r="Q30" s="67">
        <v>249</v>
      </c>
      <c r="R30" s="67">
        <v>11</v>
      </c>
      <c r="S30" s="67">
        <v>2536</v>
      </c>
      <c r="T30" s="66">
        <f t="shared" si="0"/>
        <v>12853</v>
      </c>
    </row>
    <row r="31" spans="2:20" s="16" customFormat="1" ht="12.75">
      <c r="B31" s="69" t="s">
        <v>86</v>
      </c>
      <c r="C31" s="70"/>
      <c r="D31" s="70"/>
      <c r="E31" s="71"/>
      <c r="F31" s="64" t="s">
        <v>49</v>
      </c>
      <c r="G31" s="67">
        <v>1577</v>
      </c>
      <c r="H31" s="67">
        <v>931</v>
      </c>
      <c r="I31" s="67">
        <v>502</v>
      </c>
      <c r="J31" s="67">
        <v>262</v>
      </c>
      <c r="K31" s="67">
        <v>542</v>
      </c>
      <c r="L31" s="67">
        <v>488</v>
      </c>
      <c r="M31" s="67">
        <v>734</v>
      </c>
      <c r="N31" s="67">
        <v>157</v>
      </c>
      <c r="O31" s="67">
        <v>930</v>
      </c>
      <c r="P31" s="67">
        <v>100</v>
      </c>
      <c r="Q31" s="67">
        <v>713</v>
      </c>
      <c r="R31" s="67">
        <v>439</v>
      </c>
      <c r="S31" s="67">
        <v>1617</v>
      </c>
      <c r="T31" s="66">
        <f t="shared" si="0"/>
        <v>8992</v>
      </c>
    </row>
    <row r="32" spans="2:20" s="16" customFormat="1" ht="12.75">
      <c r="B32" s="69" t="s">
        <v>87</v>
      </c>
      <c r="C32" s="70"/>
      <c r="D32" s="70"/>
      <c r="E32" s="71"/>
      <c r="F32" s="64" t="s">
        <v>50</v>
      </c>
      <c r="G32" s="67">
        <v>4235</v>
      </c>
      <c r="H32" s="67">
        <v>3720</v>
      </c>
      <c r="I32" s="67">
        <v>1353</v>
      </c>
      <c r="J32" s="67">
        <v>936</v>
      </c>
      <c r="K32" s="67">
        <v>2808</v>
      </c>
      <c r="L32" s="67">
        <v>2173</v>
      </c>
      <c r="M32" s="67">
        <v>3146</v>
      </c>
      <c r="N32" s="67">
        <v>1222</v>
      </c>
      <c r="O32" s="67">
        <v>2030</v>
      </c>
      <c r="P32" s="67">
        <v>352</v>
      </c>
      <c r="Q32" s="67">
        <v>1398</v>
      </c>
      <c r="R32" s="67">
        <v>1722</v>
      </c>
      <c r="S32" s="67">
        <v>3360</v>
      </c>
      <c r="T32" s="66">
        <f t="shared" si="0"/>
        <v>28455</v>
      </c>
    </row>
    <row r="33" spans="2:20" s="16" customFormat="1" ht="12.75">
      <c r="B33" s="69" t="s">
        <v>88</v>
      </c>
      <c r="C33" s="70"/>
      <c r="D33" s="70"/>
      <c r="E33" s="71"/>
      <c r="F33" s="64" t="s">
        <v>51</v>
      </c>
      <c r="G33" s="67">
        <v>2317</v>
      </c>
      <c r="H33" s="67">
        <v>1204</v>
      </c>
      <c r="I33" s="67">
        <v>32</v>
      </c>
      <c r="J33" s="67">
        <v>117</v>
      </c>
      <c r="K33" s="67">
        <v>150</v>
      </c>
      <c r="L33" s="67">
        <v>272</v>
      </c>
      <c r="M33" s="67">
        <v>316</v>
      </c>
      <c r="N33" s="67">
        <v>15</v>
      </c>
      <c r="O33" s="67">
        <v>317</v>
      </c>
      <c r="P33" s="67">
        <v>5</v>
      </c>
      <c r="Q33" s="67">
        <v>386</v>
      </c>
      <c r="R33" s="67">
        <v>1</v>
      </c>
      <c r="S33" s="67">
        <v>3</v>
      </c>
      <c r="T33" s="66">
        <f t="shared" si="0"/>
        <v>5135</v>
      </c>
    </row>
    <row r="34" spans="2:20" s="16" customFormat="1" ht="12.75">
      <c r="B34" s="69" t="s">
        <v>89</v>
      </c>
      <c r="C34" s="70"/>
      <c r="D34" s="70"/>
      <c r="E34" s="71"/>
      <c r="F34" s="64" t="s">
        <v>52</v>
      </c>
      <c r="G34" s="67">
        <v>53</v>
      </c>
      <c r="H34" s="67">
        <v>64</v>
      </c>
      <c r="I34" s="67">
        <v>8</v>
      </c>
      <c r="J34" s="67">
        <v>7</v>
      </c>
      <c r="K34" s="67">
        <v>70</v>
      </c>
      <c r="L34" s="67">
        <v>117</v>
      </c>
      <c r="M34" s="67">
        <v>43</v>
      </c>
      <c r="N34" s="67">
        <v>5</v>
      </c>
      <c r="O34" s="67">
        <v>233</v>
      </c>
      <c r="P34" s="67">
        <v>18</v>
      </c>
      <c r="Q34" s="67">
        <v>8</v>
      </c>
      <c r="R34" s="67">
        <v>3</v>
      </c>
      <c r="S34" s="67">
        <v>276</v>
      </c>
      <c r="T34" s="66">
        <f t="shared" si="0"/>
        <v>905</v>
      </c>
    </row>
    <row r="35" spans="2:20" s="16" customFormat="1" ht="12.75">
      <c r="B35" s="69" t="s">
        <v>90</v>
      </c>
      <c r="C35" s="70"/>
      <c r="D35" s="70"/>
      <c r="E35" s="71"/>
      <c r="F35" s="64" t="s">
        <v>53</v>
      </c>
      <c r="G35" s="67">
        <v>122</v>
      </c>
      <c r="H35" s="67">
        <v>159</v>
      </c>
      <c r="I35" s="67">
        <v>59</v>
      </c>
      <c r="J35" s="67">
        <v>9</v>
      </c>
      <c r="K35" s="67">
        <v>26</v>
      </c>
      <c r="L35" s="67">
        <v>26</v>
      </c>
      <c r="M35" s="67">
        <v>50</v>
      </c>
      <c r="N35" s="67">
        <v>1</v>
      </c>
      <c r="O35" s="67">
        <v>40</v>
      </c>
      <c r="P35" s="67">
        <v>0</v>
      </c>
      <c r="Q35" s="67">
        <v>36</v>
      </c>
      <c r="R35" s="67">
        <v>30</v>
      </c>
      <c r="S35" s="67">
        <v>97</v>
      </c>
      <c r="T35" s="66">
        <f t="shared" si="0"/>
        <v>655</v>
      </c>
    </row>
    <row r="36" spans="2:20" s="16" customFormat="1" ht="12.75">
      <c r="B36" s="69" t="s">
        <v>91</v>
      </c>
      <c r="C36" s="70"/>
      <c r="D36" s="70"/>
      <c r="E36" s="71"/>
      <c r="F36" s="64" t="s">
        <v>54</v>
      </c>
      <c r="G36" s="67">
        <v>231</v>
      </c>
      <c r="H36" s="67">
        <v>612</v>
      </c>
      <c r="I36" s="67">
        <v>64</v>
      </c>
      <c r="J36" s="67">
        <v>31</v>
      </c>
      <c r="K36" s="67">
        <v>222</v>
      </c>
      <c r="L36" s="67">
        <v>273</v>
      </c>
      <c r="M36" s="67">
        <v>240</v>
      </c>
      <c r="N36" s="67">
        <v>72</v>
      </c>
      <c r="O36" s="67">
        <v>68</v>
      </c>
      <c r="P36" s="67">
        <v>3</v>
      </c>
      <c r="Q36" s="67">
        <v>88</v>
      </c>
      <c r="R36" s="67">
        <v>165</v>
      </c>
      <c r="S36" s="67">
        <v>262</v>
      </c>
      <c r="T36" s="66">
        <f t="shared" si="0"/>
        <v>2331</v>
      </c>
    </row>
    <row r="37" spans="1:20" s="17" customFormat="1" ht="12.75">
      <c r="A37" s="20"/>
      <c r="B37" s="69" t="s">
        <v>92</v>
      </c>
      <c r="C37" s="70"/>
      <c r="D37" s="70"/>
      <c r="E37" s="71"/>
      <c r="F37" s="64" t="s">
        <v>55</v>
      </c>
      <c r="G37" s="67">
        <v>12715</v>
      </c>
      <c r="H37" s="67">
        <v>258</v>
      </c>
      <c r="I37" s="67">
        <v>584</v>
      </c>
      <c r="J37" s="67">
        <v>1292</v>
      </c>
      <c r="K37" s="67">
        <v>26</v>
      </c>
      <c r="L37" s="67">
        <v>146</v>
      </c>
      <c r="M37" s="67">
        <v>201</v>
      </c>
      <c r="N37" s="67">
        <v>81</v>
      </c>
      <c r="O37" s="67">
        <v>609</v>
      </c>
      <c r="P37" s="67">
        <v>12</v>
      </c>
      <c r="Q37" s="67">
        <v>1115</v>
      </c>
      <c r="R37" s="67">
        <v>75</v>
      </c>
      <c r="S37" s="67">
        <v>197</v>
      </c>
      <c r="T37" s="66">
        <f t="shared" si="0"/>
        <v>17311</v>
      </c>
    </row>
    <row r="38" spans="1:20" s="16" customFormat="1" ht="12.75">
      <c r="A38" s="21"/>
      <c r="B38" s="69" t="s">
        <v>93</v>
      </c>
      <c r="C38" s="70"/>
      <c r="D38" s="70"/>
      <c r="E38" s="71"/>
      <c r="F38" s="64" t="s">
        <v>56</v>
      </c>
      <c r="G38" s="67">
        <v>894</v>
      </c>
      <c r="H38" s="67">
        <v>5010</v>
      </c>
      <c r="I38" s="67">
        <v>191</v>
      </c>
      <c r="J38" s="67">
        <v>124</v>
      </c>
      <c r="K38" s="67">
        <v>140</v>
      </c>
      <c r="L38" s="67">
        <v>2229</v>
      </c>
      <c r="M38" s="67">
        <v>443</v>
      </c>
      <c r="N38" s="67">
        <v>18</v>
      </c>
      <c r="O38" s="67">
        <v>1432</v>
      </c>
      <c r="P38" s="67">
        <v>230</v>
      </c>
      <c r="Q38" s="67">
        <v>2380</v>
      </c>
      <c r="R38" s="67">
        <v>301</v>
      </c>
      <c r="S38" s="67">
        <v>165</v>
      </c>
      <c r="T38" s="66">
        <f t="shared" si="0"/>
        <v>13557</v>
      </c>
    </row>
    <row r="39" spans="1:20" s="16" customFormat="1" ht="14.25" customHeight="1">
      <c r="A39" s="21"/>
      <c r="B39" s="69" t="s">
        <v>94</v>
      </c>
      <c r="C39" s="70"/>
      <c r="D39" s="70"/>
      <c r="E39" s="71"/>
      <c r="F39" s="64" t="s">
        <v>57</v>
      </c>
      <c r="G39" s="67">
        <v>8088</v>
      </c>
      <c r="H39" s="67">
        <v>8248</v>
      </c>
      <c r="I39" s="67">
        <v>2834</v>
      </c>
      <c r="J39" s="67">
        <v>1228</v>
      </c>
      <c r="K39" s="67">
        <v>6282</v>
      </c>
      <c r="L39" s="67">
        <v>6186</v>
      </c>
      <c r="M39" s="67">
        <v>8612</v>
      </c>
      <c r="N39" s="67">
        <v>1750</v>
      </c>
      <c r="O39" s="67">
        <v>6477</v>
      </c>
      <c r="P39" s="67">
        <v>1886</v>
      </c>
      <c r="Q39" s="67">
        <v>1449</v>
      </c>
      <c r="R39" s="67">
        <v>1045</v>
      </c>
      <c r="S39" s="67">
        <v>11298</v>
      </c>
      <c r="T39" s="66">
        <f t="shared" si="0"/>
        <v>65383</v>
      </c>
    </row>
    <row r="40" spans="1:20" s="16" customFormat="1" ht="12.75" customHeight="1">
      <c r="A40" s="21"/>
      <c r="B40" s="69" t="s">
        <v>95</v>
      </c>
      <c r="C40" s="70"/>
      <c r="D40" s="70"/>
      <c r="E40" s="71"/>
      <c r="F40" s="64" t="s">
        <v>58</v>
      </c>
      <c r="G40" s="67">
        <v>3157</v>
      </c>
      <c r="H40" s="67">
        <v>3640</v>
      </c>
      <c r="I40" s="67">
        <v>435</v>
      </c>
      <c r="J40" s="67">
        <v>603</v>
      </c>
      <c r="K40" s="67">
        <v>431</v>
      </c>
      <c r="L40" s="67">
        <v>696</v>
      </c>
      <c r="M40" s="67">
        <v>797</v>
      </c>
      <c r="N40" s="67">
        <v>612</v>
      </c>
      <c r="O40" s="67">
        <v>378</v>
      </c>
      <c r="P40" s="67">
        <v>183</v>
      </c>
      <c r="Q40" s="67">
        <v>1911</v>
      </c>
      <c r="R40" s="67">
        <v>592</v>
      </c>
      <c r="S40" s="67">
        <v>279</v>
      </c>
      <c r="T40" s="66">
        <f t="shared" si="0"/>
        <v>13714</v>
      </c>
    </row>
    <row r="41" spans="1:20" s="16" customFormat="1" ht="12.75">
      <c r="A41" s="21"/>
      <c r="B41" s="69" t="s">
        <v>96</v>
      </c>
      <c r="C41" s="70"/>
      <c r="D41" s="70"/>
      <c r="E41" s="71"/>
      <c r="F41" s="64" t="s">
        <v>59</v>
      </c>
      <c r="G41" s="67">
        <v>605</v>
      </c>
      <c r="H41" s="67">
        <v>689</v>
      </c>
      <c r="I41" s="67">
        <v>149</v>
      </c>
      <c r="J41" s="67">
        <v>80</v>
      </c>
      <c r="K41" s="67">
        <v>226</v>
      </c>
      <c r="L41" s="67">
        <v>210</v>
      </c>
      <c r="M41" s="67">
        <v>247</v>
      </c>
      <c r="N41" s="67">
        <v>27</v>
      </c>
      <c r="O41" s="67">
        <v>233</v>
      </c>
      <c r="P41" s="67">
        <v>94</v>
      </c>
      <c r="Q41" s="67">
        <v>323</v>
      </c>
      <c r="R41" s="67">
        <v>505</v>
      </c>
      <c r="S41" s="67">
        <v>216</v>
      </c>
      <c r="T41" s="66">
        <f t="shared" si="0"/>
        <v>3604</v>
      </c>
    </row>
    <row r="42" spans="1:20" s="16" customFormat="1" ht="12.75">
      <c r="A42" s="21"/>
      <c r="B42" s="69" t="s">
        <v>97</v>
      </c>
      <c r="C42" s="70"/>
      <c r="D42" s="70"/>
      <c r="E42" s="71"/>
      <c r="F42" s="64" t="s">
        <v>60</v>
      </c>
      <c r="G42" s="67">
        <v>776</v>
      </c>
      <c r="H42" s="67">
        <v>227</v>
      </c>
      <c r="I42" s="67">
        <v>92</v>
      </c>
      <c r="J42" s="67">
        <v>13</v>
      </c>
      <c r="K42" s="67">
        <v>15</v>
      </c>
      <c r="L42" s="67">
        <v>187</v>
      </c>
      <c r="M42" s="67">
        <v>171</v>
      </c>
      <c r="N42" s="67">
        <v>11</v>
      </c>
      <c r="O42" s="67">
        <v>16</v>
      </c>
      <c r="P42" s="67">
        <v>29</v>
      </c>
      <c r="Q42" s="67">
        <v>722</v>
      </c>
      <c r="R42" s="67">
        <v>194</v>
      </c>
      <c r="S42" s="67">
        <v>21</v>
      </c>
      <c r="T42" s="66">
        <f t="shared" si="0"/>
        <v>2474</v>
      </c>
    </row>
    <row r="43" spans="1:20" s="16" customFormat="1" ht="20.25" customHeight="1">
      <c r="A43" s="21"/>
      <c r="B43" s="69" t="s">
        <v>98</v>
      </c>
      <c r="C43" s="70"/>
      <c r="D43" s="70"/>
      <c r="E43" s="71"/>
      <c r="F43" s="64" t="s">
        <v>66</v>
      </c>
      <c r="G43" s="62">
        <f>((G23+G24+G25+G26)/G19)*100</f>
        <v>20.35448827901658</v>
      </c>
      <c r="H43" s="62">
        <f aca="true" t="shared" si="2" ref="H43:T43">((H23+H24+H25+H26)/H19)*100</f>
        <v>41.77733510402833</v>
      </c>
      <c r="I43" s="62">
        <f t="shared" si="2"/>
        <v>66.95449241540257</v>
      </c>
      <c r="J43" s="62">
        <f t="shared" si="2"/>
        <v>35.1497005988024</v>
      </c>
      <c r="K43" s="62">
        <f t="shared" si="2"/>
        <v>63.28651685393258</v>
      </c>
      <c r="L43" s="62">
        <f t="shared" si="2"/>
        <v>48.31158069194117</v>
      </c>
      <c r="M43" s="62">
        <f t="shared" si="2"/>
        <v>52.249068856842705</v>
      </c>
      <c r="N43" s="62">
        <f t="shared" si="2"/>
        <v>38.97559023609444</v>
      </c>
      <c r="O43" s="62">
        <f t="shared" si="2"/>
        <v>46.50628758884636</v>
      </c>
      <c r="P43" s="62">
        <f t="shared" si="2"/>
        <v>42.60476581758422</v>
      </c>
      <c r="Q43" s="62">
        <f t="shared" si="2"/>
        <v>32.36708860759494</v>
      </c>
      <c r="R43" s="62">
        <f t="shared" si="2"/>
        <v>12.942477876106196</v>
      </c>
      <c r="S43" s="62">
        <f t="shared" si="2"/>
        <v>86.42411300919842</v>
      </c>
      <c r="T43" s="62">
        <f t="shared" si="2"/>
        <v>44.18103633997742</v>
      </c>
    </row>
    <row r="44" spans="1:20" s="16" customFormat="1" ht="12.75">
      <c r="A44" s="21"/>
      <c r="B44" s="69" t="s">
        <v>99</v>
      </c>
      <c r="C44" s="70"/>
      <c r="D44" s="70"/>
      <c r="E44" s="71"/>
      <c r="F44" s="64" t="s">
        <v>67</v>
      </c>
      <c r="G44" s="62">
        <f>G28/G19*100</f>
        <v>6.807699637888318</v>
      </c>
      <c r="H44" s="62">
        <f aca="true" t="shared" si="3" ref="H44:T44">H28/H19*100</f>
        <v>14.37029659141213</v>
      </c>
      <c r="I44" s="62">
        <f t="shared" si="3"/>
        <v>25.32088681446908</v>
      </c>
      <c r="J44" s="62">
        <f t="shared" si="3"/>
        <v>12.84431137724551</v>
      </c>
      <c r="K44" s="62">
        <f t="shared" si="3"/>
        <v>20.154494382022474</v>
      </c>
      <c r="L44" s="62">
        <f t="shared" si="3"/>
        <v>17.422829915061115</v>
      </c>
      <c r="M44" s="62">
        <f t="shared" si="3"/>
        <v>18.0021010409703</v>
      </c>
      <c r="N44" s="62">
        <f t="shared" si="3"/>
        <v>26.690676270508202</v>
      </c>
      <c r="O44" s="62">
        <f t="shared" si="3"/>
        <v>9.360306178239474</v>
      </c>
      <c r="P44" s="62">
        <f t="shared" si="3"/>
        <v>15.735414954806902</v>
      </c>
      <c r="Q44" s="62">
        <f t="shared" si="3"/>
        <v>3.367088607594937</v>
      </c>
      <c r="R44" s="62">
        <f t="shared" si="3"/>
        <v>12.389380530973451</v>
      </c>
      <c r="S44" s="62">
        <f t="shared" si="3"/>
        <v>32.39980289093298</v>
      </c>
      <c r="T44" s="62">
        <f t="shared" si="3"/>
        <v>14.95307773842455</v>
      </c>
    </row>
    <row r="45" spans="1:20" s="16" customFormat="1" ht="12.75">
      <c r="A45" s="21"/>
      <c r="B45" s="69" t="s">
        <v>100</v>
      </c>
      <c r="C45" s="70"/>
      <c r="D45" s="70"/>
      <c r="E45" s="71"/>
      <c r="F45" s="64" t="s">
        <v>68</v>
      </c>
      <c r="G45" s="62">
        <f>SUM((G37+G38)/G19)*100</f>
        <v>51.873451496093004</v>
      </c>
      <c r="H45" s="62">
        <f aca="true" t="shared" si="4" ref="H45:T45">SUM((H37+H38)/H19)*100</f>
        <v>29.150066401062418</v>
      </c>
      <c r="I45" s="62">
        <f t="shared" si="4"/>
        <v>18.08634772462077</v>
      </c>
      <c r="J45" s="62">
        <f t="shared" si="4"/>
        <v>42.39520958083832</v>
      </c>
      <c r="K45" s="62">
        <f t="shared" si="4"/>
        <v>2.331460674157303</v>
      </c>
      <c r="L45" s="62">
        <f t="shared" si="4"/>
        <v>24.6012015744769</v>
      </c>
      <c r="M45" s="62">
        <f t="shared" si="4"/>
        <v>6.150319931238659</v>
      </c>
      <c r="N45" s="62">
        <f t="shared" si="4"/>
        <v>3.961584633853541</v>
      </c>
      <c r="O45" s="62">
        <f t="shared" si="4"/>
        <v>22.318206670311646</v>
      </c>
      <c r="P45" s="62">
        <f t="shared" si="4"/>
        <v>9.942481511914544</v>
      </c>
      <c r="Q45" s="62">
        <f t="shared" si="4"/>
        <v>44.24050632911393</v>
      </c>
      <c r="R45" s="62">
        <f t="shared" si="4"/>
        <v>13.864306784660767</v>
      </c>
      <c r="S45" s="62">
        <f t="shared" si="4"/>
        <v>2.9730617608409986</v>
      </c>
      <c r="T45" s="62">
        <f t="shared" si="4"/>
        <v>26.600484303232424</v>
      </c>
    </row>
    <row r="46" spans="1:12" s="25" customFormat="1" ht="12.75">
      <c r="A46" s="21"/>
      <c r="B46" s="32"/>
      <c r="C46" s="32"/>
      <c r="D46" s="32"/>
      <c r="E46" s="32"/>
      <c r="F46" s="29"/>
      <c r="G46" s="22"/>
      <c r="H46" s="22"/>
      <c r="I46" s="22"/>
      <c r="J46" s="23"/>
      <c r="K46" s="23"/>
      <c r="L46" s="24"/>
    </row>
    <row r="47" spans="1:12" s="25" customFormat="1" ht="12.75">
      <c r="A47" s="26"/>
      <c r="B47" s="32"/>
      <c r="C47" s="32"/>
      <c r="D47" s="32"/>
      <c r="E47" s="32"/>
      <c r="F47" s="29"/>
      <c r="G47" s="22"/>
      <c r="H47" s="22"/>
      <c r="I47" s="22"/>
      <c r="J47" s="23"/>
      <c r="K47" s="23"/>
      <c r="L47" s="24"/>
    </row>
    <row r="48" spans="1:12" s="25" customFormat="1" ht="12.75">
      <c r="A48" s="24"/>
      <c r="B48" s="33"/>
      <c r="C48" s="33"/>
      <c r="D48" s="34"/>
      <c r="E48" s="34"/>
      <c r="F48" s="29"/>
      <c r="G48" s="22"/>
      <c r="H48" s="22"/>
      <c r="I48" s="22"/>
      <c r="J48" s="23"/>
      <c r="K48" s="23"/>
      <c r="L48" s="24"/>
    </row>
    <row r="49" spans="1:12" s="25" customFormat="1" ht="12.75">
      <c r="A49" s="27"/>
      <c r="B49" s="33"/>
      <c r="C49" s="33"/>
      <c r="D49" s="34"/>
      <c r="E49" s="34"/>
      <c r="F49" s="29"/>
      <c r="G49" s="22"/>
      <c r="H49" s="22"/>
      <c r="I49" s="23"/>
      <c r="J49" s="23"/>
      <c r="K49" s="23"/>
      <c r="L49" s="24"/>
    </row>
    <row r="50" spans="1:12" s="25" customFormat="1" ht="12.75">
      <c r="A50" s="27"/>
      <c r="B50" s="33"/>
      <c r="C50" s="33"/>
      <c r="D50" s="34"/>
      <c r="E50" s="34"/>
      <c r="F50" s="30"/>
      <c r="G50" s="22"/>
      <c r="H50" s="22"/>
      <c r="I50" s="23"/>
      <c r="J50" s="23"/>
      <c r="K50" s="23"/>
      <c r="L50" s="24"/>
    </row>
    <row r="51" spans="1:12" s="25" customFormat="1" ht="12.75">
      <c r="A51" s="27"/>
      <c r="B51" s="33"/>
      <c r="C51" s="33"/>
      <c r="D51" s="34"/>
      <c r="E51" s="34"/>
      <c r="F51" s="31"/>
      <c r="G51" s="22"/>
      <c r="H51" s="22"/>
      <c r="I51" s="24"/>
      <c r="J51" s="24"/>
      <c r="K51" s="24"/>
      <c r="L51" s="24"/>
    </row>
    <row r="52" spans="1:12" s="25" customFormat="1" ht="12.75">
      <c r="A52" s="24"/>
      <c r="B52" s="33"/>
      <c r="C52" s="33"/>
      <c r="D52" s="34"/>
      <c r="E52" s="34"/>
      <c r="F52" s="31"/>
      <c r="G52" s="24"/>
      <c r="H52" s="24"/>
      <c r="I52" s="24"/>
      <c r="J52" s="24"/>
      <c r="K52" s="24"/>
      <c r="L52" s="24"/>
    </row>
    <row r="53" spans="1:12" s="25" customFormat="1" ht="12.75">
      <c r="A53" s="24"/>
      <c r="B53" s="33"/>
      <c r="C53" s="33"/>
      <c r="D53" s="34"/>
      <c r="E53" s="34"/>
      <c r="F53" s="31"/>
      <c r="G53" s="24"/>
      <c r="H53" s="24"/>
      <c r="I53" s="24"/>
      <c r="J53" s="24"/>
      <c r="K53" s="24"/>
      <c r="L53" s="24"/>
    </row>
    <row r="54" spans="1:12" s="25" customFormat="1" ht="12.75">
      <c r="A54" s="24"/>
      <c r="B54" s="33"/>
      <c r="C54" s="33"/>
      <c r="D54" s="34"/>
      <c r="E54" s="34"/>
      <c r="F54" s="31"/>
      <c r="G54" s="24"/>
      <c r="H54" s="24"/>
      <c r="I54" s="24"/>
      <c r="J54" s="24"/>
      <c r="K54" s="24"/>
      <c r="L54" s="24"/>
    </row>
    <row r="55" spans="1:12" s="25" customFormat="1" ht="12.75">
      <c r="A55" s="24"/>
      <c r="B55" s="33"/>
      <c r="C55" s="33"/>
      <c r="D55" s="34"/>
      <c r="E55" s="34"/>
      <c r="F55" s="31"/>
      <c r="G55" s="24"/>
      <c r="H55" s="24"/>
      <c r="I55" s="24"/>
      <c r="J55" s="24"/>
      <c r="K55" s="24"/>
      <c r="L55" s="24"/>
    </row>
    <row r="56" spans="1:12" s="25" customFormat="1" ht="12.75">
      <c r="A56" s="24"/>
      <c r="B56" s="33"/>
      <c r="C56" s="33"/>
      <c r="D56" s="34"/>
      <c r="E56" s="34"/>
      <c r="F56" s="31"/>
      <c r="G56" s="24"/>
      <c r="H56" s="24"/>
      <c r="I56" s="24"/>
      <c r="J56" s="24"/>
      <c r="K56" s="24"/>
      <c r="L56" s="24"/>
    </row>
    <row r="57" spans="1:6" s="25" customFormat="1" ht="12.75">
      <c r="A57" s="24"/>
      <c r="B57" s="33"/>
      <c r="C57" s="33"/>
      <c r="D57" s="33"/>
      <c r="E57" s="33"/>
      <c r="F57" s="1"/>
    </row>
    <row r="58" spans="1:6" s="25" customFormat="1" ht="12.75">
      <c r="A58" s="24"/>
      <c r="B58" s="33"/>
      <c r="C58" s="33"/>
      <c r="D58" s="33"/>
      <c r="E58" s="33"/>
      <c r="F58" s="1"/>
    </row>
    <row r="59" spans="1:5" s="25" customFormat="1" ht="12.75">
      <c r="A59" s="24"/>
      <c r="B59" s="33"/>
      <c r="C59" s="33"/>
      <c r="D59" s="33"/>
      <c r="E59" s="33"/>
    </row>
    <row r="60" spans="1:5" s="25" customFormat="1" ht="12.75">
      <c r="A60" s="24"/>
      <c r="B60" s="33"/>
      <c r="C60" s="33"/>
      <c r="D60" s="33"/>
      <c r="E60" s="33"/>
    </row>
    <row r="61" spans="1:5" s="25" customFormat="1" ht="12.75">
      <c r="A61" s="24"/>
      <c r="B61" s="33"/>
      <c r="C61" s="33"/>
      <c r="D61" s="33"/>
      <c r="E61" s="33"/>
    </row>
    <row r="62" spans="1:5" s="25" customFormat="1" ht="12.75">
      <c r="A62" s="24"/>
      <c r="B62" s="33"/>
      <c r="C62" s="33"/>
      <c r="D62" s="33"/>
      <c r="E62" s="33"/>
    </row>
    <row r="63" spans="1:5" s="25" customFormat="1" ht="12.75">
      <c r="A63" s="28"/>
      <c r="B63" s="35"/>
      <c r="C63" s="35"/>
      <c r="D63" s="35"/>
      <c r="E63" s="35"/>
    </row>
    <row r="64" spans="1:5" s="25" customFormat="1" ht="12.75">
      <c r="A64" s="28"/>
      <c r="B64" s="35"/>
      <c r="C64" s="35"/>
      <c r="D64" s="35"/>
      <c r="E64" s="35"/>
    </row>
    <row r="65" spans="1:5" s="25" customFormat="1" ht="12.75">
      <c r="A65" s="28"/>
      <c r="B65" s="35"/>
      <c r="C65" s="35"/>
      <c r="D65" s="35"/>
      <c r="E65" s="35"/>
    </row>
    <row r="66" spans="2:5" s="25" customFormat="1" ht="12.75">
      <c r="B66" s="35"/>
      <c r="C66" s="35"/>
      <c r="D66" s="35"/>
      <c r="E66" s="35"/>
    </row>
    <row r="67" spans="2:5" s="25" customFormat="1" ht="12.75">
      <c r="B67" s="35"/>
      <c r="C67" s="35"/>
      <c r="D67" s="35"/>
      <c r="E67" s="35"/>
    </row>
    <row r="68" spans="2:5" s="25" customFormat="1" ht="12.75">
      <c r="B68" s="35"/>
      <c r="C68" s="35"/>
      <c r="D68" s="35"/>
      <c r="E68" s="35"/>
    </row>
    <row r="69" spans="2:5" s="25" customFormat="1" ht="12.75">
      <c r="B69" s="35"/>
      <c r="C69" s="35"/>
      <c r="D69" s="35"/>
      <c r="E69" s="35"/>
    </row>
    <row r="70" spans="2:5" s="25" customFormat="1" ht="12.75">
      <c r="B70" s="35"/>
      <c r="C70" s="35"/>
      <c r="D70" s="35"/>
      <c r="E70" s="35"/>
    </row>
    <row r="71" spans="2:5" s="25" customFormat="1" ht="12.75">
      <c r="B71" s="35"/>
      <c r="C71" s="35"/>
      <c r="D71" s="35"/>
      <c r="E71" s="35"/>
    </row>
    <row r="72" spans="2:5" s="25" customFormat="1" ht="12.75">
      <c r="B72" s="35"/>
      <c r="C72" s="35"/>
      <c r="D72" s="35"/>
      <c r="E72" s="35"/>
    </row>
    <row r="73" spans="2:5" s="25" customFormat="1" ht="12.75">
      <c r="B73" s="35"/>
      <c r="C73" s="35"/>
      <c r="D73" s="35"/>
      <c r="E73" s="35"/>
    </row>
    <row r="74" spans="2:5" s="25" customFormat="1" ht="12.75">
      <c r="B74" s="35"/>
      <c r="C74" s="35"/>
      <c r="D74" s="35"/>
      <c r="E74" s="35"/>
    </row>
    <row r="75" spans="2:5" s="25" customFormat="1" ht="12.75">
      <c r="B75" s="35"/>
      <c r="C75" s="35"/>
      <c r="D75" s="35"/>
      <c r="E75" s="35"/>
    </row>
    <row r="76" spans="2:5" s="25" customFormat="1" ht="12.75">
      <c r="B76" s="35"/>
      <c r="C76" s="35"/>
      <c r="D76" s="35"/>
      <c r="E76" s="35"/>
    </row>
    <row r="77" spans="2:5" s="25" customFormat="1" ht="12.75">
      <c r="B77" s="35"/>
      <c r="C77" s="35"/>
      <c r="D77" s="35"/>
      <c r="E77" s="35"/>
    </row>
    <row r="78" spans="2:5" s="25" customFormat="1" ht="12.75">
      <c r="B78" s="35"/>
      <c r="C78" s="35"/>
      <c r="D78" s="35"/>
      <c r="E78" s="35"/>
    </row>
  </sheetData>
  <mergeCells count="32">
    <mergeCell ref="B43:E43"/>
    <mergeCell ref="B44:E44"/>
    <mergeCell ref="B45:E45"/>
    <mergeCell ref="B37:E37"/>
    <mergeCell ref="B38:E38"/>
    <mergeCell ref="B40:E40"/>
    <mergeCell ref="B41:E41"/>
    <mergeCell ref="B42:E42"/>
    <mergeCell ref="B31:E31"/>
    <mergeCell ref="B21:E21"/>
    <mergeCell ref="F6:G6"/>
    <mergeCell ref="D11:F11"/>
    <mergeCell ref="B6:C6"/>
    <mergeCell ref="B16:E16"/>
    <mergeCell ref="B26:E26"/>
    <mergeCell ref="B27:E27"/>
    <mergeCell ref="B28:E28"/>
    <mergeCell ref="B29:E29"/>
    <mergeCell ref="B17:E17"/>
    <mergeCell ref="B19:E19"/>
    <mergeCell ref="B20:E20"/>
    <mergeCell ref="B23:E23"/>
    <mergeCell ref="B22:E22"/>
    <mergeCell ref="B39:E39"/>
    <mergeCell ref="B33:E33"/>
    <mergeCell ref="B34:E34"/>
    <mergeCell ref="B35:E35"/>
    <mergeCell ref="B36:E36"/>
    <mergeCell ref="B32:E32"/>
    <mergeCell ref="B24:E24"/>
    <mergeCell ref="B25:E25"/>
    <mergeCell ref="B30:E30"/>
  </mergeCells>
  <printOptions verticalCentered="1"/>
  <pageMargins left="0.26" right="0.13" top="0" bottom="0" header="0" footer="0"/>
  <pageSetup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Fredy Orlando Son Bal</cp:lastModifiedBy>
  <cp:lastPrinted>2007-08-10T21:40:35Z</cp:lastPrinted>
  <dcterms:created xsi:type="dcterms:W3CDTF">2006-08-04T15:03:32Z</dcterms:created>
  <dcterms:modified xsi:type="dcterms:W3CDTF">2007-08-10T21:40:41Z</dcterms:modified>
  <cp:category/>
  <cp:version/>
  <cp:contentType/>
  <cp:contentStatus/>
</cp:coreProperties>
</file>