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1020" windowWidth="12030" windowHeight="7785" activeTab="0"/>
  </bookViews>
  <sheets>
    <sheet name="Tabla 01-05" sheetId="1" r:id="rId1"/>
  </sheets>
  <definedNames>
    <definedName name="_xlnm.Print_Area" localSheetId="0">'Tabla 01-05'!$B$1:$W$44</definedName>
  </definedNames>
  <calcPr fullCalcOnLoad="1"/>
</workbook>
</file>

<file path=xl/sharedStrings.xml><?xml version="1.0" encoding="utf-8"?>
<sst xmlns="http://schemas.openxmlformats.org/spreadsheetml/2006/main" count="95" uniqueCount="95">
  <si>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</si>
  <si>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</si>
  <si>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</si>
  <si>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</si>
  <si>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</si>
  <si>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</si>
  <si>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</si>
  <si>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Porcentaje población hombre o mujer</t>
  </si>
  <si>
    <t>Cobertura Geográfica</t>
  </si>
  <si>
    <t>Fecha de Publicación</t>
  </si>
  <si>
    <t>Unidad de Medida</t>
  </si>
  <si>
    <t xml:space="preserve">Número de personas </t>
  </si>
  <si>
    <t>Fuente</t>
  </si>
  <si>
    <t>01a Total Población</t>
  </si>
  <si>
    <t>T_POB</t>
  </si>
  <si>
    <t>01b Total Población Hombre</t>
  </si>
  <si>
    <t>T_POB_H</t>
  </si>
  <si>
    <t>01c Total Población Mujer</t>
  </si>
  <si>
    <t>T_POB_M</t>
  </si>
  <si>
    <t>01d Población 0 a 4 años de edad</t>
  </si>
  <si>
    <t>POB_0A4</t>
  </si>
  <si>
    <t>01e Población de 5 a 9 años de edad</t>
  </si>
  <si>
    <t>POB_5A9</t>
  </si>
  <si>
    <t>01f Población de 10 a 14 años de edad</t>
  </si>
  <si>
    <t>POB_10A14</t>
  </si>
  <si>
    <t>01g Población de 15 a 19 años de edad</t>
  </si>
  <si>
    <t>POB_15A19</t>
  </si>
  <si>
    <t>01h Población de 20 a 24 años de edad</t>
  </si>
  <si>
    <t>POB_20A24</t>
  </si>
  <si>
    <t>01i Población de 25 a 29 años de edad</t>
  </si>
  <si>
    <t>POB_25A29</t>
  </si>
  <si>
    <t>01j Población de 30 - 34 años de edad</t>
  </si>
  <si>
    <t>POB_30A34</t>
  </si>
  <si>
    <t>01k Población de 35 - 39 años de edad</t>
  </si>
  <si>
    <t>POB_35A39</t>
  </si>
  <si>
    <t>01l Población de 40 - 44  años de edad</t>
  </si>
  <si>
    <t>POB_40A44</t>
  </si>
  <si>
    <t>01m Población de45 - 49 años de edad</t>
  </si>
  <si>
    <t>POB_45A49</t>
  </si>
  <si>
    <t>01n Población de 50 - 54 años de edad</t>
  </si>
  <si>
    <t>POB_50A54</t>
  </si>
  <si>
    <t>01ñ Población de 55 - 59 años de edad</t>
  </si>
  <si>
    <t>POB_55A59</t>
  </si>
  <si>
    <t>01p Población de 60 - 64 años de edad</t>
  </si>
  <si>
    <t>POB_60A64</t>
  </si>
  <si>
    <t>01q 65 años y más</t>
  </si>
  <si>
    <t>POB_65MAS</t>
  </si>
  <si>
    <t>T_POB_UR</t>
  </si>
  <si>
    <t>T_POB_RU</t>
  </si>
  <si>
    <t>01t Porcentaje Población Hombres</t>
  </si>
  <si>
    <t>P_POB_H</t>
  </si>
  <si>
    <t>01u Porcentaje Población Mujeres</t>
  </si>
  <si>
    <t>P_POB_M</t>
  </si>
  <si>
    <t>01v Porcentaje Población Urbana</t>
  </si>
  <si>
    <t>P_POB_UR</t>
  </si>
  <si>
    <t>01w Porcentaje Población Rural</t>
  </si>
  <si>
    <t>P_POB_RU</t>
  </si>
  <si>
    <t>01x Razón de Dependencia</t>
  </si>
  <si>
    <t>R_DEPEND</t>
  </si>
  <si>
    <t>Código Departamento y Municipio</t>
  </si>
  <si>
    <t>Código de campo</t>
  </si>
  <si>
    <t>Total de población por rangos de edad, y  área de residencia</t>
  </si>
  <si>
    <t>01r Población Área urbana</t>
  </si>
  <si>
    <t>01s Población Área rural</t>
  </si>
  <si>
    <t>Instituto Nacional de Estadística, XI Censo de Población y VI de Habitación</t>
  </si>
  <si>
    <t>Escuintla</t>
  </si>
  <si>
    <t>Santa Lucia Cotzumalguapa</t>
  </si>
  <si>
    <t>La Democracia</t>
  </si>
  <si>
    <t>Masagua</t>
  </si>
  <si>
    <t>Tiquisate</t>
  </si>
  <si>
    <t>La Gomera</t>
  </si>
  <si>
    <t>Guanagazapa</t>
  </si>
  <si>
    <t>San Jose</t>
  </si>
  <si>
    <t>Iztapa</t>
  </si>
  <si>
    <t>Palin</t>
  </si>
  <si>
    <t>San Vicente Pacaya</t>
  </si>
  <si>
    <t>La Nueva Concepcion</t>
  </si>
  <si>
    <t>0501</t>
  </si>
  <si>
    <t>0502</t>
  </si>
  <si>
    <t>0503</t>
  </si>
  <si>
    <t>0504</t>
  </si>
  <si>
    <t>0505</t>
  </si>
  <si>
    <t>Siquinala</t>
  </si>
  <si>
    <t>0506</t>
  </si>
  <si>
    <t>0507</t>
  </si>
  <si>
    <t>0508</t>
  </si>
  <si>
    <t>0509</t>
  </si>
  <si>
    <t>0510</t>
  </si>
  <si>
    <t>0511</t>
  </si>
  <si>
    <t>0512</t>
  </si>
  <si>
    <t>0513</t>
  </si>
  <si>
    <t>Municipios del Departamento de Escuintla</t>
  </si>
  <si>
    <r>
      <t>¨</t>
    </r>
    <r>
      <rPr>
        <b/>
        <sz val="9"/>
        <rFont val="Arial"/>
        <family val="2"/>
      </rPr>
      <t>01 - 05</t>
    </r>
  </si>
  <si>
    <t>Departamento de Escuintla</t>
  </si>
  <si>
    <t>05</t>
  </si>
</sst>
</file>

<file path=xl/styles.xml><?xml version="1.0" encoding="utf-8"?>
<styleSheet xmlns="http://schemas.openxmlformats.org/spreadsheetml/2006/main">
  <numFmts count="1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;[Red]#,##0.0"/>
    <numFmt numFmtId="170" formatCode="#,##0.00;[Red]#,##0.00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22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6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Font="1" applyFill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3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/>
    </xf>
    <xf numFmtId="0" fontId="0" fillId="2" borderId="3" xfId="0" applyNumberFormat="1" applyFont="1" applyFill="1" applyBorder="1" applyAlignment="1">
      <alignment horizontal="right"/>
    </xf>
    <xf numFmtId="0" fontId="0" fillId="2" borderId="3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 vertical="top" wrapText="1"/>
    </xf>
    <xf numFmtId="2" fontId="0" fillId="2" borderId="3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9" fillId="0" borderId="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514350</xdr:colOff>
      <xdr:row>3</xdr:row>
      <xdr:rowOff>38100</xdr:rowOff>
    </xdr:from>
    <xdr:to>
      <xdr:col>13</xdr:col>
      <xdr:colOff>419100</xdr:colOff>
      <xdr:row>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5238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9"/>
  <sheetViews>
    <sheetView showGridLines="0" tabSelected="1" workbookViewId="0" topLeftCell="A1">
      <selection activeCell="J14" sqref="J14"/>
    </sheetView>
  </sheetViews>
  <sheetFormatPr defaultColWidth="11.421875" defaultRowHeight="12.75"/>
  <cols>
    <col min="1" max="1" width="11.140625" style="0" customWidth="1"/>
    <col min="4" max="4" width="5.8515625" style="0" customWidth="1"/>
    <col min="5" max="5" width="7.140625" style="0" customWidth="1"/>
    <col min="6" max="6" width="12.8515625" style="0" customWidth="1"/>
    <col min="7" max="7" width="11.7109375" style="0" customWidth="1"/>
    <col min="8" max="8" width="13.421875" style="0" bestFit="1" customWidth="1"/>
    <col min="9" max="9" width="10.7109375" style="0" customWidth="1"/>
    <col min="10" max="10" width="9.28125" style="0" bestFit="1" customWidth="1"/>
    <col min="11" max="11" width="8.57421875" style="0" customWidth="1"/>
    <col min="12" max="12" width="9.7109375" style="0" bestFit="1" customWidth="1"/>
    <col min="13" max="14" width="12.28125" style="0" customWidth="1"/>
    <col min="15" max="15" width="9.7109375" style="0" customWidth="1"/>
    <col min="16" max="16" width="9.57421875" style="0" bestFit="1" customWidth="1"/>
    <col min="17" max="17" width="10.28125" style="0" bestFit="1" customWidth="1"/>
    <col min="18" max="18" width="10.7109375" style="0" customWidth="1"/>
    <col min="19" max="19" width="10.140625" style="0" bestFit="1" customWidth="1"/>
    <col min="20" max="20" width="12.57421875" style="0" customWidth="1"/>
    <col min="21" max="21" width="8.28125" style="0" bestFit="1" customWidth="1"/>
    <col min="22" max="22" width="7.421875" style="0" customWidth="1"/>
    <col min="23" max="23" width="15.28125" style="0" customWidth="1"/>
  </cols>
  <sheetData>
    <row r="1" spans="2:22" ht="12.75">
      <c r="B1" s="3" t="s">
        <v>0</v>
      </c>
      <c r="C1" s="4"/>
      <c r="D1" s="4"/>
      <c r="E1" s="4"/>
      <c r="F1" s="4"/>
      <c r="G1" s="4"/>
      <c r="H1" s="4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2.75">
      <c r="B2" s="3" t="s">
        <v>1</v>
      </c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>
      <c r="B3" s="3" t="s">
        <v>2</v>
      </c>
      <c r="C3" s="4"/>
      <c r="D3" s="4"/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2.75">
      <c r="B4" s="3" t="s">
        <v>3</v>
      </c>
      <c r="C4" s="4"/>
      <c r="D4" s="4"/>
      <c r="E4" s="4"/>
      <c r="F4" s="4"/>
      <c r="G4" s="4"/>
      <c r="H4" s="4"/>
      <c r="I4" s="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2.75">
      <c r="B6" s="37" t="s">
        <v>4</v>
      </c>
      <c r="C6" s="38"/>
      <c r="D6" s="2"/>
      <c r="E6" s="39" t="s">
        <v>92</v>
      </c>
      <c r="F6" s="28"/>
      <c r="G6" s="2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2" s="50" customFormat="1" ht="12.75">
      <c r="B8" s="44" t="s">
        <v>5</v>
      </c>
      <c r="C8" s="45"/>
      <c r="D8" s="46" t="s">
        <v>61</v>
      </c>
      <c r="E8" s="45"/>
      <c r="F8" s="45"/>
      <c r="G8" s="45"/>
      <c r="H8" s="45"/>
      <c r="I8" s="47"/>
      <c r="J8" s="48"/>
      <c r="K8" s="48"/>
      <c r="L8" s="48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2:22" s="56" customFormat="1" ht="12.75">
      <c r="B9" s="51" t="s">
        <v>6</v>
      </c>
      <c r="C9" s="52"/>
      <c r="D9" s="53" t="s">
        <v>7</v>
      </c>
      <c r="E9" s="52"/>
      <c r="F9" s="52"/>
      <c r="G9" s="52"/>
      <c r="H9" s="52"/>
      <c r="I9" s="54"/>
      <c r="J9" s="52"/>
      <c r="K9" s="52"/>
      <c r="L9" s="52"/>
      <c r="M9" s="55"/>
      <c r="N9" s="55"/>
      <c r="O9" s="55"/>
      <c r="P9" s="55"/>
      <c r="Q9" s="55"/>
      <c r="R9" s="55"/>
      <c r="S9" s="55"/>
      <c r="T9" s="55"/>
      <c r="U9" s="55"/>
      <c r="V9" s="55"/>
    </row>
    <row r="10" spans="2:22" s="50" customFormat="1" ht="12.75">
      <c r="B10" s="57" t="s">
        <v>8</v>
      </c>
      <c r="C10" s="48"/>
      <c r="D10" s="48" t="s">
        <v>91</v>
      </c>
      <c r="E10" s="48"/>
      <c r="F10" s="48"/>
      <c r="G10" s="48"/>
      <c r="H10" s="48"/>
      <c r="I10" s="58"/>
      <c r="J10" s="48"/>
      <c r="K10" s="48"/>
      <c r="L10" s="48"/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1" spans="2:22" s="50" customFormat="1" ht="12.75">
      <c r="B11" s="57" t="s">
        <v>9</v>
      </c>
      <c r="C11" s="48"/>
      <c r="D11" s="59">
        <v>2002</v>
      </c>
      <c r="E11" s="59"/>
      <c r="F11" s="59"/>
      <c r="G11" s="48"/>
      <c r="H11" s="48"/>
      <c r="I11" s="58"/>
      <c r="J11" s="48"/>
      <c r="K11" s="48"/>
      <c r="L11" s="48"/>
      <c r="M11" s="49"/>
      <c r="N11" s="49"/>
      <c r="O11" s="49"/>
      <c r="P11" s="49"/>
      <c r="Q11" s="49"/>
      <c r="R11" s="49"/>
      <c r="S11" s="49"/>
      <c r="T11" s="49"/>
      <c r="U11" s="49"/>
      <c r="V11" s="49"/>
    </row>
    <row r="12" spans="2:22" s="50" customFormat="1" ht="12.75">
      <c r="B12" s="57" t="s">
        <v>10</v>
      </c>
      <c r="C12" s="48"/>
      <c r="D12" s="48" t="s">
        <v>11</v>
      </c>
      <c r="E12" s="48"/>
      <c r="F12" s="48"/>
      <c r="G12" s="48"/>
      <c r="H12" s="48"/>
      <c r="I12" s="58"/>
      <c r="J12" s="48"/>
      <c r="K12" s="48"/>
      <c r="L12" s="48"/>
      <c r="M12" s="49"/>
      <c r="N12" s="49"/>
      <c r="O12" s="49"/>
      <c r="P12" s="49"/>
      <c r="Q12" s="49"/>
      <c r="R12" s="49"/>
      <c r="S12" s="49"/>
      <c r="T12" s="49"/>
      <c r="U12" s="49"/>
      <c r="V12" s="49"/>
    </row>
    <row r="13" spans="2:22" s="50" customFormat="1" ht="12.75">
      <c r="B13" s="60" t="s">
        <v>12</v>
      </c>
      <c r="C13" s="61"/>
      <c r="D13" s="61" t="s">
        <v>64</v>
      </c>
      <c r="E13" s="61"/>
      <c r="F13" s="61"/>
      <c r="G13" s="61"/>
      <c r="H13" s="61"/>
      <c r="I13" s="62"/>
      <c r="J13" s="48"/>
      <c r="K13" s="48"/>
      <c r="L13" s="48"/>
      <c r="M13" s="49"/>
      <c r="N13" s="49"/>
      <c r="O13" s="49"/>
      <c r="P13" s="49"/>
      <c r="Q13" s="49"/>
      <c r="R13" s="49"/>
      <c r="S13" s="49"/>
      <c r="T13" s="49"/>
      <c r="U13" s="49"/>
      <c r="V13" s="49"/>
    </row>
    <row r="14" spans="2:22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5"/>
      <c r="O14" s="5"/>
      <c r="P14" s="1"/>
      <c r="Q14" s="1"/>
      <c r="R14" s="6"/>
      <c r="S14" s="6"/>
      <c r="T14" s="6"/>
      <c r="U14" s="1"/>
      <c r="V14" s="1"/>
    </row>
    <row r="15" spans="2:2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5"/>
      <c r="O15" s="5"/>
      <c r="P15" s="1"/>
      <c r="Q15" s="1"/>
      <c r="R15" s="6"/>
      <c r="S15" s="1"/>
      <c r="T15" s="1"/>
      <c r="U15" s="1"/>
      <c r="V15" s="1"/>
    </row>
    <row r="16" spans="2:18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 ht="12.75">
      <c r="B17" s="7"/>
      <c r="C17" s="7"/>
      <c r="D17" s="7"/>
      <c r="E17" s="7"/>
      <c r="F17" s="7"/>
      <c r="G17" s="8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2:23" ht="28.5" customHeight="1">
      <c r="B18" s="29"/>
      <c r="C18" s="29"/>
      <c r="D18" s="29"/>
      <c r="E18" s="29"/>
      <c r="F18" s="10"/>
      <c r="G18" s="42" t="s">
        <v>65</v>
      </c>
      <c r="H18" s="42" t="s">
        <v>66</v>
      </c>
      <c r="I18" s="42" t="s">
        <v>67</v>
      </c>
      <c r="J18" s="42" t="s">
        <v>82</v>
      </c>
      <c r="K18" s="42" t="s">
        <v>68</v>
      </c>
      <c r="L18" s="42" t="s">
        <v>69</v>
      </c>
      <c r="M18" s="42" t="s">
        <v>70</v>
      </c>
      <c r="N18" s="42" t="s">
        <v>71</v>
      </c>
      <c r="O18" s="42" t="s">
        <v>72</v>
      </c>
      <c r="P18" s="42" t="s">
        <v>73</v>
      </c>
      <c r="Q18" s="42" t="s">
        <v>74</v>
      </c>
      <c r="R18" s="42" t="s">
        <v>75</v>
      </c>
      <c r="S18" s="42" t="s">
        <v>76</v>
      </c>
      <c r="T18" s="42" t="s">
        <v>93</v>
      </c>
      <c r="U18" s="11"/>
      <c r="W18" s="12"/>
    </row>
    <row r="19" spans="2:23" ht="12.75">
      <c r="B19" s="40" t="s">
        <v>59</v>
      </c>
      <c r="C19" s="40"/>
      <c r="D19" s="40"/>
      <c r="E19" s="40"/>
      <c r="F19" s="41" t="s">
        <v>60</v>
      </c>
      <c r="G19" s="43" t="s">
        <v>77</v>
      </c>
      <c r="H19" s="43" t="s">
        <v>78</v>
      </c>
      <c r="I19" s="43" t="s">
        <v>79</v>
      </c>
      <c r="J19" s="43" t="s">
        <v>80</v>
      </c>
      <c r="K19" s="43" t="s">
        <v>81</v>
      </c>
      <c r="L19" s="43" t="s">
        <v>83</v>
      </c>
      <c r="M19" s="43" t="s">
        <v>84</v>
      </c>
      <c r="N19" s="43" t="s">
        <v>85</v>
      </c>
      <c r="O19" s="43" t="s">
        <v>86</v>
      </c>
      <c r="P19" s="43" t="s">
        <v>87</v>
      </c>
      <c r="Q19" s="43" t="s">
        <v>88</v>
      </c>
      <c r="R19" s="43" t="s">
        <v>89</v>
      </c>
      <c r="S19" s="43" t="s">
        <v>90</v>
      </c>
      <c r="T19" s="43" t="s">
        <v>94</v>
      </c>
      <c r="U19" s="11"/>
      <c r="W19" s="12"/>
    </row>
    <row r="20" spans="2:23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U20" s="11"/>
      <c r="W20" s="12"/>
    </row>
    <row r="21" spans="2:23" ht="12.75">
      <c r="B21" s="30" t="s">
        <v>13</v>
      </c>
      <c r="C21" s="31"/>
      <c r="D21" s="31"/>
      <c r="E21" s="31"/>
      <c r="F21" s="32" t="s">
        <v>14</v>
      </c>
      <c r="G21" s="33">
        <v>119897</v>
      </c>
      <c r="H21" s="33">
        <v>85974</v>
      </c>
      <c r="I21" s="33">
        <v>18363</v>
      </c>
      <c r="J21" s="33">
        <v>14793</v>
      </c>
      <c r="K21" s="33">
        <v>32245</v>
      </c>
      <c r="L21" s="33">
        <v>44983</v>
      </c>
      <c r="M21" s="33">
        <v>47971</v>
      </c>
      <c r="N21" s="33">
        <v>12726</v>
      </c>
      <c r="O21" s="33">
        <v>41804</v>
      </c>
      <c r="P21" s="33">
        <v>10993</v>
      </c>
      <c r="Q21" s="33">
        <v>36756</v>
      </c>
      <c r="R21" s="33">
        <v>12678</v>
      </c>
      <c r="S21" s="33">
        <v>59563</v>
      </c>
      <c r="T21" s="33">
        <f>SUM(G21:S21)</f>
        <v>538746</v>
      </c>
      <c r="U21" s="15"/>
      <c r="W21" s="15"/>
    </row>
    <row r="22" spans="2:23" ht="12.75">
      <c r="B22" s="30" t="s">
        <v>15</v>
      </c>
      <c r="C22" s="31"/>
      <c r="D22" s="31"/>
      <c r="E22" s="31"/>
      <c r="F22" s="32" t="s">
        <v>16</v>
      </c>
      <c r="G22" s="34">
        <v>59681</v>
      </c>
      <c r="H22" s="33">
        <v>43858</v>
      </c>
      <c r="I22" s="33">
        <v>9317</v>
      </c>
      <c r="J22" s="33">
        <v>7445</v>
      </c>
      <c r="K22" s="33">
        <v>16532</v>
      </c>
      <c r="L22" s="33">
        <v>22534</v>
      </c>
      <c r="M22" s="33">
        <v>24721</v>
      </c>
      <c r="N22" s="33">
        <v>6578</v>
      </c>
      <c r="O22" s="33">
        <v>21389</v>
      </c>
      <c r="P22" s="33">
        <v>5619</v>
      </c>
      <c r="Q22" s="33">
        <v>18184</v>
      </c>
      <c r="R22" s="33">
        <v>6477</v>
      </c>
      <c r="S22" s="33">
        <v>29588</v>
      </c>
      <c r="T22" s="33">
        <f aca="true" t="shared" si="0" ref="T22:T39">SUM(G22:S22)</f>
        <v>271923</v>
      </c>
      <c r="U22" s="11"/>
      <c r="W22" s="12"/>
    </row>
    <row r="23" spans="2:23" ht="12.75">
      <c r="B23" s="30" t="s">
        <v>17</v>
      </c>
      <c r="C23" s="31"/>
      <c r="D23" s="31"/>
      <c r="E23" s="31"/>
      <c r="F23" s="32" t="s">
        <v>18</v>
      </c>
      <c r="G23" s="34">
        <v>60216</v>
      </c>
      <c r="H23" s="33">
        <v>42116</v>
      </c>
      <c r="I23" s="33">
        <v>9046</v>
      </c>
      <c r="J23" s="33">
        <f aca="true" t="shared" si="1" ref="J23:R23">J21-J22</f>
        <v>7348</v>
      </c>
      <c r="K23" s="33">
        <f t="shared" si="1"/>
        <v>15713</v>
      </c>
      <c r="L23" s="33">
        <v>22449</v>
      </c>
      <c r="M23" s="33">
        <f t="shared" si="1"/>
        <v>23250</v>
      </c>
      <c r="N23" s="33">
        <f t="shared" si="1"/>
        <v>6148</v>
      </c>
      <c r="O23" s="33">
        <f t="shared" si="1"/>
        <v>20415</v>
      </c>
      <c r="P23" s="33">
        <f t="shared" si="1"/>
        <v>5374</v>
      </c>
      <c r="Q23" s="33">
        <f t="shared" si="1"/>
        <v>18572</v>
      </c>
      <c r="R23" s="33">
        <f t="shared" si="1"/>
        <v>6201</v>
      </c>
      <c r="S23" s="33">
        <v>29975</v>
      </c>
      <c r="T23" s="33">
        <f t="shared" si="0"/>
        <v>266823</v>
      </c>
      <c r="U23" s="11"/>
      <c r="W23" s="12"/>
    </row>
    <row r="24" spans="2:23" ht="12.75">
      <c r="B24" s="30" t="s">
        <v>19</v>
      </c>
      <c r="C24" s="31"/>
      <c r="D24" s="31"/>
      <c r="E24" s="31"/>
      <c r="F24" s="32" t="s">
        <v>20</v>
      </c>
      <c r="G24" s="33">
        <v>14934</v>
      </c>
      <c r="H24" s="33">
        <v>11728</v>
      </c>
      <c r="I24" s="33">
        <v>2568</v>
      </c>
      <c r="J24" s="33">
        <v>2074</v>
      </c>
      <c r="K24" s="33">
        <v>4579</v>
      </c>
      <c r="L24" s="33">
        <v>6055</v>
      </c>
      <c r="M24" s="33">
        <v>6732</v>
      </c>
      <c r="N24" s="33">
        <v>2063</v>
      </c>
      <c r="O24" s="33">
        <v>5389</v>
      </c>
      <c r="P24" s="33">
        <v>1375</v>
      </c>
      <c r="Q24" s="33">
        <v>5140</v>
      </c>
      <c r="R24" s="33">
        <v>1881</v>
      </c>
      <c r="S24" s="33">
        <v>8447</v>
      </c>
      <c r="T24" s="33">
        <f t="shared" si="0"/>
        <v>72965</v>
      </c>
      <c r="U24" s="19"/>
      <c r="W24" s="12"/>
    </row>
    <row r="25" spans="2:23" ht="12.75">
      <c r="B25" s="30" t="s">
        <v>21</v>
      </c>
      <c r="C25" s="31"/>
      <c r="D25" s="31"/>
      <c r="E25" s="31"/>
      <c r="F25" s="32" t="s">
        <v>22</v>
      </c>
      <c r="G25" s="33">
        <v>15031</v>
      </c>
      <c r="H25" s="33">
        <v>11689</v>
      </c>
      <c r="I25" s="33">
        <v>2687</v>
      </c>
      <c r="J25" s="33">
        <v>2124</v>
      </c>
      <c r="K25" s="33">
        <v>4632</v>
      </c>
      <c r="L25" s="33">
        <v>5976</v>
      </c>
      <c r="M25" s="33">
        <v>6811</v>
      </c>
      <c r="N25" s="33">
        <v>2029</v>
      </c>
      <c r="O25" s="33">
        <v>5413</v>
      </c>
      <c r="P25" s="33">
        <v>1477</v>
      </c>
      <c r="Q25" s="33">
        <v>5271</v>
      </c>
      <c r="R25" s="33">
        <v>1835</v>
      </c>
      <c r="S25" s="33">
        <v>8567</v>
      </c>
      <c r="T25" s="33">
        <f t="shared" si="0"/>
        <v>73542</v>
      </c>
      <c r="U25" s="11"/>
      <c r="W25" s="12"/>
    </row>
    <row r="26" spans="2:23" ht="12.75">
      <c r="B26" s="30" t="s">
        <v>23</v>
      </c>
      <c r="C26" s="31"/>
      <c r="D26" s="31"/>
      <c r="E26" s="31"/>
      <c r="F26" s="32" t="s">
        <v>24</v>
      </c>
      <c r="G26" s="33">
        <v>14403</v>
      </c>
      <c r="H26" s="33">
        <v>11359</v>
      </c>
      <c r="I26" s="33">
        <v>2274</v>
      </c>
      <c r="J26" s="33">
        <v>1862</v>
      </c>
      <c r="K26" s="33">
        <v>4356</v>
      </c>
      <c r="L26" s="33">
        <v>5715</v>
      </c>
      <c r="M26" s="33">
        <v>6302</v>
      </c>
      <c r="N26" s="33">
        <v>1792</v>
      </c>
      <c r="O26" s="33">
        <v>5102</v>
      </c>
      <c r="P26" s="33">
        <v>1431</v>
      </c>
      <c r="Q26" s="33">
        <v>4713</v>
      </c>
      <c r="R26" s="33">
        <v>1558</v>
      </c>
      <c r="S26" s="33">
        <v>8631</v>
      </c>
      <c r="T26" s="33">
        <f t="shared" si="0"/>
        <v>69498</v>
      </c>
      <c r="U26" s="11"/>
      <c r="W26" s="12"/>
    </row>
    <row r="27" spans="2:23" ht="12.75">
      <c r="B27" s="30" t="s">
        <v>25</v>
      </c>
      <c r="C27" s="31"/>
      <c r="D27" s="31"/>
      <c r="E27" s="31"/>
      <c r="F27" s="32" t="s">
        <v>26</v>
      </c>
      <c r="G27" s="33">
        <v>12398</v>
      </c>
      <c r="H27" s="33">
        <v>9401</v>
      </c>
      <c r="I27" s="33">
        <v>1975</v>
      </c>
      <c r="J27" s="33">
        <v>1482</v>
      </c>
      <c r="K27" s="33">
        <v>3581</v>
      </c>
      <c r="L27" s="33">
        <v>5104</v>
      </c>
      <c r="M27" s="33">
        <v>5228</v>
      </c>
      <c r="N27" s="33">
        <v>1402</v>
      </c>
      <c r="O27" s="33">
        <v>4535</v>
      </c>
      <c r="P27" s="33">
        <v>1153</v>
      </c>
      <c r="Q27" s="33">
        <v>3941</v>
      </c>
      <c r="R27" s="33">
        <v>1249</v>
      </c>
      <c r="S27" s="33">
        <v>6993</v>
      </c>
      <c r="T27" s="33">
        <f t="shared" si="0"/>
        <v>58442</v>
      </c>
      <c r="U27" s="11"/>
      <c r="W27" s="12"/>
    </row>
    <row r="28" spans="2:23" ht="12.75">
      <c r="B28" s="30" t="s">
        <v>27</v>
      </c>
      <c r="C28" s="31"/>
      <c r="D28" s="31"/>
      <c r="E28" s="31"/>
      <c r="F28" s="32" t="s">
        <v>28</v>
      </c>
      <c r="G28" s="33">
        <v>11616</v>
      </c>
      <c r="H28" s="33">
        <v>8107</v>
      </c>
      <c r="I28" s="33">
        <v>1691</v>
      </c>
      <c r="J28" s="33">
        <v>1360</v>
      </c>
      <c r="K28" s="33">
        <v>2755</v>
      </c>
      <c r="L28" s="33">
        <v>4341</v>
      </c>
      <c r="M28" s="33">
        <v>4445</v>
      </c>
      <c r="N28" s="33">
        <v>974</v>
      </c>
      <c r="O28" s="33">
        <v>4287</v>
      </c>
      <c r="P28" s="33">
        <v>1056</v>
      </c>
      <c r="Q28" s="33">
        <v>3518</v>
      </c>
      <c r="R28" s="33">
        <v>1180</v>
      </c>
      <c r="S28" s="33">
        <v>5138</v>
      </c>
      <c r="T28" s="33">
        <f t="shared" si="0"/>
        <v>50468</v>
      </c>
      <c r="U28" s="11"/>
      <c r="W28" s="12"/>
    </row>
    <row r="29" spans="2:23" ht="12.75">
      <c r="B29" s="30" t="s">
        <v>29</v>
      </c>
      <c r="C29" s="31"/>
      <c r="D29" s="31"/>
      <c r="E29" s="31"/>
      <c r="F29" s="32" t="s">
        <v>30</v>
      </c>
      <c r="G29" s="33">
        <v>9078</v>
      </c>
      <c r="H29" s="33">
        <v>6064</v>
      </c>
      <c r="I29" s="33">
        <v>1313</v>
      </c>
      <c r="J29" s="33">
        <v>1038</v>
      </c>
      <c r="K29" s="33">
        <v>2209</v>
      </c>
      <c r="L29" s="33">
        <v>3165</v>
      </c>
      <c r="M29" s="33">
        <v>3385</v>
      </c>
      <c r="N29" s="33">
        <v>742</v>
      </c>
      <c r="O29" s="33">
        <v>3231</v>
      </c>
      <c r="P29" s="33">
        <v>837</v>
      </c>
      <c r="Q29" s="33">
        <v>2728</v>
      </c>
      <c r="R29" s="33">
        <v>924</v>
      </c>
      <c r="S29" s="33">
        <v>3668</v>
      </c>
      <c r="T29" s="33">
        <f t="shared" si="0"/>
        <v>38382</v>
      </c>
      <c r="U29" s="11"/>
      <c r="W29" s="12"/>
    </row>
    <row r="30" spans="2:23" ht="12.75">
      <c r="B30" s="30" t="s">
        <v>31</v>
      </c>
      <c r="C30" s="31"/>
      <c r="D30" s="31"/>
      <c r="E30" s="31"/>
      <c r="F30" s="32" t="s">
        <v>32</v>
      </c>
      <c r="G30" s="33">
        <v>7995</v>
      </c>
      <c r="H30" s="33">
        <v>5227</v>
      </c>
      <c r="I30" s="33">
        <v>1064</v>
      </c>
      <c r="J30" s="33">
        <v>922</v>
      </c>
      <c r="K30" s="33">
        <v>1897</v>
      </c>
      <c r="L30" s="33">
        <v>2534</v>
      </c>
      <c r="M30" s="33">
        <v>2703</v>
      </c>
      <c r="N30" s="33">
        <v>665</v>
      </c>
      <c r="O30" s="33">
        <v>2707</v>
      </c>
      <c r="P30" s="33">
        <v>761</v>
      </c>
      <c r="Q30" s="33">
        <v>2497</v>
      </c>
      <c r="R30" s="33">
        <v>732</v>
      </c>
      <c r="S30" s="33">
        <v>3186</v>
      </c>
      <c r="T30" s="33">
        <f t="shared" si="0"/>
        <v>32890</v>
      </c>
      <c r="U30" s="11"/>
      <c r="W30" s="12"/>
    </row>
    <row r="31" spans="2:20" ht="12.75">
      <c r="B31" s="30" t="s">
        <v>33</v>
      </c>
      <c r="C31" s="31"/>
      <c r="D31" s="31"/>
      <c r="E31" s="31"/>
      <c r="F31" s="32" t="s">
        <v>34</v>
      </c>
      <c r="G31" s="33">
        <v>7004</v>
      </c>
      <c r="H31" s="33">
        <v>4593</v>
      </c>
      <c r="I31" s="33">
        <v>947</v>
      </c>
      <c r="J31" s="33">
        <v>880</v>
      </c>
      <c r="K31" s="33">
        <v>1615</v>
      </c>
      <c r="L31" s="33">
        <v>2194</v>
      </c>
      <c r="M31" s="33">
        <v>2374</v>
      </c>
      <c r="N31" s="33">
        <v>606</v>
      </c>
      <c r="O31" s="33">
        <v>2381</v>
      </c>
      <c r="P31" s="33">
        <v>658</v>
      </c>
      <c r="Q31" s="33">
        <v>2158</v>
      </c>
      <c r="R31" s="33">
        <v>635</v>
      </c>
      <c r="S31" s="33">
        <v>2842</v>
      </c>
      <c r="T31" s="33">
        <f t="shared" si="0"/>
        <v>28887</v>
      </c>
    </row>
    <row r="32" spans="2:20" ht="12.75">
      <c r="B32" s="30" t="s">
        <v>35</v>
      </c>
      <c r="C32" s="31"/>
      <c r="D32" s="31"/>
      <c r="E32" s="31"/>
      <c r="F32" s="32" t="s">
        <v>36</v>
      </c>
      <c r="G32" s="33">
        <v>6230</v>
      </c>
      <c r="H32" s="33">
        <v>4117</v>
      </c>
      <c r="I32" s="33">
        <v>886</v>
      </c>
      <c r="J32" s="33">
        <v>748</v>
      </c>
      <c r="K32" s="33">
        <v>1502</v>
      </c>
      <c r="L32" s="33">
        <v>2166</v>
      </c>
      <c r="M32" s="33">
        <v>2312</v>
      </c>
      <c r="N32" s="33">
        <v>575</v>
      </c>
      <c r="O32" s="33">
        <v>2139</v>
      </c>
      <c r="P32" s="33">
        <v>559</v>
      </c>
      <c r="Q32" s="33">
        <v>1800</v>
      </c>
      <c r="R32" s="33">
        <v>603</v>
      </c>
      <c r="S32" s="33">
        <v>2543</v>
      </c>
      <c r="T32" s="33">
        <f t="shared" si="0"/>
        <v>26180</v>
      </c>
    </row>
    <row r="33" spans="2:20" ht="12.75">
      <c r="B33" s="30" t="s">
        <v>37</v>
      </c>
      <c r="C33" s="31"/>
      <c r="D33" s="31"/>
      <c r="E33" s="31"/>
      <c r="F33" s="32" t="s">
        <v>38</v>
      </c>
      <c r="G33" s="33">
        <v>5012</v>
      </c>
      <c r="H33" s="33">
        <v>3260</v>
      </c>
      <c r="I33" s="33">
        <v>694</v>
      </c>
      <c r="J33" s="33">
        <v>570</v>
      </c>
      <c r="K33" s="33">
        <v>1162</v>
      </c>
      <c r="L33" s="33">
        <v>1828</v>
      </c>
      <c r="M33" s="33">
        <v>1792</v>
      </c>
      <c r="N33" s="33">
        <v>461</v>
      </c>
      <c r="O33" s="33">
        <v>1552</v>
      </c>
      <c r="P33" s="33">
        <v>402</v>
      </c>
      <c r="Q33" s="33">
        <v>1229</v>
      </c>
      <c r="R33" s="33">
        <v>472</v>
      </c>
      <c r="S33" s="33">
        <v>2173</v>
      </c>
      <c r="T33" s="33">
        <f t="shared" si="0"/>
        <v>20607</v>
      </c>
    </row>
    <row r="34" spans="2:20" ht="12.75">
      <c r="B34" s="30" t="s">
        <v>39</v>
      </c>
      <c r="C34" s="31"/>
      <c r="D34" s="31"/>
      <c r="E34" s="31"/>
      <c r="F34" s="32" t="s">
        <v>40</v>
      </c>
      <c r="G34" s="33">
        <v>4530</v>
      </c>
      <c r="H34" s="33">
        <v>2921</v>
      </c>
      <c r="I34" s="33">
        <v>631</v>
      </c>
      <c r="J34" s="33">
        <v>517</v>
      </c>
      <c r="K34" s="33">
        <v>1076</v>
      </c>
      <c r="L34" s="33">
        <v>1535</v>
      </c>
      <c r="M34" s="33">
        <v>1577</v>
      </c>
      <c r="N34" s="33">
        <v>387</v>
      </c>
      <c r="O34" s="33">
        <v>1410</v>
      </c>
      <c r="P34" s="33">
        <v>337</v>
      </c>
      <c r="Q34" s="33">
        <v>1174</v>
      </c>
      <c r="R34" s="33">
        <v>440</v>
      </c>
      <c r="S34" s="33">
        <v>2021</v>
      </c>
      <c r="T34" s="33">
        <f t="shared" si="0"/>
        <v>18556</v>
      </c>
    </row>
    <row r="35" spans="2:23" ht="12.75">
      <c r="B35" s="30" t="s">
        <v>41</v>
      </c>
      <c r="C35" s="31"/>
      <c r="D35" s="31"/>
      <c r="E35" s="31"/>
      <c r="F35" s="32" t="s">
        <v>42</v>
      </c>
      <c r="G35" s="33">
        <v>3026</v>
      </c>
      <c r="H35" s="33">
        <v>2016</v>
      </c>
      <c r="I35" s="33">
        <v>417</v>
      </c>
      <c r="J35" s="33">
        <v>352</v>
      </c>
      <c r="K35" s="33">
        <v>741</v>
      </c>
      <c r="L35" s="33">
        <v>1143</v>
      </c>
      <c r="M35" s="33">
        <v>1174</v>
      </c>
      <c r="N35" s="33">
        <v>287</v>
      </c>
      <c r="O35" s="33">
        <v>926</v>
      </c>
      <c r="P35" s="33">
        <v>254</v>
      </c>
      <c r="Q35" s="33">
        <v>709</v>
      </c>
      <c r="R35" s="33">
        <v>292</v>
      </c>
      <c r="S35" s="33">
        <v>1436</v>
      </c>
      <c r="T35" s="33">
        <f t="shared" si="0"/>
        <v>12773</v>
      </c>
      <c r="W35" s="15"/>
    </row>
    <row r="36" spans="2:20" ht="12.75">
      <c r="B36" s="30" t="s">
        <v>43</v>
      </c>
      <c r="C36" s="31"/>
      <c r="D36" s="31"/>
      <c r="E36" s="31"/>
      <c r="F36" s="32" t="s">
        <v>44</v>
      </c>
      <c r="G36" s="33">
        <v>2619</v>
      </c>
      <c r="H36" s="33">
        <v>1754</v>
      </c>
      <c r="I36" s="33">
        <v>365</v>
      </c>
      <c r="J36" s="33">
        <v>276</v>
      </c>
      <c r="K36" s="33">
        <v>611</v>
      </c>
      <c r="L36" s="33">
        <v>886</v>
      </c>
      <c r="M36" s="33">
        <v>986</v>
      </c>
      <c r="N36" s="33">
        <v>261</v>
      </c>
      <c r="O36" s="33">
        <v>790</v>
      </c>
      <c r="P36" s="33">
        <v>209</v>
      </c>
      <c r="Q36" s="33">
        <v>553</v>
      </c>
      <c r="R36" s="33">
        <v>245</v>
      </c>
      <c r="S36" s="33">
        <v>1179</v>
      </c>
      <c r="T36" s="33">
        <f t="shared" si="0"/>
        <v>10734</v>
      </c>
    </row>
    <row r="37" spans="2:20" ht="12.75">
      <c r="B37" s="30" t="s">
        <v>45</v>
      </c>
      <c r="C37" s="31"/>
      <c r="D37" s="31"/>
      <c r="E37" s="31"/>
      <c r="F37" s="32" t="s">
        <v>46</v>
      </c>
      <c r="G37" s="33">
        <v>6021</v>
      </c>
      <c r="H37" s="33">
        <v>3738</v>
      </c>
      <c r="I37" s="33">
        <v>851</v>
      </c>
      <c r="J37" s="33">
        <v>588</v>
      </c>
      <c r="K37" s="33">
        <v>1529</v>
      </c>
      <c r="L37" s="33">
        <v>2341</v>
      </c>
      <c r="M37" s="33">
        <v>2150</v>
      </c>
      <c r="N37" s="33">
        <v>482</v>
      </c>
      <c r="O37" s="33">
        <v>1942</v>
      </c>
      <c r="P37" s="33">
        <v>484</v>
      </c>
      <c r="Q37" s="33">
        <v>1325</v>
      </c>
      <c r="R37" s="33">
        <v>632</v>
      </c>
      <c r="S37" s="33">
        <v>2739</v>
      </c>
      <c r="T37" s="33">
        <f t="shared" si="0"/>
        <v>24822</v>
      </c>
    </row>
    <row r="38" spans="2:24" ht="12.75">
      <c r="B38" s="30" t="s">
        <v>62</v>
      </c>
      <c r="C38" s="31"/>
      <c r="D38" s="31"/>
      <c r="E38" s="31"/>
      <c r="F38" s="32" t="s">
        <v>47</v>
      </c>
      <c r="G38" s="33">
        <v>86678</v>
      </c>
      <c r="H38" s="33">
        <v>49480</v>
      </c>
      <c r="I38" s="33">
        <v>5013</v>
      </c>
      <c r="J38" s="33">
        <v>9372</v>
      </c>
      <c r="K38" s="33">
        <v>7090</v>
      </c>
      <c r="L38" s="33">
        <v>16801</v>
      </c>
      <c r="M38" s="33">
        <v>17383</v>
      </c>
      <c r="N38" s="33">
        <v>2513</v>
      </c>
      <c r="O38" s="33">
        <v>17430</v>
      </c>
      <c r="P38" s="33">
        <v>3303</v>
      </c>
      <c r="Q38" s="33">
        <v>24680</v>
      </c>
      <c r="R38" s="33">
        <v>6552</v>
      </c>
      <c r="S38" s="33">
        <v>10677</v>
      </c>
      <c r="T38" s="33">
        <f t="shared" si="0"/>
        <v>256972</v>
      </c>
      <c r="U38" s="17"/>
      <c r="V38" s="19"/>
      <c r="W38" s="13"/>
      <c r="X38" s="13"/>
    </row>
    <row r="39" spans="2:23" s="13" customFormat="1" ht="12.75" customHeight="1">
      <c r="B39" s="30" t="s">
        <v>63</v>
      </c>
      <c r="C39" s="31"/>
      <c r="D39" s="31"/>
      <c r="E39" s="31"/>
      <c r="F39" s="35" t="s">
        <v>48</v>
      </c>
      <c r="G39" s="33">
        <v>33219</v>
      </c>
      <c r="H39" s="33">
        <v>36494</v>
      </c>
      <c r="I39" s="33">
        <v>13350</v>
      </c>
      <c r="J39" s="33">
        <v>5421</v>
      </c>
      <c r="K39" s="33">
        <v>25155</v>
      </c>
      <c r="L39" s="33">
        <v>28182</v>
      </c>
      <c r="M39" s="33">
        <v>30588</v>
      </c>
      <c r="N39" s="33">
        <v>10213</v>
      </c>
      <c r="O39" s="33">
        <v>24374</v>
      </c>
      <c r="P39" s="33">
        <v>7690</v>
      </c>
      <c r="Q39" s="33">
        <v>12076</v>
      </c>
      <c r="R39" s="33">
        <v>6126</v>
      </c>
      <c r="S39" s="33">
        <v>48886</v>
      </c>
      <c r="T39" s="33">
        <f t="shared" si="0"/>
        <v>281774</v>
      </c>
      <c r="U39" s="17"/>
      <c r="V39" s="20"/>
      <c r="W39" s="16"/>
    </row>
    <row r="40" spans="2:24" s="11" customFormat="1" ht="12.75">
      <c r="B40" s="30" t="s">
        <v>49</v>
      </c>
      <c r="C40" s="31"/>
      <c r="D40" s="31"/>
      <c r="E40" s="31"/>
      <c r="F40" s="32" t="s">
        <v>50</v>
      </c>
      <c r="G40" s="36">
        <f>(G22/G21)*100</f>
        <v>49.77689183215593</v>
      </c>
      <c r="H40" s="36">
        <f aca="true" t="shared" si="2" ref="H40:S40">(H22/H21)*100</f>
        <v>51.01309698280876</v>
      </c>
      <c r="I40" s="36">
        <f t="shared" si="2"/>
        <v>50.737896857811904</v>
      </c>
      <c r="J40" s="36">
        <f t="shared" si="2"/>
        <v>50.327857770567164</v>
      </c>
      <c r="K40" s="36">
        <f t="shared" si="2"/>
        <v>51.2699643355559</v>
      </c>
      <c r="L40" s="36">
        <f t="shared" si="2"/>
        <v>50.094480136940625</v>
      </c>
      <c r="M40" s="36">
        <f t="shared" si="2"/>
        <v>51.533217985866465</v>
      </c>
      <c r="N40" s="36">
        <f t="shared" si="2"/>
        <v>51.68945465975169</v>
      </c>
      <c r="O40" s="36">
        <f t="shared" si="2"/>
        <v>51.164960290881254</v>
      </c>
      <c r="P40" s="36">
        <f t="shared" si="2"/>
        <v>51.11434549258619</v>
      </c>
      <c r="Q40" s="36">
        <f t="shared" si="2"/>
        <v>49.47219501577973</v>
      </c>
      <c r="R40" s="36">
        <f t="shared" si="2"/>
        <v>51.08849976336962</v>
      </c>
      <c r="S40" s="36">
        <f t="shared" si="2"/>
        <v>49.675133891845604</v>
      </c>
      <c r="T40" s="36">
        <f>(T22/T21)*100</f>
        <v>50.4733213796483</v>
      </c>
      <c r="U40" s="14"/>
      <c r="V40" s="19"/>
      <c r="W40" s="14"/>
      <c r="X40" s="14"/>
    </row>
    <row r="41" spans="2:20" s="11" customFormat="1" ht="12.75">
      <c r="B41" s="30" t="s">
        <v>51</v>
      </c>
      <c r="C41" s="31"/>
      <c r="D41" s="31"/>
      <c r="E41" s="31"/>
      <c r="F41" s="32" t="s">
        <v>52</v>
      </c>
      <c r="G41" s="36">
        <f>(G23/G21)*100</f>
        <v>50.22310816784407</v>
      </c>
      <c r="H41" s="36">
        <f aca="true" t="shared" si="3" ref="H41:S41">(H23/H21)*100</f>
        <v>48.98690301719124</v>
      </c>
      <c r="I41" s="36">
        <f t="shared" si="3"/>
        <v>49.262103142188096</v>
      </c>
      <c r="J41" s="36">
        <f t="shared" si="3"/>
        <v>49.67214222943284</v>
      </c>
      <c r="K41" s="36">
        <f t="shared" si="3"/>
        <v>48.7300356644441</v>
      </c>
      <c r="L41" s="36">
        <f t="shared" si="3"/>
        <v>49.905519863059375</v>
      </c>
      <c r="M41" s="36">
        <f t="shared" si="3"/>
        <v>48.46678201413354</v>
      </c>
      <c r="N41" s="36">
        <f t="shared" si="3"/>
        <v>48.31054534024831</v>
      </c>
      <c r="O41" s="36">
        <f t="shared" si="3"/>
        <v>48.835039709118746</v>
      </c>
      <c r="P41" s="36">
        <f t="shared" si="3"/>
        <v>48.885654507413804</v>
      </c>
      <c r="Q41" s="36">
        <f t="shared" si="3"/>
        <v>50.52780498422026</v>
      </c>
      <c r="R41" s="36">
        <f t="shared" si="3"/>
        <v>48.91150023663038</v>
      </c>
      <c r="S41" s="36">
        <f t="shared" si="3"/>
        <v>50.32486610815439</v>
      </c>
      <c r="T41" s="36">
        <f>(T23/T21)*100</f>
        <v>49.5266786203517</v>
      </c>
    </row>
    <row r="42" spans="2:20" s="11" customFormat="1" ht="12.75">
      <c r="B42" s="30" t="s">
        <v>53</v>
      </c>
      <c r="C42" s="31"/>
      <c r="D42" s="31"/>
      <c r="E42" s="31"/>
      <c r="F42" s="32" t="s">
        <v>54</v>
      </c>
      <c r="G42" s="36">
        <f>G38/G21*100</f>
        <v>72.29371877528212</v>
      </c>
      <c r="H42" s="36">
        <f aca="true" t="shared" si="4" ref="H42:S42">H38/H21*100</f>
        <v>57.55228324842394</v>
      </c>
      <c r="I42" s="36">
        <f t="shared" si="4"/>
        <v>27.299460872406467</v>
      </c>
      <c r="J42" s="36">
        <f t="shared" si="4"/>
        <v>63.3542891908335</v>
      </c>
      <c r="K42" s="36">
        <f t="shared" si="4"/>
        <v>21.987905101566135</v>
      </c>
      <c r="L42" s="36">
        <f t="shared" si="4"/>
        <v>37.34966542916213</v>
      </c>
      <c r="M42" s="36">
        <f t="shared" si="4"/>
        <v>36.236476204373474</v>
      </c>
      <c r="N42" s="36">
        <f t="shared" si="4"/>
        <v>19.746974697469746</v>
      </c>
      <c r="O42" s="36">
        <f t="shared" si="4"/>
        <v>41.69457468184863</v>
      </c>
      <c r="P42" s="36">
        <f t="shared" si="4"/>
        <v>30.04639315928318</v>
      </c>
      <c r="Q42" s="36">
        <f t="shared" si="4"/>
        <v>67.14550005441289</v>
      </c>
      <c r="R42" s="36">
        <f t="shared" si="4"/>
        <v>51.68007572172267</v>
      </c>
      <c r="S42" s="36">
        <f t="shared" si="4"/>
        <v>17.925557812736095</v>
      </c>
      <c r="T42" s="36">
        <f>T38/T21*100</f>
        <v>47.698173165090786</v>
      </c>
    </row>
    <row r="43" spans="2:21" s="11" customFormat="1" ht="12.75">
      <c r="B43" s="30" t="s">
        <v>55</v>
      </c>
      <c r="C43" s="31"/>
      <c r="D43" s="31"/>
      <c r="E43" s="31"/>
      <c r="F43" s="32" t="s">
        <v>56</v>
      </c>
      <c r="G43" s="36">
        <f>G39/G21*100</f>
        <v>27.706281224717884</v>
      </c>
      <c r="H43" s="36">
        <f aca="true" t="shared" si="5" ref="H43:S43">H39/H21*100</f>
        <v>42.44771675157606</v>
      </c>
      <c r="I43" s="36">
        <f t="shared" si="5"/>
        <v>72.70053912759353</v>
      </c>
      <c r="J43" s="36">
        <f t="shared" si="5"/>
        <v>36.6457108091665</v>
      </c>
      <c r="K43" s="36">
        <f t="shared" si="5"/>
        <v>78.01209489843387</v>
      </c>
      <c r="L43" s="36">
        <f t="shared" si="5"/>
        <v>62.65033457083787</v>
      </c>
      <c r="M43" s="36">
        <f t="shared" si="5"/>
        <v>63.76352379562652</v>
      </c>
      <c r="N43" s="36">
        <f t="shared" si="5"/>
        <v>80.25302530253026</v>
      </c>
      <c r="O43" s="36">
        <f t="shared" si="5"/>
        <v>58.30542531815137</v>
      </c>
      <c r="P43" s="36">
        <f t="shared" si="5"/>
        <v>69.95360684071682</v>
      </c>
      <c r="Q43" s="36">
        <f t="shared" si="5"/>
        <v>32.854499945587115</v>
      </c>
      <c r="R43" s="36">
        <f t="shared" si="5"/>
        <v>48.319924278277334</v>
      </c>
      <c r="S43" s="36">
        <f t="shared" si="5"/>
        <v>82.07444218726391</v>
      </c>
      <c r="T43" s="36">
        <f>T39/T21*100</f>
        <v>52.301826834909214</v>
      </c>
      <c r="U43" s="19"/>
    </row>
    <row r="44" spans="2:20" s="11" customFormat="1" ht="12.75">
      <c r="B44" s="30" t="s">
        <v>57</v>
      </c>
      <c r="C44" s="31"/>
      <c r="D44" s="31"/>
      <c r="E44" s="31"/>
      <c r="F44" s="32" t="s">
        <v>58</v>
      </c>
      <c r="G44" s="36">
        <f>(G24+G25+G26+G36+G37)/(G27+G28+G29+G30+G31+G32+G33+G34+G35)</f>
        <v>0.7924770889084902</v>
      </c>
      <c r="H44" s="36">
        <f aca="true" t="shared" si="6" ref="H44:S44">(H24+H25+H26+H36+H37)/(H27+H28+H29+H30+H31+H32+H33+H34+H35)</f>
        <v>0.8810221852710803</v>
      </c>
      <c r="I44" s="36">
        <f t="shared" si="6"/>
        <v>0.9092326887086712</v>
      </c>
      <c r="J44" s="36">
        <f t="shared" si="6"/>
        <v>0.8799085017155929</v>
      </c>
      <c r="K44" s="36">
        <f t="shared" si="6"/>
        <v>0.9497520861047285</v>
      </c>
      <c r="L44" s="36">
        <f t="shared" si="6"/>
        <v>0.8735110370678884</v>
      </c>
      <c r="M44" s="36">
        <f t="shared" si="6"/>
        <v>0.9196078431372549</v>
      </c>
      <c r="N44" s="36">
        <f t="shared" si="6"/>
        <v>1.0865715691096902</v>
      </c>
      <c r="O44" s="36">
        <f t="shared" si="6"/>
        <v>0.804385359116022</v>
      </c>
      <c r="P44" s="36">
        <f t="shared" si="6"/>
        <v>0.826990194449061</v>
      </c>
      <c r="Q44" s="36">
        <f t="shared" si="6"/>
        <v>0.8606864432519996</v>
      </c>
      <c r="R44" s="36">
        <f t="shared" si="6"/>
        <v>0.9423931362034625</v>
      </c>
      <c r="S44" s="36">
        <f t="shared" si="6"/>
        <v>0.9854333333333334</v>
      </c>
      <c r="T44" s="36">
        <f>(T24+T25+T26+T36+T37)/(T27+T28+T29+T30+T31+T32+T33+T34+T35)</f>
        <v>0.8759545240872608</v>
      </c>
    </row>
    <row r="45" s="11" customFormat="1" ht="12.75">
      <c r="H45" s="14"/>
    </row>
    <row r="46" spans="7:20" ht="12.75"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2:4" ht="12.75">
      <c r="B47" s="11"/>
      <c r="D47" s="12"/>
    </row>
    <row r="48" spans="2:8" ht="12.75">
      <c r="B48" s="11"/>
      <c r="D48" s="21"/>
      <c r="E48" s="22"/>
      <c r="F48" s="22"/>
      <c r="G48" s="22"/>
      <c r="H48" s="22"/>
    </row>
    <row r="49" spans="2:8" ht="12.75">
      <c r="B49" s="11"/>
      <c r="D49" s="21"/>
      <c r="E49" s="22"/>
      <c r="F49" s="22"/>
      <c r="G49" s="22"/>
      <c r="H49" s="22"/>
    </row>
    <row r="50" spans="2:8" ht="12.75">
      <c r="B50" s="11"/>
      <c r="D50" s="25"/>
      <c r="E50" s="25"/>
      <c r="F50" s="25"/>
      <c r="G50" s="23"/>
      <c r="H50" s="22"/>
    </row>
    <row r="51" spans="2:8" ht="12.75">
      <c r="B51" s="11"/>
      <c r="D51" s="25"/>
      <c r="E51" s="25"/>
      <c r="F51" s="25"/>
      <c r="G51" s="23"/>
      <c r="H51" s="22"/>
    </row>
    <row r="52" spans="2:8" ht="12.75">
      <c r="B52" s="11"/>
      <c r="D52" s="27"/>
      <c r="E52" s="27"/>
      <c r="F52" s="27"/>
      <c r="G52" s="23"/>
      <c r="H52" s="22"/>
    </row>
    <row r="53" spans="2:8" ht="12.75">
      <c r="B53" s="11"/>
      <c r="D53" s="25"/>
      <c r="E53" s="25"/>
      <c r="F53" s="25"/>
      <c r="G53" s="24"/>
      <c r="H53" s="22"/>
    </row>
    <row r="54" spans="2:8" ht="12.75">
      <c r="B54" s="11"/>
      <c r="D54" s="26"/>
      <c r="E54" s="26"/>
      <c r="F54" s="26"/>
      <c r="G54" s="22"/>
      <c r="H54" s="22"/>
    </row>
    <row r="55" spans="2:4" ht="12.75">
      <c r="B55" s="11"/>
      <c r="D55" s="12"/>
    </row>
    <row r="56" spans="2:4" ht="12.75">
      <c r="B56" s="11"/>
      <c r="D56" s="12"/>
    </row>
    <row r="57" spans="2:4" ht="12.75">
      <c r="B57" s="11"/>
      <c r="D57" s="12"/>
    </row>
    <row r="58" spans="2:4" ht="12.75">
      <c r="B58" s="11"/>
      <c r="D58" s="12"/>
    </row>
    <row r="59" spans="2:4" ht="12.75">
      <c r="B59" s="11"/>
      <c r="D59" s="12"/>
    </row>
  </sheetData>
  <mergeCells count="34">
    <mergeCell ref="B19:E19"/>
    <mergeCell ref="F6:G6"/>
    <mergeCell ref="D11:F11"/>
    <mergeCell ref="B6:C6"/>
    <mergeCell ref="B18:E18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4:E44"/>
    <mergeCell ref="B40:E40"/>
    <mergeCell ref="B41:E41"/>
    <mergeCell ref="B42:E42"/>
    <mergeCell ref="B43:E43"/>
    <mergeCell ref="D51:F51"/>
    <mergeCell ref="D50:F50"/>
    <mergeCell ref="D53:F53"/>
    <mergeCell ref="D54:F54"/>
    <mergeCell ref="D52:F52"/>
  </mergeCells>
  <printOptions/>
  <pageMargins left="0.75" right="0.75" top="1" bottom="1" header="0" footer="0"/>
  <pageSetup fitToHeight="1" fitToWidth="1" horizontalDpi="600" verticalDpi="600" orientation="landscape" paperSize="5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gjuarez</cp:lastModifiedBy>
  <cp:lastPrinted>2007-05-14T16:28:40Z</cp:lastPrinted>
  <dcterms:created xsi:type="dcterms:W3CDTF">2006-08-04T15:03:32Z</dcterms:created>
  <dcterms:modified xsi:type="dcterms:W3CDTF">2007-07-09T16:38:26Z</dcterms:modified>
  <cp:category/>
  <cp:version/>
  <cp:contentType/>
  <cp:contentStatus/>
</cp:coreProperties>
</file>