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1-04" sheetId="1" r:id="rId1"/>
  </sheets>
  <definedNames>
    <definedName name="_xlnm.Print_Titles" localSheetId="0">'Tabla 11-04'!$19:$20</definedName>
  </definedNames>
  <calcPr fullCalcOnLoad="1"/>
</workbook>
</file>

<file path=xl/sharedStrings.xml><?xml version="1.0" encoding="utf-8"?>
<sst xmlns="http://schemas.openxmlformats.org/spreadsheetml/2006/main" count="201" uniqueCount="201">
  <si>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</si>
  <si>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</si>
  <si>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</si>
  <si>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</si>
  <si>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</si>
  <si>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</si>
  <si>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</si>
  <si>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Municipios del Departamento de Chimaltenango</t>
  </si>
  <si>
    <t>Unidad de Medida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</si>
  <si>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</si>
  <si>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</si>
  <si>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</si>
  <si>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</si>
  <si>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</si>
  <si>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</si>
  <si>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</si>
  <si>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</si>
  <si>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</si>
  <si>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</si>
  <si>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</si>
  <si>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</si>
  <si>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</si>
  <si>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</si>
  <si>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</si>
  <si>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</si>
  <si>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</si>
  <si>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</si>
  <si>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Departamento de Chimaltenango</t>
  </si>
  <si>
    <t>10f Población de 3 a 14 años inscritos inicial preprimaria</t>
  </si>
  <si>
    <t>3A14PP</t>
  </si>
  <si>
    <t>10h Población de 3 a 14 años inscritos inial preprimaria Hombre</t>
  </si>
  <si>
    <t>3A14PP_H</t>
  </si>
  <si>
    <t>10i Población de 3 a 14 años inscritos preprimaria Mujer</t>
  </si>
  <si>
    <t>3A14PP_M</t>
  </si>
  <si>
    <t>10j Población de 3 a 14 años inscritos inicial preprimaria Urbano</t>
  </si>
  <si>
    <t>3A14PP_UR</t>
  </si>
  <si>
    <t>10k Población de 3 a 14 años inscritos preprimaria Rural</t>
  </si>
  <si>
    <t>3A14PP_RU</t>
  </si>
  <si>
    <t>10y Población de 6 a 15 años inscritos inicial en Primaria</t>
  </si>
  <si>
    <t>6A15PR</t>
  </si>
  <si>
    <t>10aa Población 6 a 15 años inscritos inicial en Primaria Hombre</t>
  </si>
  <si>
    <t>6A15PR_H</t>
  </si>
  <si>
    <t>10ab Población 6 a 15 años inscritos inicial en Primaria Mujer</t>
  </si>
  <si>
    <t>6A15PR_M</t>
  </si>
  <si>
    <t>10ac Población 6 a 15 años inscritos inicial en Primaria Urbano</t>
  </si>
  <si>
    <t>6A15PR_UR</t>
  </si>
  <si>
    <t>10ad Población 6 a 15 años inscritos inicial en Primaria Rural</t>
  </si>
  <si>
    <t>6A15PR_RU</t>
  </si>
  <si>
    <t>10aq Población de 12 a 21 años inscrita inicial en Básicos</t>
  </si>
  <si>
    <t>12A21BA</t>
  </si>
  <si>
    <t>10as Población de 12 a 21 años inscritos inicial Básicos Hombre</t>
  </si>
  <si>
    <t>12A21BA_H</t>
  </si>
  <si>
    <t>10at Población de 12 a 21 años inscritos inicial Básicos Mujer</t>
  </si>
  <si>
    <t>12A21BA_M</t>
  </si>
  <si>
    <t>10au Población de 12 a 21 años inscritos inicial Básicos Urbano</t>
  </si>
  <si>
    <t>12A21BA_UR</t>
  </si>
  <si>
    <t>10av Población de 12 a 21 años inscritos inicial Básicos Rural</t>
  </si>
  <si>
    <t>12A21BA_RU</t>
  </si>
  <si>
    <t>10bi Población de 15 a 21 años inscrita inicial en Diversificado</t>
  </si>
  <si>
    <t>15A21DV</t>
  </si>
  <si>
    <t>10bk Población de 15 a 21 años inscrita inicial en Diversificado Hombre</t>
  </si>
  <si>
    <t>15A21DV_H</t>
  </si>
  <si>
    <t>10bl Población de 15 a 21 años inscrita inicial en Diversificado Mujer</t>
  </si>
  <si>
    <t>15A21DV_M</t>
  </si>
  <si>
    <t>10bm Población de 15 a 21 años inscrita inicial en Diversificado Urbano</t>
  </si>
  <si>
    <t>15A21DV_UR</t>
  </si>
  <si>
    <t>10bn Población de 15 a 21 años inscrita inicial en Diversificado Rural</t>
  </si>
  <si>
    <t>15A21DV_RU</t>
  </si>
  <si>
    <t>Anuario Estadístico 2005, Ministerio de Educación</t>
  </si>
  <si>
    <t>Fuente de datos población</t>
  </si>
  <si>
    <t>Proyecciones del Instituto Nacional de Estadística para 2005</t>
  </si>
  <si>
    <t>Fuente de datos de educación</t>
  </si>
  <si>
    <t>11a Población de 3 a 14 años inscritos preprimaria final</t>
  </si>
  <si>
    <t>3A14PPF</t>
  </si>
  <si>
    <t>11b Población de 3 a 14 años inscritos preprimaria final Hombre</t>
  </si>
  <si>
    <t>3A14PPF_H</t>
  </si>
  <si>
    <t>11c Población de 3 a 14 años inscritos preprimaria final Mujer</t>
  </si>
  <si>
    <t>3A14PPF_M</t>
  </si>
  <si>
    <t>11d Población de 3 a 14 años inscritos preprimaria final Urbano</t>
  </si>
  <si>
    <t>3A14PPF_UR</t>
  </si>
  <si>
    <t>11e Población de 3 a 14 años inscritos preprimaria final Rural</t>
  </si>
  <si>
    <t>3A14PPF_RU</t>
  </si>
  <si>
    <t>11f Población de 6 a 15 años inscritos final en Primaria</t>
  </si>
  <si>
    <t>6A15PRF</t>
  </si>
  <si>
    <t>11g Población 6 a 15 años inscritos final en Primaria Hombre</t>
  </si>
  <si>
    <t>6A15PRF_H</t>
  </si>
  <si>
    <t>11h Población 6 a 15 años inscritos final en Primaria Mujer</t>
  </si>
  <si>
    <t>6A15PRF_M</t>
  </si>
  <si>
    <t>11i Población 6 a 15 años inscritos final en Primaria Urbano</t>
  </si>
  <si>
    <t>6A15PRF_UR</t>
  </si>
  <si>
    <t>11j Población 6 a 15 años inscritos final en Primaria Rural</t>
  </si>
  <si>
    <t>6A15PRF_RU</t>
  </si>
  <si>
    <t>11k Población de 12 a 21 años inscrita final en Básicos</t>
  </si>
  <si>
    <t>12A21BAF</t>
  </si>
  <si>
    <t>11l Población de 12 a 21 años inscritos final Básicos Hombre</t>
  </si>
  <si>
    <t>12A21BAF_H</t>
  </si>
  <si>
    <t>11m Población de 12 a 21 años inscritos final Básicos Mujer</t>
  </si>
  <si>
    <t>12A21BAF_M</t>
  </si>
  <si>
    <t>11n Población de 12 a 21 años inscritos final Básicos Urbano</t>
  </si>
  <si>
    <t>12A21BAFUR</t>
  </si>
  <si>
    <t>11o Población de 12 a 21 años inscritos final Básicos Rural</t>
  </si>
  <si>
    <t>12A21BAFRU</t>
  </si>
  <si>
    <t>11p Población de 15 a 21 años inscrita final en Diversificado</t>
  </si>
  <si>
    <t>15A21DVF</t>
  </si>
  <si>
    <t>11q Población de 15 a 21 años inscrita final en Diversificado Hombre</t>
  </si>
  <si>
    <t>15A21DVF_H</t>
  </si>
  <si>
    <t>11r Población de 15 a 21 años inscrita final en Diversificado Mujer</t>
  </si>
  <si>
    <t>15A21DVF_M</t>
  </si>
  <si>
    <t>11s Población de 15 a 21 años inscrita final en Diversificado Urbano</t>
  </si>
  <si>
    <t>15A21DVFUR</t>
  </si>
  <si>
    <t>11t Población de 15 a 21 años inscrita final en Diversificado Rural</t>
  </si>
  <si>
    <t>15A21DVFRU</t>
  </si>
  <si>
    <t>11u Tasa Retención Preprimaria</t>
  </si>
  <si>
    <t>RET_PP</t>
  </si>
  <si>
    <t>11v Tasa Retención Preprimaria Hombre</t>
  </si>
  <si>
    <t>RET_PPH</t>
  </si>
  <si>
    <t>11w Tasa Retención Preprimaria Mujer</t>
  </si>
  <si>
    <t>RET_PPM</t>
  </si>
  <si>
    <t>11x Tasa Retención Preprimaria Urbano</t>
  </si>
  <si>
    <t>RET_PPUR</t>
  </si>
  <si>
    <t>11y Tasa Retención Preprimaria Rural</t>
  </si>
  <si>
    <t>RET_PPRU</t>
  </si>
  <si>
    <t>11z Tasa de Deserción Preprimaria</t>
  </si>
  <si>
    <t>DES_PP</t>
  </si>
  <si>
    <t>11aa Tasa de Deserción Preprimaria Hombre</t>
  </si>
  <si>
    <t>DES_PPH</t>
  </si>
  <si>
    <t>11ab Tasa de Deserción Preprimaria Mujer</t>
  </si>
  <si>
    <t>DES_PPM</t>
  </si>
  <si>
    <t>11ac Tasa de Deserción Preprimaria Urbano</t>
  </si>
  <si>
    <t>DES_PPUR</t>
  </si>
  <si>
    <t>11ad Tasa de Deserción Preprimaria Rural</t>
  </si>
  <si>
    <t>DES_PPRU</t>
  </si>
  <si>
    <t>11ae Tasa Retención Primaria</t>
  </si>
  <si>
    <t>RET_PR</t>
  </si>
  <si>
    <t>11af Tasa Retención Primaria Hombre</t>
  </si>
  <si>
    <t>RET_PRH</t>
  </si>
  <si>
    <t>11ag Tasa Retención Primaria Mujer</t>
  </si>
  <si>
    <t>RET_PRM</t>
  </si>
  <si>
    <t>11ah Tasa Retención Primaria Urbano</t>
  </si>
  <si>
    <t>RET_PRUR</t>
  </si>
  <si>
    <t>11ai Tasa Retención Primaria Rural</t>
  </si>
  <si>
    <t>RET_PRRU</t>
  </si>
  <si>
    <t>11aj Tasa de Deserción Primaria</t>
  </si>
  <si>
    <t>DES_PR</t>
  </si>
  <si>
    <t>11ak Tasa de Deserción Primaria Hombre</t>
  </si>
  <si>
    <t>DES_PRH</t>
  </si>
  <si>
    <t>11al Tasa de Deserción Primaria Mujer</t>
  </si>
  <si>
    <t>DES_PRM</t>
  </si>
  <si>
    <t>11am Tasa de Deserción Primaria Urbano</t>
  </si>
  <si>
    <t>DES_PRUR</t>
  </si>
  <si>
    <t>11an Tasa de Deserción Primaria Rural</t>
  </si>
  <si>
    <t>DES_PRRU</t>
  </si>
  <si>
    <t>11ao Tasa Retención Básicos</t>
  </si>
  <si>
    <t>RET_BA</t>
  </si>
  <si>
    <t>11ap Tasa Retención Básicos Hombre</t>
  </si>
  <si>
    <t>RET_BAH</t>
  </si>
  <si>
    <t>11aq Tasa Retención Básicos Mujer</t>
  </si>
  <si>
    <t>RET_BAM</t>
  </si>
  <si>
    <t>11ar Tasa Retención Básicos Urbano</t>
  </si>
  <si>
    <t>RET_BAUR</t>
  </si>
  <si>
    <t>11as Tasa Retención Básicos Rural</t>
  </si>
  <si>
    <t>RET_BARU</t>
  </si>
  <si>
    <t>11at Tasa de Deserción Básicos</t>
  </si>
  <si>
    <t>DES_BA</t>
  </si>
  <si>
    <t>11au Tasa de Deserción Básicos Hombre</t>
  </si>
  <si>
    <t>DES_BAH</t>
  </si>
  <si>
    <t>11av Tasa de Deserción Básicos Mujer</t>
  </si>
  <si>
    <t>DES_BAM</t>
  </si>
  <si>
    <t>11aw Tasa de Deserción Básicos Urbano</t>
  </si>
  <si>
    <t>DES_BAUR</t>
  </si>
  <si>
    <t>11ax Tasa de Deserción Básicos Rural</t>
  </si>
  <si>
    <t>DES_BARU</t>
  </si>
  <si>
    <t>11ay Tasa Retención Diversificado</t>
  </si>
  <si>
    <t>RET_DV</t>
  </si>
  <si>
    <t>11az Tasa Retención Deversificado Hombre</t>
  </si>
  <si>
    <t>RET_DVH</t>
  </si>
  <si>
    <t>11ba Tasa Retención Diversificado Mujer</t>
  </si>
  <si>
    <t>RET_DVM</t>
  </si>
  <si>
    <t>11bb Tasa Retención Diversificado Urbano</t>
  </si>
  <si>
    <t>RET_DVUR</t>
  </si>
  <si>
    <t>11bcTasa Retención Diversificado Rural</t>
  </si>
  <si>
    <t>RET_DVRU</t>
  </si>
  <si>
    <t>11bd Tasa de Deserción Diversificado</t>
  </si>
  <si>
    <t>DES_DV</t>
  </si>
  <si>
    <t>11be Tasa de Deserción Diversificado Hombre</t>
  </si>
  <si>
    <t>DES_DVH</t>
  </si>
  <si>
    <t>11bf Tasa de Deserción Diversificado Mujer</t>
  </si>
  <si>
    <t>DES_DVM</t>
  </si>
  <si>
    <t>11bg Tasa de Deserción Diversificado Urbano</t>
  </si>
  <si>
    <t>DES_DVUR</t>
  </si>
  <si>
    <t>11bh Tasa de Deserción Diversificado Rural</t>
  </si>
  <si>
    <t>DES_DVRU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</si>
  <si>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</si>
  <si>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</si>
  <si>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</si>
  <si>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>Indicador</t>
  </si>
  <si>
    <t xml:space="preserve">Tasa de retención intra anual </t>
  </si>
  <si>
    <t>Tasa de deserción</t>
  </si>
  <si>
    <t xml:space="preserve">Fecha de Datos </t>
  </si>
  <si>
    <t>Número de personas</t>
  </si>
  <si>
    <t xml:space="preserve">  11 - 04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</si>
</sst>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%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8"/>
      <name val="Tahoma"/>
      <family val="2"/>
    </font>
    <font>
      <b/>
      <sz val="8"/>
      <name val="Arial"/>
      <family val="2"/>
    </font>
    <font>
      <sz val="9"/>
      <name val="Book Antiqua"/>
      <family val="1"/>
    </font>
    <font>
      <sz val="9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0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/>
    </xf>
    <xf numFmtId="0" fontId="1" fillId="2" borderId="11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/>
    </xf>
    <xf numFmtId="2" fontId="1" fillId="2" borderId="11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16" fontId="3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57150</xdr:rowOff>
    </xdr:from>
    <xdr:to>
      <xdr:col>15</xdr:col>
      <xdr:colOff>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1"/>
  <sheetViews>
    <sheetView showGridLines="0" tabSelected="1" zoomScale="85" zoomScaleNormal="85" workbookViewId="0" topLeftCell="A1">
      <selection activeCell="H5" sqref="H5"/>
    </sheetView>
  </sheetViews>
  <sheetFormatPr defaultColWidth="11.421875" defaultRowHeight="12.75"/>
  <cols>
    <col min="1" max="1" width="2.8515625" style="0" customWidth="1"/>
    <col min="2" max="2" width="15.421875" style="0" customWidth="1"/>
    <col min="3" max="3" width="13.00390625" style="0" customWidth="1"/>
    <col min="4" max="4" width="15.00390625" style="0" customWidth="1"/>
    <col min="5" max="5" width="15.57421875" style="0" customWidth="1"/>
    <col min="6" max="6" width="15.00390625" style="0" bestFit="1" customWidth="1"/>
    <col min="7" max="7" width="13.00390625" style="0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8.421875" style="0" customWidth="1"/>
    <col min="14" max="14" width="7.421875" style="0" bestFit="1" customWidth="1"/>
    <col min="15" max="15" width="7.57421875" style="0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10.421875" style="0" bestFit="1" customWidth="1"/>
    <col min="21" max="21" width="8.28125" style="0" bestFit="1" customWidth="1"/>
    <col min="22" max="22" width="8.7109375" style="0" customWidth="1"/>
    <col min="23" max="23" width="15.421875" style="0" customWidth="1"/>
  </cols>
  <sheetData>
    <row r="1" spans="2:22" ht="12.75">
      <c r="B1" s="4" t="s">
        <v>0</v>
      </c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4" t="s">
        <v>1</v>
      </c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4" t="s">
        <v>2</v>
      </c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4" t="s">
        <v>3</v>
      </c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12" s="25" customFormat="1" ht="12.75" customHeight="1">
      <c r="A6" s="63" t="s">
        <v>4</v>
      </c>
      <c r="B6" s="63"/>
      <c r="C6" s="32"/>
      <c r="D6" s="64" t="s">
        <v>200</v>
      </c>
      <c r="E6" s="32"/>
      <c r="F6" s="23"/>
      <c r="G6" s="24"/>
      <c r="H6" s="24"/>
      <c r="J6" s="27"/>
      <c r="K6" s="26"/>
      <c r="L6" s="27"/>
    </row>
    <row r="7" s="25" customFormat="1" ht="12"/>
    <row r="8" spans="2:12" s="1" customFormat="1" ht="12.75" customHeight="1">
      <c r="B8" s="11" t="s">
        <v>5</v>
      </c>
      <c r="C8" s="12"/>
      <c r="D8" s="49" t="s">
        <v>194</v>
      </c>
      <c r="E8" s="49"/>
      <c r="F8" s="49"/>
      <c r="G8" s="49"/>
      <c r="H8" s="49"/>
      <c r="I8" s="49"/>
      <c r="J8" s="49"/>
      <c r="K8" s="50"/>
      <c r="L8" s="40"/>
    </row>
    <row r="9" spans="2:12" s="41" customFormat="1" ht="12.75" customHeight="1">
      <c r="B9" s="13" t="s">
        <v>195</v>
      </c>
      <c r="C9" s="3"/>
      <c r="D9" s="51" t="s">
        <v>196</v>
      </c>
      <c r="E9" s="51"/>
      <c r="F9" s="51"/>
      <c r="G9" s="51"/>
      <c r="H9" s="51"/>
      <c r="I9" s="51"/>
      <c r="J9" s="51"/>
      <c r="K9" s="52"/>
      <c r="L9" s="42"/>
    </row>
    <row r="10" spans="2:12" s="41" customFormat="1" ht="12.75" customHeight="1">
      <c r="B10" s="13"/>
      <c r="C10" s="3"/>
      <c r="D10" s="51" t="s">
        <v>197</v>
      </c>
      <c r="E10" s="51"/>
      <c r="F10" s="51"/>
      <c r="G10" s="51"/>
      <c r="H10" s="51"/>
      <c r="I10" s="51"/>
      <c r="J10" s="51"/>
      <c r="K10" s="52"/>
      <c r="L10" s="42"/>
    </row>
    <row r="11" spans="2:12" s="1" customFormat="1" ht="12">
      <c r="B11" s="14" t="s">
        <v>6</v>
      </c>
      <c r="C11" s="2"/>
      <c r="D11" s="46" t="s">
        <v>7</v>
      </c>
      <c r="E11" s="46"/>
      <c r="F11" s="46"/>
      <c r="G11" s="46"/>
      <c r="H11" s="46"/>
      <c r="I11" s="46"/>
      <c r="J11" s="46"/>
      <c r="K11" s="47"/>
      <c r="L11" s="43"/>
    </row>
    <row r="12" spans="2:12" s="1" customFormat="1" ht="12.75" customHeight="1">
      <c r="B12" s="14" t="s">
        <v>198</v>
      </c>
      <c r="C12" s="2"/>
      <c r="D12" s="44">
        <v>2005</v>
      </c>
      <c r="E12" s="44"/>
      <c r="F12" s="44"/>
      <c r="G12" s="44"/>
      <c r="H12" s="44"/>
      <c r="I12" s="44"/>
      <c r="J12" s="44"/>
      <c r="K12" s="45"/>
      <c r="L12" s="43"/>
    </row>
    <row r="13" spans="2:27" s="1" customFormat="1" ht="12">
      <c r="B13" s="14" t="s">
        <v>8</v>
      </c>
      <c r="C13" s="2"/>
      <c r="D13" s="46" t="s">
        <v>199</v>
      </c>
      <c r="E13" s="46"/>
      <c r="F13" s="46"/>
      <c r="G13" s="46"/>
      <c r="H13" s="46"/>
      <c r="I13" s="46"/>
      <c r="J13" s="46"/>
      <c r="K13" s="47"/>
      <c r="X13" s="7"/>
      <c r="Y13" s="7"/>
      <c r="Z13" s="7"/>
      <c r="AA13" s="7"/>
    </row>
    <row r="14" spans="2:12" s="25" customFormat="1" ht="12">
      <c r="B14" s="14" t="s">
        <v>69</v>
      </c>
      <c r="C14" s="2"/>
      <c r="D14" s="28" t="s">
        <v>70</v>
      </c>
      <c r="E14" s="28"/>
      <c r="F14" s="28"/>
      <c r="G14" s="28"/>
      <c r="H14" s="28"/>
      <c r="I14" s="28"/>
      <c r="J14" s="28"/>
      <c r="K14" s="29"/>
      <c r="L14" s="28"/>
    </row>
    <row r="15" spans="2:12" s="25" customFormat="1" ht="12">
      <c r="B15" s="15" t="s">
        <v>71</v>
      </c>
      <c r="C15" s="16"/>
      <c r="D15" s="30" t="s">
        <v>68</v>
      </c>
      <c r="E15" s="30"/>
      <c r="F15" s="30"/>
      <c r="G15" s="30"/>
      <c r="H15" s="30"/>
      <c r="I15" s="30"/>
      <c r="J15" s="30"/>
      <c r="K15" s="31"/>
      <c r="L15" s="28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  <c r="O16" s="6"/>
      <c r="P16" s="1"/>
      <c r="Q16" s="1"/>
      <c r="R16" s="7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8"/>
      <c r="C18" s="8"/>
      <c r="D18" s="8"/>
      <c r="E18" s="8"/>
      <c r="F18" s="8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3" ht="26.25" customHeight="1">
      <c r="B19" s="48"/>
      <c r="C19" s="48"/>
      <c r="D19" s="48"/>
      <c r="E19" s="48"/>
      <c r="F19" s="17"/>
      <c r="G19" s="68" t="s">
        <v>9</v>
      </c>
      <c r="H19" s="68" t="s">
        <v>10</v>
      </c>
      <c r="I19" s="68" t="s">
        <v>11</v>
      </c>
      <c r="J19" s="68" t="s">
        <v>12</v>
      </c>
      <c r="K19" s="68" t="s">
        <v>13</v>
      </c>
      <c r="L19" s="68" t="s">
        <v>14</v>
      </c>
      <c r="M19" s="68" t="s">
        <v>15</v>
      </c>
      <c r="N19" s="68" t="s">
        <v>16</v>
      </c>
      <c r="O19" s="68" t="s">
        <v>17</v>
      </c>
      <c r="P19" s="68" t="s">
        <v>18</v>
      </c>
      <c r="Q19" s="68" t="s">
        <v>19</v>
      </c>
      <c r="R19" s="68" t="s">
        <v>20</v>
      </c>
      <c r="S19" s="68" t="s">
        <v>21</v>
      </c>
      <c r="T19" s="68" t="s">
        <v>22</v>
      </c>
      <c r="U19" s="68" t="s">
        <v>23</v>
      </c>
      <c r="V19" s="68" t="s">
        <v>24</v>
      </c>
      <c r="W19" s="68" t="s">
        <v>27</v>
      </c>
    </row>
    <row r="20" spans="2:23" ht="12.75">
      <c r="B20" s="65" t="s">
        <v>25</v>
      </c>
      <c r="C20" s="65"/>
      <c r="D20" s="65"/>
      <c r="E20" s="65"/>
      <c r="F20" s="66" t="s">
        <v>26</v>
      </c>
      <c r="G20" s="67">
        <v>401</v>
      </c>
      <c r="H20" s="67">
        <v>402</v>
      </c>
      <c r="I20" s="67">
        <v>403</v>
      </c>
      <c r="J20" s="67">
        <v>404</v>
      </c>
      <c r="K20" s="67">
        <v>405</v>
      </c>
      <c r="L20" s="67">
        <v>406</v>
      </c>
      <c r="M20" s="67">
        <v>407</v>
      </c>
      <c r="N20" s="67">
        <v>408</v>
      </c>
      <c r="O20" s="67">
        <v>409</v>
      </c>
      <c r="P20" s="67">
        <v>410</v>
      </c>
      <c r="Q20" s="67">
        <v>411</v>
      </c>
      <c r="R20" s="67">
        <v>412</v>
      </c>
      <c r="S20" s="67">
        <v>413</v>
      </c>
      <c r="T20" s="67">
        <v>414</v>
      </c>
      <c r="U20" s="67">
        <v>415</v>
      </c>
      <c r="V20" s="67">
        <v>416</v>
      </c>
      <c r="W20" s="67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3" s="33" customFormat="1" ht="12.75" customHeight="1">
      <c r="B22" s="53" t="s">
        <v>28</v>
      </c>
      <c r="C22" s="54"/>
      <c r="D22" s="54"/>
      <c r="E22" s="54"/>
      <c r="F22" s="55" t="s">
        <v>29</v>
      </c>
      <c r="G22" s="56">
        <v>2686</v>
      </c>
      <c r="H22" s="56">
        <v>987</v>
      </c>
      <c r="I22" s="57">
        <v>1549</v>
      </c>
      <c r="J22" s="57">
        <v>1243</v>
      </c>
      <c r="K22" s="57">
        <v>521</v>
      </c>
      <c r="L22" s="57">
        <v>2269</v>
      </c>
      <c r="M22" s="57">
        <v>1922</v>
      </c>
      <c r="N22" s="57">
        <v>263</v>
      </c>
      <c r="O22" s="57">
        <v>846</v>
      </c>
      <c r="P22" s="57">
        <v>406</v>
      </c>
      <c r="Q22" s="57">
        <v>286</v>
      </c>
      <c r="R22" s="57">
        <v>593</v>
      </c>
      <c r="S22" s="57">
        <v>582</v>
      </c>
      <c r="T22" s="57">
        <v>233</v>
      </c>
      <c r="U22" s="57">
        <v>629</v>
      </c>
      <c r="V22" s="57">
        <v>520</v>
      </c>
      <c r="W22" s="57">
        <f>SUM(G22:V22)</f>
        <v>15535</v>
      </c>
    </row>
    <row r="23" spans="2:23" s="33" customFormat="1" ht="12.75" customHeight="1">
      <c r="B23" s="53" t="s">
        <v>30</v>
      </c>
      <c r="C23" s="54"/>
      <c r="D23" s="54"/>
      <c r="E23" s="54"/>
      <c r="F23" s="55" t="s">
        <v>31</v>
      </c>
      <c r="G23" s="56">
        <v>1318</v>
      </c>
      <c r="H23" s="56">
        <v>520</v>
      </c>
      <c r="I23" s="58">
        <v>747</v>
      </c>
      <c r="J23" s="58">
        <v>628</v>
      </c>
      <c r="K23" s="58">
        <v>271</v>
      </c>
      <c r="L23" s="58">
        <v>1179</v>
      </c>
      <c r="M23" s="58">
        <v>954</v>
      </c>
      <c r="N23" s="58">
        <v>132</v>
      </c>
      <c r="O23" s="58">
        <v>420</v>
      </c>
      <c r="P23" s="58">
        <v>208</v>
      </c>
      <c r="Q23" s="58">
        <v>125</v>
      </c>
      <c r="R23" s="58">
        <v>296</v>
      </c>
      <c r="S23" s="58">
        <v>285</v>
      </c>
      <c r="T23" s="58">
        <v>117</v>
      </c>
      <c r="U23" s="58">
        <v>317</v>
      </c>
      <c r="V23" s="58">
        <v>254</v>
      </c>
      <c r="W23" s="58">
        <v>7771</v>
      </c>
    </row>
    <row r="24" spans="2:23" s="33" customFormat="1" ht="12.75" customHeight="1">
      <c r="B24" s="53" t="s">
        <v>32</v>
      </c>
      <c r="C24" s="54"/>
      <c r="D24" s="54"/>
      <c r="E24" s="54"/>
      <c r="F24" s="55" t="s">
        <v>33</v>
      </c>
      <c r="G24" s="56">
        <v>1368</v>
      </c>
      <c r="H24" s="56">
        <v>467</v>
      </c>
      <c r="I24" s="57">
        <v>802</v>
      </c>
      <c r="J24" s="57">
        <v>615</v>
      </c>
      <c r="K24" s="57">
        <v>250</v>
      </c>
      <c r="L24" s="57">
        <v>1090</v>
      </c>
      <c r="M24" s="57">
        <v>968</v>
      </c>
      <c r="N24" s="57">
        <v>131</v>
      </c>
      <c r="O24" s="57">
        <v>426</v>
      </c>
      <c r="P24" s="57">
        <v>198</v>
      </c>
      <c r="Q24" s="57">
        <v>161</v>
      </c>
      <c r="R24" s="57">
        <v>297</v>
      </c>
      <c r="S24" s="57">
        <v>297</v>
      </c>
      <c r="T24" s="57">
        <v>116</v>
      </c>
      <c r="U24" s="57">
        <v>312</v>
      </c>
      <c r="V24" s="57">
        <v>266</v>
      </c>
      <c r="W24" s="57">
        <f aca="true" t="shared" si="0" ref="W24:W31">SUM(G24:V24)</f>
        <v>7764</v>
      </c>
    </row>
    <row r="25" spans="2:23" s="33" customFormat="1" ht="12.75" customHeight="1">
      <c r="B25" s="53" t="s">
        <v>34</v>
      </c>
      <c r="C25" s="54"/>
      <c r="D25" s="54"/>
      <c r="E25" s="54"/>
      <c r="F25" s="55" t="s">
        <v>35</v>
      </c>
      <c r="G25" s="56">
        <v>1764</v>
      </c>
      <c r="H25" s="56">
        <v>209</v>
      </c>
      <c r="I25" s="57">
        <v>505</v>
      </c>
      <c r="J25" s="57">
        <v>477</v>
      </c>
      <c r="K25" s="57">
        <v>107</v>
      </c>
      <c r="L25" s="57">
        <v>500</v>
      </c>
      <c r="M25" s="57">
        <v>546</v>
      </c>
      <c r="N25" s="57">
        <v>101</v>
      </c>
      <c r="O25" s="57">
        <v>379</v>
      </c>
      <c r="P25" s="57">
        <v>149</v>
      </c>
      <c r="Q25" s="57">
        <v>83</v>
      </c>
      <c r="R25" s="57">
        <v>115</v>
      </c>
      <c r="S25" s="57">
        <v>383</v>
      </c>
      <c r="T25" s="57">
        <v>170</v>
      </c>
      <c r="U25" s="57">
        <v>206</v>
      </c>
      <c r="V25" s="57">
        <v>316</v>
      </c>
      <c r="W25" s="57">
        <f t="shared" si="0"/>
        <v>6010</v>
      </c>
    </row>
    <row r="26" spans="2:23" s="33" customFormat="1" ht="12.75" customHeight="1">
      <c r="B26" s="53" t="s">
        <v>36</v>
      </c>
      <c r="C26" s="54"/>
      <c r="D26" s="54"/>
      <c r="E26" s="54"/>
      <c r="F26" s="55" t="s">
        <v>37</v>
      </c>
      <c r="G26" s="56">
        <v>922</v>
      </c>
      <c r="H26" s="56">
        <v>778</v>
      </c>
      <c r="I26" s="57">
        <v>1044</v>
      </c>
      <c r="J26" s="57">
        <v>766</v>
      </c>
      <c r="K26" s="57">
        <v>414</v>
      </c>
      <c r="L26" s="57">
        <v>1769</v>
      </c>
      <c r="M26" s="57">
        <v>1376</v>
      </c>
      <c r="N26" s="57">
        <v>162</v>
      </c>
      <c r="O26" s="57">
        <v>467</v>
      </c>
      <c r="P26" s="57">
        <v>257</v>
      </c>
      <c r="Q26" s="57">
        <v>203</v>
      </c>
      <c r="R26" s="57">
        <v>478</v>
      </c>
      <c r="S26" s="57">
        <v>199</v>
      </c>
      <c r="T26" s="57">
        <v>63</v>
      </c>
      <c r="U26" s="57">
        <v>423</v>
      </c>
      <c r="V26" s="57">
        <v>204</v>
      </c>
      <c r="W26" s="57">
        <f t="shared" si="0"/>
        <v>9525</v>
      </c>
    </row>
    <row r="27" spans="2:31" s="34" customFormat="1" ht="12.75" customHeight="1">
      <c r="B27" s="53" t="s">
        <v>72</v>
      </c>
      <c r="C27" s="54"/>
      <c r="D27" s="54"/>
      <c r="E27" s="54"/>
      <c r="F27" s="55" t="s">
        <v>73</v>
      </c>
      <c r="G27" s="56">
        <v>2637</v>
      </c>
      <c r="H27" s="56">
        <v>870</v>
      </c>
      <c r="I27" s="56">
        <v>1508</v>
      </c>
      <c r="J27" s="56">
        <v>1218</v>
      </c>
      <c r="K27" s="56">
        <v>454</v>
      </c>
      <c r="L27" s="56">
        <v>2143</v>
      </c>
      <c r="M27" s="56">
        <v>1728</v>
      </c>
      <c r="N27" s="56">
        <v>238</v>
      </c>
      <c r="O27" s="56">
        <v>811</v>
      </c>
      <c r="P27" s="56">
        <v>383</v>
      </c>
      <c r="Q27" s="56">
        <v>269</v>
      </c>
      <c r="R27" s="56">
        <v>575</v>
      </c>
      <c r="S27" s="56">
        <v>541</v>
      </c>
      <c r="T27" s="56">
        <v>222</v>
      </c>
      <c r="U27" s="56">
        <v>614</v>
      </c>
      <c r="V27" s="56">
        <v>514</v>
      </c>
      <c r="W27" s="57">
        <f t="shared" si="0"/>
        <v>14725</v>
      </c>
      <c r="X27" s="35"/>
      <c r="Y27" s="35"/>
      <c r="Z27" s="35"/>
      <c r="AA27" s="35"/>
      <c r="AB27" s="35"/>
      <c r="AC27" s="35"/>
      <c r="AD27" s="35"/>
      <c r="AE27" s="35"/>
    </row>
    <row r="28" spans="2:31" s="34" customFormat="1" ht="12.75">
      <c r="B28" s="53" t="s">
        <v>74</v>
      </c>
      <c r="C28" s="59"/>
      <c r="D28" s="59"/>
      <c r="E28" s="59"/>
      <c r="F28" s="55" t="s">
        <v>75</v>
      </c>
      <c r="G28" s="56">
        <v>1296</v>
      </c>
      <c r="H28" s="56">
        <v>452</v>
      </c>
      <c r="I28" s="56">
        <v>719</v>
      </c>
      <c r="J28" s="56">
        <v>615</v>
      </c>
      <c r="K28" s="56">
        <v>230</v>
      </c>
      <c r="L28" s="56">
        <v>1102</v>
      </c>
      <c r="M28" s="56">
        <v>852</v>
      </c>
      <c r="N28" s="56">
        <v>120</v>
      </c>
      <c r="O28" s="56">
        <v>403</v>
      </c>
      <c r="P28" s="56">
        <v>196</v>
      </c>
      <c r="Q28" s="56">
        <v>118</v>
      </c>
      <c r="R28" s="56">
        <v>286</v>
      </c>
      <c r="S28" s="56">
        <v>268</v>
      </c>
      <c r="T28" s="56">
        <v>111</v>
      </c>
      <c r="U28" s="56">
        <v>314</v>
      </c>
      <c r="V28" s="56">
        <v>252</v>
      </c>
      <c r="W28" s="57">
        <f t="shared" si="0"/>
        <v>7334</v>
      </c>
      <c r="X28" s="35"/>
      <c r="Y28" s="35"/>
      <c r="Z28" s="35"/>
      <c r="AA28" s="35"/>
      <c r="AB28" s="35"/>
      <c r="AC28" s="35"/>
      <c r="AD28" s="35"/>
      <c r="AE28" s="35"/>
    </row>
    <row r="29" spans="2:31" s="34" customFormat="1" ht="12.75">
      <c r="B29" s="53" t="s">
        <v>76</v>
      </c>
      <c r="C29" s="59"/>
      <c r="D29" s="59"/>
      <c r="E29" s="59"/>
      <c r="F29" s="55" t="s">
        <v>77</v>
      </c>
      <c r="G29" s="56">
        <v>1341</v>
      </c>
      <c r="H29" s="56">
        <v>418</v>
      </c>
      <c r="I29" s="56">
        <v>789</v>
      </c>
      <c r="J29" s="56">
        <v>603</v>
      </c>
      <c r="K29" s="56">
        <v>224</v>
      </c>
      <c r="L29" s="56">
        <v>1041</v>
      </c>
      <c r="M29" s="56">
        <v>876</v>
      </c>
      <c r="N29" s="56">
        <v>118</v>
      </c>
      <c r="O29" s="56">
        <v>408</v>
      </c>
      <c r="P29" s="56">
        <v>187</v>
      </c>
      <c r="Q29" s="56">
        <v>151</v>
      </c>
      <c r="R29" s="56">
        <v>289</v>
      </c>
      <c r="S29" s="56">
        <v>273</v>
      </c>
      <c r="T29" s="56">
        <v>111</v>
      </c>
      <c r="U29" s="56">
        <v>300</v>
      </c>
      <c r="V29" s="56">
        <v>262</v>
      </c>
      <c r="W29" s="57">
        <f t="shared" si="0"/>
        <v>7391</v>
      </c>
      <c r="X29" s="35"/>
      <c r="Y29" s="35"/>
      <c r="Z29" s="35"/>
      <c r="AA29" s="35"/>
      <c r="AB29" s="35"/>
      <c r="AC29" s="35"/>
      <c r="AD29" s="35"/>
      <c r="AE29" s="35"/>
    </row>
    <row r="30" spans="2:31" s="34" customFormat="1" ht="12.75">
      <c r="B30" s="53" t="s">
        <v>78</v>
      </c>
      <c r="C30" s="59"/>
      <c r="D30" s="59"/>
      <c r="E30" s="59"/>
      <c r="F30" s="55" t="s">
        <v>79</v>
      </c>
      <c r="G30" s="56">
        <v>1764</v>
      </c>
      <c r="H30" s="56">
        <v>186</v>
      </c>
      <c r="I30" s="56">
        <v>512</v>
      </c>
      <c r="J30" s="56">
        <v>465</v>
      </c>
      <c r="K30" s="56">
        <v>97</v>
      </c>
      <c r="L30" s="56">
        <v>477</v>
      </c>
      <c r="M30" s="56">
        <v>533</v>
      </c>
      <c r="N30" s="56">
        <v>87</v>
      </c>
      <c r="O30" s="56">
        <v>376</v>
      </c>
      <c r="P30" s="56">
        <v>136</v>
      </c>
      <c r="Q30" s="56">
        <v>76</v>
      </c>
      <c r="R30" s="56">
        <v>117</v>
      </c>
      <c r="S30" s="56">
        <v>382</v>
      </c>
      <c r="T30" s="56">
        <v>161</v>
      </c>
      <c r="U30" s="56">
        <v>205</v>
      </c>
      <c r="V30" s="56">
        <v>312</v>
      </c>
      <c r="W30" s="57">
        <f t="shared" si="0"/>
        <v>5886</v>
      </c>
      <c r="X30" s="35"/>
      <c r="Y30" s="35"/>
      <c r="Z30" s="35"/>
      <c r="AA30" s="35"/>
      <c r="AB30" s="35"/>
      <c r="AC30" s="35"/>
      <c r="AD30" s="35"/>
      <c r="AE30" s="35"/>
    </row>
    <row r="31" spans="2:31" s="34" customFormat="1" ht="12.75">
      <c r="B31" s="53" t="s">
        <v>80</v>
      </c>
      <c r="C31" s="59"/>
      <c r="D31" s="59"/>
      <c r="E31" s="59"/>
      <c r="F31" s="55" t="s">
        <v>81</v>
      </c>
      <c r="G31" s="56">
        <v>873</v>
      </c>
      <c r="H31" s="56">
        <v>684</v>
      </c>
      <c r="I31" s="56">
        <v>996</v>
      </c>
      <c r="J31" s="56">
        <v>753</v>
      </c>
      <c r="K31" s="56">
        <v>357</v>
      </c>
      <c r="L31" s="56">
        <v>1666</v>
      </c>
      <c r="M31" s="56">
        <v>1195</v>
      </c>
      <c r="N31" s="56">
        <v>151</v>
      </c>
      <c r="O31" s="56">
        <v>435</v>
      </c>
      <c r="P31" s="56">
        <v>247</v>
      </c>
      <c r="Q31" s="56">
        <v>193</v>
      </c>
      <c r="R31" s="56">
        <v>458</v>
      </c>
      <c r="S31" s="56">
        <v>159</v>
      </c>
      <c r="T31" s="56">
        <v>61</v>
      </c>
      <c r="U31" s="56">
        <v>409</v>
      </c>
      <c r="V31" s="56">
        <v>202</v>
      </c>
      <c r="W31" s="57">
        <f t="shared" si="0"/>
        <v>8839</v>
      </c>
      <c r="X31" s="35"/>
      <c r="Y31" s="35"/>
      <c r="Z31" s="35"/>
      <c r="AA31" s="35"/>
      <c r="AB31" s="35"/>
      <c r="AC31" s="35"/>
      <c r="AD31" s="35"/>
      <c r="AE31" s="35"/>
    </row>
    <row r="32" spans="2:23" s="33" customFormat="1" ht="12.75" customHeight="1">
      <c r="B32" s="53" t="s">
        <v>38</v>
      </c>
      <c r="C32" s="54"/>
      <c r="D32" s="54"/>
      <c r="E32" s="54"/>
      <c r="F32" s="55" t="s">
        <v>39</v>
      </c>
      <c r="G32" s="56">
        <v>15181</v>
      </c>
      <c r="H32" s="56">
        <v>4540</v>
      </c>
      <c r="I32" s="57">
        <v>13566</v>
      </c>
      <c r="J32" s="57">
        <v>6842</v>
      </c>
      <c r="K32" s="57">
        <v>2498</v>
      </c>
      <c r="L32" s="57">
        <v>12227</v>
      </c>
      <c r="M32" s="57">
        <v>8632</v>
      </c>
      <c r="N32" s="57">
        <v>1794</v>
      </c>
      <c r="O32" s="57">
        <v>4176</v>
      </c>
      <c r="P32" s="57">
        <v>1353</v>
      </c>
      <c r="Q32" s="57">
        <v>3621</v>
      </c>
      <c r="R32" s="57">
        <v>5407</v>
      </c>
      <c r="S32" s="57">
        <v>4463</v>
      </c>
      <c r="T32" s="57">
        <v>2234</v>
      </c>
      <c r="U32" s="57">
        <v>3450</v>
      </c>
      <c r="V32" s="57">
        <v>2775</v>
      </c>
      <c r="W32" s="57">
        <f aca="true" t="shared" si="1" ref="W32:W42">SUM(G32:V32)</f>
        <v>92759</v>
      </c>
    </row>
    <row r="33" spans="2:23" s="33" customFormat="1" ht="12.75" customHeight="1">
      <c r="B33" s="53" t="s">
        <v>40</v>
      </c>
      <c r="C33" s="54"/>
      <c r="D33" s="54"/>
      <c r="E33" s="54"/>
      <c r="F33" s="55" t="s">
        <v>41</v>
      </c>
      <c r="G33" s="56">
        <v>7874</v>
      </c>
      <c r="H33" s="56">
        <v>2370</v>
      </c>
      <c r="I33" s="57">
        <v>7118</v>
      </c>
      <c r="J33" s="57">
        <v>3575</v>
      </c>
      <c r="K33" s="57">
        <v>1280</v>
      </c>
      <c r="L33" s="57">
        <v>6414</v>
      </c>
      <c r="M33" s="57">
        <v>4397</v>
      </c>
      <c r="N33" s="57">
        <v>929</v>
      </c>
      <c r="O33" s="57">
        <v>2115</v>
      </c>
      <c r="P33" s="57">
        <v>677</v>
      </c>
      <c r="Q33" s="57">
        <v>1902</v>
      </c>
      <c r="R33" s="57">
        <v>2830</v>
      </c>
      <c r="S33" s="57">
        <v>2347</v>
      </c>
      <c r="T33" s="57">
        <v>1158</v>
      </c>
      <c r="U33" s="57">
        <v>1770</v>
      </c>
      <c r="V33" s="57">
        <v>1435</v>
      </c>
      <c r="W33" s="57">
        <f t="shared" si="1"/>
        <v>48191</v>
      </c>
    </row>
    <row r="34" spans="2:23" s="33" customFormat="1" ht="12.75" customHeight="1">
      <c r="B34" s="53" t="s">
        <v>42</v>
      </c>
      <c r="C34" s="54"/>
      <c r="D34" s="54"/>
      <c r="E34" s="54"/>
      <c r="F34" s="55" t="s">
        <v>43</v>
      </c>
      <c r="G34" s="56">
        <v>7307</v>
      </c>
      <c r="H34" s="56">
        <v>2170</v>
      </c>
      <c r="I34" s="57">
        <v>6448</v>
      </c>
      <c r="J34" s="57">
        <v>3267</v>
      </c>
      <c r="K34" s="57">
        <v>1218</v>
      </c>
      <c r="L34" s="57">
        <v>5813</v>
      </c>
      <c r="M34" s="57">
        <v>4235</v>
      </c>
      <c r="N34" s="57">
        <v>865</v>
      </c>
      <c r="O34" s="57">
        <v>2061</v>
      </c>
      <c r="P34" s="57">
        <v>676</v>
      </c>
      <c r="Q34" s="57">
        <v>1719</v>
      </c>
      <c r="R34" s="57">
        <v>2577</v>
      </c>
      <c r="S34" s="57">
        <v>2116</v>
      </c>
      <c r="T34" s="57">
        <v>1076</v>
      </c>
      <c r="U34" s="57">
        <v>1680</v>
      </c>
      <c r="V34" s="57">
        <v>1340</v>
      </c>
      <c r="W34" s="57">
        <f t="shared" si="1"/>
        <v>44568</v>
      </c>
    </row>
    <row r="35" spans="2:23" s="33" customFormat="1" ht="12.75" customHeight="1">
      <c r="B35" s="53" t="s">
        <v>44</v>
      </c>
      <c r="C35" s="54"/>
      <c r="D35" s="54"/>
      <c r="E35" s="54"/>
      <c r="F35" s="55" t="s">
        <v>45</v>
      </c>
      <c r="G35" s="56">
        <v>7819</v>
      </c>
      <c r="H35" s="56">
        <v>1141</v>
      </c>
      <c r="I35" s="56">
        <v>1591</v>
      </c>
      <c r="J35" s="56">
        <v>3726</v>
      </c>
      <c r="K35" s="56">
        <v>749</v>
      </c>
      <c r="L35" s="56">
        <v>3191</v>
      </c>
      <c r="M35" s="56">
        <v>3471</v>
      </c>
      <c r="N35" s="56">
        <v>826</v>
      </c>
      <c r="O35" s="56">
        <v>1947</v>
      </c>
      <c r="P35" s="56">
        <v>614</v>
      </c>
      <c r="Q35" s="56">
        <v>783</v>
      </c>
      <c r="R35" s="56">
        <v>1424</v>
      </c>
      <c r="S35" s="56">
        <v>2613</v>
      </c>
      <c r="T35" s="56">
        <v>1965</v>
      </c>
      <c r="U35" s="56">
        <v>1622</v>
      </c>
      <c r="V35" s="56">
        <v>1618</v>
      </c>
      <c r="W35" s="57">
        <f t="shared" si="1"/>
        <v>35100</v>
      </c>
    </row>
    <row r="36" spans="2:23" s="33" customFormat="1" ht="12.75" customHeight="1">
      <c r="B36" s="53" t="s">
        <v>46</v>
      </c>
      <c r="C36" s="54"/>
      <c r="D36" s="54"/>
      <c r="E36" s="54"/>
      <c r="F36" s="55" t="s">
        <v>47</v>
      </c>
      <c r="G36" s="56">
        <v>7362</v>
      </c>
      <c r="H36" s="56">
        <v>3399</v>
      </c>
      <c r="I36" s="56">
        <v>11975</v>
      </c>
      <c r="J36" s="56">
        <v>3116</v>
      </c>
      <c r="K36" s="56">
        <v>1749</v>
      </c>
      <c r="L36" s="56">
        <v>9036</v>
      </c>
      <c r="M36" s="56">
        <v>5161</v>
      </c>
      <c r="N36" s="56">
        <v>968</v>
      </c>
      <c r="O36" s="56">
        <v>2229</v>
      </c>
      <c r="P36" s="56">
        <v>739</v>
      </c>
      <c r="Q36" s="56">
        <v>2838</v>
      </c>
      <c r="R36" s="56">
        <v>3983</v>
      </c>
      <c r="S36" s="56">
        <v>1850</v>
      </c>
      <c r="T36" s="56">
        <v>269</v>
      </c>
      <c r="U36" s="56">
        <v>1828</v>
      </c>
      <c r="V36" s="56">
        <v>1157</v>
      </c>
      <c r="W36" s="57">
        <f t="shared" si="1"/>
        <v>57659</v>
      </c>
    </row>
    <row r="37" spans="2:31" s="34" customFormat="1" ht="12.75">
      <c r="B37" s="53" t="s">
        <v>82</v>
      </c>
      <c r="C37" s="59"/>
      <c r="D37" s="59"/>
      <c r="E37" s="59"/>
      <c r="F37" s="55" t="s">
        <v>83</v>
      </c>
      <c r="G37" s="56">
        <v>14795</v>
      </c>
      <c r="H37" s="56">
        <v>4361</v>
      </c>
      <c r="I37" s="56">
        <v>13040</v>
      </c>
      <c r="J37" s="56">
        <v>6787</v>
      </c>
      <c r="K37" s="56">
        <v>2438</v>
      </c>
      <c r="L37" s="56">
        <v>11869</v>
      </c>
      <c r="M37" s="56">
        <v>8255</v>
      </c>
      <c r="N37" s="56">
        <v>1665</v>
      </c>
      <c r="O37" s="56">
        <v>4126</v>
      </c>
      <c r="P37" s="56">
        <v>1317</v>
      </c>
      <c r="Q37" s="56">
        <v>3524</v>
      </c>
      <c r="R37" s="56">
        <v>5154</v>
      </c>
      <c r="S37" s="56">
        <v>4271</v>
      </c>
      <c r="T37" s="56">
        <v>2177</v>
      </c>
      <c r="U37" s="56">
        <v>3395</v>
      </c>
      <c r="V37" s="56">
        <v>2670</v>
      </c>
      <c r="W37" s="57">
        <f t="shared" si="1"/>
        <v>89844</v>
      </c>
      <c r="X37" s="35"/>
      <c r="Y37" s="35"/>
      <c r="Z37" s="35"/>
      <c r="AA37" s="35"/>
      <c r="AB37" s="35"/>
      <c r="AC37" s="35"/>
      <c r="AD37" s="35"/>
      <c r="AE37" s="35"/>
    </row>
    <row r="38" spans="2:31" s="34" customFormat="1" ht="12.75">
      <c r="B38" s="53" t="s">
        <v>84</v>
      </c>
      <c r="C38" s="59"/>
      <c r="D38" s="59"/>
      <c r="E38" s="59"/>
      <c r="F38" s="55" t="s">
        <v>85</v>
      </c>
      <c r="G38" s="56">
        <v>7653</v>
      </c>
      <c r="H38" s="56">
        <v>2269</v>
      </c>
      <c r="I38" s="56">
        <v>6805</v>
      </c>
      <c r="J38" s="56">
        <v>3540</v>
      </c>
      <c r="K38" s="56">
        <v>1246</v>
      </c>
      <c r="L38" s="56">
        <v>6205</v>
      </c>
      <c r="M38" s="56">
        <v>4204</v>
      </c>
      <c r="N38" s="56">
        <v>871</v>
      </c>
      <c r="O38" s="56">
        <v>2093</v>
      </c>
      <c r="P38" s="56">
        <v>664</v>
      </c>
      <c r="Q38" s="56">
        <v>1847</v>
      </c>
      <c r="R38" s="56">
        <v>2704</v>
      </c>
      <c r="S38" s="56">
        <v>2243</v>
      </c>
      <c r="T38" s="56">
        <v>1131</v>
      </c>
      <c r="U38" s="56">
        <v>1745</v>
      </c>
      <c r="V38" s="56">
        <v>1369</v>
      </c>
      <c r="W38" s="57">
        <f t="shared" si="1"/>
        <v>46589</v>
      </c>
      <c r="X38" s="35"/>
      <c r="Y38" s="35"/>
      <c r="Z38" s="35"/>
      <c r="AA38" s="35"/>
      <c r="AB38" s="35"/>
      <c r="AC38" s="35"/>
      <c r="AD38" s="35"/>
      <c r="AE38" s="35"/>
    </row>
    <row r="39" spans="2:31" s="34" customFormat="1" ht="12.75">
      <c r="B39" s="53" t="s">
        <v>86</v>
      </c>
      <c r="C39" s="59"/>
      <c r="D39" s="59"/>
      <c r="E39" s="59"/>
      <c r="F39" s="55" t="s">
        <v>87</v>
      </c>
      <c r="G39" s="56">
        <v>7142</v>
      </c>
      <c r="H39" s="56">
        <v>2092</v>
      </c>
      <c r="I39" s="56">
        <v>6235</v>
      </c>
      <c r="J39" s="56">
        <v>3247</v>
      </c>
      <c r="K39" s="56">
        <v>1192</v>
      </c>
      <c r="L39" s="56">
        <v>5664</v>
      </c>
      <c r="M39" s="56">
        <v>4051</v>
      </c>
      <c r="N39" s="56">
        <v>794</v>
      </c>
      <c r="O39" s="56">
        <v>2033</v>
      </c>
      <c r="P39" s="56">
        <v>653</v>
      </c>
      <c r="Q39" s="56">
        <v>1677</v>
      </c>
      <c r="R39" s="56">
        <v>2450</v>
      </c>
      <c r="S39" s="56">
        <v>2028</v>
      </c>
      <c r="T39" s="56">
        <v>1046</v>
      </c>
      <c r="U39" s="56">
        <v>1650</v>
      </c>
      <c r="V39" s="56">
        <v>1301</v>
      </c>
      <c r="W39" s="57">
        <f t="shared" si="1"/>
        <v>43255</v>
      </c>
      <c r="X39" s="35"/>
      <c r="Y39" s="35"/>
      <c r="Z39" s="35"/>
      <c r="AA39" s="35"/>
      <c r="AB39" s="35"/>
      <c r="AC39" s="35"/>
      <c r="AD39" s="35"/>
      <c r="AE39" s="35"/>
    </row>
    <row r="40" spans="2:31" s="34" customFormat="1" ht="12.75">
      <c r="B40" s="53" t="s">
        <v>88</v>
      </c>
      <c r="C40" s="59"/>
      <c r="D40" s="59"/>
      <c r="E40" s="59"/>
      <c r="F40" s="55" t="s">
        <v>89</v>
      </c>
      <c r="G40" s="56">
        <v>7678</v>
      </c>
      <c r="H40" s="56">
        <v>1098</v>
      </c>
      <c r="I40" s="56">
        <v>1541</v>
      </c>
      <c r="J40" s="56">
        <v>3680</v>
      </c>
      <c r="K40" s="56">
        <v>738</v>
      </c>
      <c r="L40" s="56">
        <v>3170</v>
      </c>
      <c r="M40" s="56">
        <v>3406</v>
      </c>
      <c r="N40" s="56">
        <v>781</v>
      </c>
      <c r="O40" s="56">
        <v>1946</v>
      </c>
      <c r="P40" s="56">
        <v>581</v>
      </c>
      <c r="Q40" s="56">
        <v>765</v>
      </c>
      <c r="R40" s="56">
        <v>1394</v>
      </c>
      <c r="S40" s="56">
        <v>2560</v>
      </c>
      <c r="T40" s="56">
        <v>1914</v>
      </c>
      <c r="U40" s="56">
        <v>1595</v>
      </c>
      <c r="V40" s="56">
        <v>1578</v>
      </c>
      <c r="W40" s="57">
        <f t="shared" si="1"/>
        <v>34425</v>
      </c>
      <c r="X40" s="35"/>
      <c r="Y40" s="35"/>
      <c r="Z40" s="35"/>
      <c r="AA40" s="35"/>
      <c r="AB40" s="35"/>
      <c r="AC40" s="35"/>
      <c r="AD40" s="35"/>
      <c r="AE40" s="35"/>
    </row>
    <row r="41" spans="2:31" s="34" customFormat="1" ht="12.75">
      <c r="B41" s="53" t="s">
        <v>90</v>
      </c>
      <c r="C41" s="59"/>
      <c r="D41" s="59"/>
      <c r="E41" s="59"/>
      <c r="F41" s="55" t="s">
        <v>91</v>
      </c>
      <c r="G41" s="56">
        <v>7117</v>
      </c>
      <c r="H41" s="56">
        <v>3263</v>
      </c>
      <c r="I41" s="56">
        <v>11499</v>
      </c>
      <c r="J41" s="56">
        <v>3107</v>
      </c>
      <c r="K41" s="56">
        <v>1700</v>
      </c>
      <c r="L41" s="56">
        <v>8699</v>
      </c>
      <c r="M41" s="56">
        <v>4849</v>
      </c>
      <c r="N41" s="56">
        <v>884</v>
      </c>
      <c r="O41" s="56">
        <v>2180</v>
      </c>
      <c r="P41" s="56">
        <v>736</v>
      </c>
      <c r="Q41" s="56">
        <v>2759</v>
      </c>
      <c r="R41" s="56">
        <v>3760</v>
      </c>
      <c r="S41" s="56">
        <v>1711</v>
      </c>
      <c r="T41" s="56">
        <v>263</v>
      </c>
      <c r="U41" s="56">
        <v>1800</v>
      </c>
      <c r="V41" s="56">
        <v>1092</v>
      </c>
      <c r="W41" s="57">
        <f t="shared" si="1"/>
        <v>55419</v>
      </c>
      <c r="X41" s="35"/>
      <c r="Y41" s="35"/>
      <c r="Z41" s="35"/>
      <c r="AA41" s="35"/>
      <c r="AB41" s="35"/>
      <c r="AC41" s="35"/>
      <c r="AD41" s="35"/>
      <c r="AE41" s="35"/>
    </row>
    <row r="42" spans="2:23" s="33" customFormat="1" ht="12.75" customHeight="1">
      <c r="B42" s="53" t="s">
        <v>48</v>
      </c>
      <c r="C42" s="54"/>
      <c r="D42" s="54"/>
      <c r="E42" s="54"/>
      <c r="F42" s="55" t="s">
        <v>49</v>
      </c>
      <c r="G42" s="56">
        <v>5429</v>
      </c>
      <c r="H42" s="56">
        <v>750</v>
      </c>
      <c r="I42" s="56">
        <v>1862</v>
      </c>
      <c r="J42" s="57">
        <v>1654</v>
      </c>
      <c r="K42" s="57">
        <v>398</v>
      </c>
      <c r="L42" s="57">
        <v>1789</v>
      </c>
      <c r="M42" s="57">
        <v>1887</v>
      </c>
      <c r="N42" s="57">
        <v>1012</v>
      </c>
      <c r="O42" s="57">
        <v>881</v>
      </c>
      <c r="P42" s="57">
        <v>434</v>
      </c>
      <c r="Q42" s="57">
        <v>611</v>
      </c>
      <c r="R42" s="57">
        <v>1008</v>
      </c>
      <c r="S42" s="57">
        <v>774</v>
      </c>
      <c r="T42" s="57">
        <v>625</v>
      </c>
      <c r="U42" s="57">
        <v>902</v>
      </c>
      <c r="V42" s="57">
        <v>641</v>
      </c>
      <c r="W42" s="57">
        <f t="shared" si="1"/>
        <v>20657</v>
      </c>
    </row>
    <row r="43" spans="2:23" s="33" customFormat="1" ht="12.75" customHeight="1">
      <c r="B43" s="53" t="s">
        <v>50</v>
      </c>
      <c r="C43" s="54"/>
      <c r="D43" s="54"/>
      <c r="E43" s="54"/>
      <c r="F43" s="55" t="s">
        <v>51</v>
      </c>
      <c r="G43" s="56">
        <v>3042</v>
      </c>
      <c r="H43" s="56">
        <v>429</v>
      </c>
      <c r="I43" s="56">
        <v>1056</v>
      </c>
      <c r="J43" s="57">
        <v>919</v>
      </c>
      <c r="K43" s="57">
        <v>234</v>
      </c>
      <c r="L43" s="57">
        <v>995</v>
      </c>
      <c r="M43" s="57">
        <v>1053</v>
      </c>
      <c r="N43" s="57">
        <v>555</v>
      </c>
      <c r="O43" s="57">
        <v>482</v>
      </c>
      <c r="P43" s="57">
        <v>261</v>
      </c>
      <c r="Q43" s="57">
        <v>331</v>
      </c>
      <c r="R43" s="57">
        <v>626</v>
      </c>
      <c r="S43" s="57">
        <v>470</v>
      </c>
      <c r="T43" s="57">
        <v>346</v>
      </c>
      <c r="U43" s="57">
        <v>471</v>
      </c>
      <c r="V43" s="57">
        <v>346</v>
      </c>
      <c r="W43" s="57">
        <f aca="true" t="shared" si="2" ref="W43:W51">SUM(G43:V43)</f>
        <v>11616</v>
      </c>
    </row>
    <row r="44" spans="2:23" s="33" customFormat="1" ht="12.75" customHeight="1">
      <c r="B44" s="53" t="s">
        <v>52</v>
      </c>
      <c r="C44" s="54"/>
      <c r="D44" s="54"/>
      <c r="E44" s="54"/>
      <c r="F44" s="55" t="s">
        <v>53</v>
      </c>
      <c r="G44" s="56">
        <v>2387</v>
      </c>
      <c r="H44" s="56">
        <v>321</v>
      </c>
      <c r="I44" s="56">
        <v>806</v>
      </c>
      <c r="J44" s="57">
        <v>735</v>
      </c>
      <c r="K44" s="57">
        <v>164</v>
      </c>
      <c r="L44" s="57">
        <v>794</v>
      </c>
      <c r="M44" s="57">
        <v>834</v>
      </c>
      <c r="N44" s="57">
        <v>457</v>
      </c>
      <c r="O44" s="57">
        <v>399</v>
      </c>
      <c r="P44" s="57">
        <v>173</v>
      </c>
      <c r="Q44" s="57">
        <v>280</v>
      </c>
      <c r="R44" s="57">
        <v>382</v>
      </c>
      <c r="S44" s="57">
        <v>304</v>
      </c>
      <c r="T44" s="57">
        <v>279</v>
      </c>
      <c r="U44" s="57">
        <v>431</v>
      </c>
      <c r="V44" s="57">
        <v>295</v>
      </c>
      <c r="W44" s="57">
        <f t="shared" si="2"/>
        <v>9041</v>
      </c>
    </row>
    <row r="45" spans="2:23" s="33" customFormat="1" ht="12.75" customHeight="1">
      <c r="B45" s="53" t="s">
        <v>54</v>
      </c>
      <c r="C45" s="54"/>
      <c r="D45" s="54"/>
      <c r="E45" s="54"/>
      <c r="F45" s="55" t="s">
        <v>55</v>
      </c>
      <c r="G45" s="56">
        <v>4185</v>
      </c>
      <c r="H45" s="56">
        <v>330</v>
      </c>
      <c r="I45" s="56">
        <v>812</v>
      </c>
      <c r="J45" s="56">
        <v>1264</v>
      </c>
      <c r="K45" s="56">
        <v>362</v>
      </c>
      <c r="L45" s="56">
        <v>991</v>
      </c>
      <c r="M45" s="56">
        <v>1644</v>
      </c>
      <c r="N45" s="56">
        <v>958</v>
      </c>
      <c r="O45" s="56">
        <v>645</v>
      </c>
      <c r="P45" s="56">
        <v>313</v>
      </c>
      <c r="Q45" s="56">
        <v>399</v>
      </c>
      <c r="R45" s="56">
        <v>812</v>
      </c>
      <c r="S45" s="56">
        <v>588</v>
      </c>
      <c r="T45" s="56">
        <v>625</v>
      </c>
      <c r="U45" s="56">
        <v>640</v>
      </c>
      <c r="V45" s="56">
        <v>641</v>
      </c>
      <c r="W45" s="57">
        <f t="shared" si="2"/>
        <v>15209</v>
      </c>
    </row>
    <row r="46" spans="2:23" s="33" customFormat="1" ht="12.75" customHeight="1">
      <c r="B46" s="53" t="s">
        <v>56</v>
      </c>
      <c r="C46" s="54"/>
      <c r="D46" s="54"/>
      <c r="E46" s="54"/>
      <c r="F46" s="55" t="s">
        <v>57</v>
      </c>
      <c r="G46" s="56">
        <v>1244</v>
      </c>
      <c r="H46" s="56">
        <v>420</v>
      </c>
      <c r="I46" s="56">
        <v>1050</v>
      </c>
      <c r="J46" s="56">
        <v>390</v>
      </c>
      <c r="K46" s="56">
        <v>36</v>
      </c>
      <c r="L46" s="56">
        <v>798</v>
      </c>
      <c r="M46" s="56">
        <v>243</v>
      </c>
      <c r="N46" s="56">
        <v>54</v>
      </c>
      <c r="O46" s="56">
        <v>236</v>
      </c>
      <c r="P46" s="56">
        <v>121</v>
      </c>
      <c r="Q46" s="56">
        <v>212</v>
      </c>
      <c r="R46" s="56">
        <v>196</v>
      </c>
      <c r="S46" s="56">
        <v>186</v>
      </c>
      <c r="T46" s="56">
        <v>0</v>
      </c>
      <c r="U46" s="56">
        <v>262</v>
      </c>
      <c r="V46" s="56">
        <v>0</v>
      </c>
      <c r="W46" s="57">
        <f t="shared" si="2"/>
        <v>5448</v>
      </c>
    </row>
    <row r="47" spans="2:31" s="34" customFormat="1" ht="12.75">
      <c r="B47" s="53" t="s">
        <v>92</v>
      </c>
      <c r="C47" s="59"/>
      <c r="D47" s="59"/>
      <c r="E47" s="59"/>
      <c r="F47" s="55" t="s">
        <v>93</v>
      </c>
      <c r="G47" s="56">
        <v>5219</v>
      </c>
      <c r="H47" s="56">
        <v>692</v>
      </c>
      <c r="I47" s="56">
        <v>1801</v>
      </c>
      <c r="J47" s="56">
        <v>1561</v>
      </c>
      <c r="K47" s="56">
        <v>388</v>
      </c>
      <c r="L47" s="56">
        <v>1697</v>
      </c>
      <c r="M47" s="56">
        <v>1789</v>
      </c>
      <c r="N47" s="56">
        <v>990</v>
      </c>
      <c r="O47" s="56">
        <v>875</v>
      </c>
      <c r="P47" s="56">
        <v>422</v>
      </c>
      <c r="Q47" s="56">
        <v>593</v>
      </c>
      <c r="R47" s="56">
        <v>977</v>
      </c>
      <c r="S47" s="56">
        <v>733</v>
      </c>
      <c r="T47" s="56">
        <v>565</v>
      </c>
      <c r="U47" s="56">
        <v>855</v>
      </c>
      <c r="V47" s="56">
        <v>601</v>
      </c>
      <c r="W47" s="57">
        <f t="shared" si="2"/>
        <v>19758</v>
      </c>
      <c r="X47" s="35"/>
      <c r="Y47" s="35"/>
      <c r="Z47" s="35"/>
      <c r="AA47" s="35"/>
      <c r="AB47" s="35"/>
      <c r="AC47" s="35"/>
      <c r="AD47" s="35"/>
      <c r="AE47" s="35"/>
    </row>
    <row r="48" spans="2:31" s="34" customFormat="1" ht="12.75">
      <c r="B48" s="53" t="s">
        <v>94</v>
      </c>
      <c r="C48" s="59"/>
      <c r="D48" s="59"/>
      <c r="E48" s="59"/>
      <c r="F48" s="55" t="s">
        <v>95</v>
      </c>
      <c r="G48" s="56">
        <v>2877</v>
      </c>
      <c r="H48" s="56">
        <v>399</v>
      </c>
      <c r="I48" s="56">
        <v>1002</v>
      </c>
      <c r="J48" s="56">
        <v>866</v>
      </c>
      <c r="K48" s="56">
        <v>226</v>
      </c>
      <c r="L48" s="56">
        <v>931</v>
      </c>
      <c r="M48" s="56">
        <v>977</v>
      </c>
      <c r="N48" s="56">
        <v>544</v>
      </c>
      <c r="O48" s="56">
        <v>476</v>
      </c>
      <c r="P48" s="56">
        <v>254</v>
      </c>
      <c r="Q48" s="56">
        <v>319</v>
      </c>
      <c r="R48" s="56">
        <v>601</v>
      </c>
      <c r="S48" s="56">
        <v>442</v>
      </c>
      <c r="T48" s="56">
        <v>309</v>
      </c>
      <c r="U48" s="56">
        <v>437</v>
      </c>
      <c r="V48" s="56">
        <v>326</v>
      </c>
      <c r="W48" s="57">
        <f t="shared" si="2"/>
        <v>10986</v>
      </c>
      <c r="X48" s="35"/>
      <c r="Y48" s="35"/>
      <c r="Z48" s="35"/>
      <c r="AA48" s="35"/>
      <c r="AB48" s="35"/>
      <c r="AC48" s="35"/>
      <c r="AD48" s="35"/>
      <c r="AE48" s="35"/>
    </row>
    <row r="49" spans="2:31" s="34" customFormat="1" ht="12.75">
      <c r="B49" s="53" t="s">
        <v>96</v>
      </c>
      <c r="C49" s="59"/>
      <c r="D49" s="59"/>
      <c r="E49" s="59"/>
      <c r="F49" s="55" t="s">
        <v>97</v>
      </c>
      <c r="G49" s="56">
        <v>2342</v>
      </c>
      <c r="H49" s="56">
        <v>293</v>
      </c>
      <c r="I49" s="56">
        <v>799</v>
      </c>
      <c r="J49" s="56">
        <v>695</v>
      </c>
      <c r="K49" s="56">
        <v>162</v>
      </c>
      <c r="L49" s="56">
        <v>766</v>
      </c>
      <c r="M49" s="56">
        <v>812</v>
      </c>
      <c r="N49" s="56">
        <v>446</v>
      </c>
      <c r="O49" s="56">
        <v>399</v>
      </c>
      <c r="P49" s="56">
        <v>168</v>
      </c>
      <c r="Q49" s="56">
        <v>274</v>
      </c>
      <c r="R49" s="56">
        <v>376</v>
      </c>
      <c r="S49" s="56">
        <v>291</v>
      </c>
      <c r="T49" s="56">
        <v>256</v>
      </c>
      <c r="U49" s="56">
        <v>418</v>
      </c>
      <c r="V49" s="56">
        <v>275</v>
      </c>
      <c r="W49" s="57">
        <f t="shared" si="2"/>
        <v>8772</v>
      </c>
      <c r="X49" s="35"/>
      <c r="Y49" s="35"/>
      <c r="Z49" s="35"/>
      <c r="AA49" s="35"/>
      <c r="AB49" s="35"/>
      <c r="AC49" s="35"/>
      <c r="AD49" s="35"/>
      <c r="AE49" s="35"/>
    </row>
    <row r="50" spans="2:31" s="34" customFormat="1" ht="12.75">
      <c r="B50" s="53" t="s">
        <v>98</v>
      </c>
      <c r="C50" s="59"/>
      <c r="D50" s="59"/>
      <c r="E50" s="59"/>
      <c r="F50" s="55" t="s">
        <v>99</v>
      </c>
      <c r="G50" s="56">
        <v>4015</v>
      </c>
      <c r="H50" s="56">
        <v>314</v>
      </c>
      <c r="I50" s="56">
        <v>784</v>
      </c>
      <c r="J50" s="56">
        <v>1199</v>
      </c>
      <c r="K50" s="56">
        <v>352</v>
      </c>
      <c r="L50" s="56">
        <v>927</v>
      </c>
      <c r="M50" s="56">
        <v>1567</v>
      </c>
      <c r="N50" s="56">
        <v>944</v>
      </c>
      <c r="O50" s="56">
        <v>648</v>
      </c>
      <c r="P50" s="56">
        <v>302</v>
      </c>
      <c r="Q50" s="56">
        <v>392</v>
      </c>
      <c r="R50" s="56">
        <v>796</v>
      </c>
      <c r="S50" s="56">
        <v>560</v>
      </c>
      <c r="T50" s="56">
        <v>565</v>
      </c>
      <c r="U50" s="56">
        <v>614</v>
      </c>
      <c r="V50" s="56">
        <v>601</v>
      </c>
      <c r="W50" s="57">
        <f t="shared" si="2"/>
        <v>14580</v>
      </c>
      <c r="X50" s="35"/>
      <c r="Y50" s="35"/>
      <c r="Z50" s="35"/>
      <c r="AA50" s="35"/>
      <c r="AB50" s="35"/>
      <c r="AC50" s="35"/>
      <c r="AD50" s="35"/>
      <c r="AE50" s="35"/>
    </row>
    <row r="51" spans="2:31" s="34" customFormat="1" ht="12.75">
      <c r="B51" s="53" t="s">
        <v>100</v>
      </c>
      <c r="C51" s="59"/>
      <c r="D51" s="59"/>
      <c r="E51" s="59"/>
      <c r="F51" s="55" t="s">
        <v>101</v>
      </c>
      <c r="G51" s="56">
        <v>1204</v>
      </c>
      <c r="H51" s="56">
        <v>378</v>
      </c>
      <c r="I51" s="56">
        <v>1017</v>
      </c>
      <c r="J51" s="56">
        <v>362</v>
      </c>
      <c r="K51" s="56">
        <v>36</v>
      </c>
      <c r="L51" s="56">
        <v>770</v>
      </c>
      <c r="M51" s="56">
        <v>222</v>
      </c>
      <c r="N51" s="56">
        <v>46</v>
      </c>
      <c r="O51" s="56">
        <v>227</v>
      </c>
      <c r="P51" s="56">
        <v>120</v>
      </c>
      <c r="Q51" s="56">
        <v>201</v>
      </c>
      <c r="R51" s="56">
        <v>181</v>
      </c>
      <c r="S51" s="56">
        <v>173</v>
      </c>
      <c r="T51" s="56">
        <v>0</v>
      </c>
      <c r="U51" s="56">
        <v>241</v>
      </c>
      <c r="V51" s="56">
        <v>0</v>
      </c>
      <c r="W51" s="57">
        <f t="shared" si="2"/>
        <v>5178</v>
      </c>
      <c r="X51" s="35"/>
      <c r="Y51" s="35"/>
      <c r="Z51" s="35"/>
      <c r="AA51" s="35"/>
      <c r="AB51" s="35"/>
      <c r="AC51" s="35"/>
      <c r="AD51" s="35"/>
      <c r="AE51" s="35"/>
    </row>
    <row r="52" spans="2:23" s="33" customFormat="1" ht="12.75" customHeight="1">
      <c r="B52" s="53" t="s">
        <v>58</v>
      </c>
      <c r="C52" s="54"/>
      <c r="D52" s="54"/>
      <c r="E52" s="54"/>
      <c r="F52" s="55" t="s">
        <v>59</v>
      </c>
      <c r="G52" s="56">
        <v>6385</v>
      </c>
      <c r="H52" s="56">
        <v>147</v>
      </c>
      <c r="I52" s="57">
        <v>528</v>
      </c>
      <c r="J52" s="57">
        <v>178</v>
      </c>
      <c r="K52" s="57">
        <v>0</v>
      </c>
      <c r="L52" s="57">
        <v>236</v>
      </c>
      <c r="M52" s="57">
        <v>56</v>
      </c>
      <c r="N52" s="57">
        <v>22</v>
      </c>
      <c r="O52" s="57">
        <v>69</v>
      </c>
      <c r="P52" s="57">
        <v>162</v>
      </c>
      <c r="Q52" s="57">
        <v>31</v>
      </c>
      <c r="R52" s="57">
        <v>70</v>
      </c>
      <c r="S52" s="57">
        <v>26</v>
      </c>
      <c r="T52" s="57">
        <v>19</v>
      </c>
      <c r="U52" s="57">
        <v>92</v>
      </c>
      <c r="V52" s="57">
        <v>159</v>
      </c>
      <c r="W52" s="57">
        <f aca="true" t="shared" si="3" ref="W52:W61">SUM(G52:V52)</f>
        <v>8180</v>
      </c>
    </row>
    <row r="53" spans="2:23" s="33" customFormat="1" ht="12.75" customHeight="1">
      <c r="B53" s="53" t="s">
        <v>60</v>
      </c>
      <c r="C53" s="54"/>
      <c r="D53" s="54"/>
      <c r="E53" s="54"/>
      <c r="F53" s="55" t="s">
        <v>61</v>
      </c>
      <c r="G53" s="56">
        <v>3715</v>
      </c>
      <c r="H53" s="56">
        <v>93</v>
      </c>
      <c r="I53" s="57">
        <v>226</v>
      </c>
      <c r="J53" s="57">
        <v>94</v>
      </c>
      <c r="K53" s="57">
        <v>0</v>
      </c>
      <c r="L53" s="57">
        <v>154</v>
      </c>
      <c r="M53" s="57">
        <v>31</v>
      </c>
      <c r="N53" s="57">
        <v>14</v>
      </c>
      <c r="O53" s="57">
        <v>57</v>
      </c>
      <c r="P53" s="57">
        <v>68</v>
      </c>
      <c r="Q53" s="57">
        <v>19</v>
      </c>
      <c r="R53" s="57">
        <v>40</v>
      </c>
      <c r="S53" s="57">
        <v>21</v>
      </c>
      <c r="T53" s="57">
        <v>6</v>
      </c>
      <c r="U53" s="57">
        <v>45</v>
      </c>
      <c r="V53" s="57">
        <v>122</v>
      </c>
      <c r="W53" s="57">
        <f t="shared" si="3"/>
        <v>4705</v>
      </c>
    </row>
    <row r="54" spans="2:23" s="33" customFormat="1" ht="12.75" customHeight="1">
      <c r="B54" s="53" t="s">
        <v>62</v>
      </c>
      <c r="C54" s="54"/>
      <c r="D54" s="54"/>
      <c r="E54" s="54"/>
      <c r="F54" s="55" t="s">
        <v>63</v>
      </c>
      <c r="G54" s="56">
        <v>2670</v>
      </c>
      <c r="H54" s="56">
        <v>54</v>
      </c>
      <c r="I54" s="57">
        <v>302</v>
      </c>
      <c r="J54" s="57">
        <v>84</v>
      </c>
      <c r="K54" s="57">
        <v>0</v>
      </c>
      <c r="L54" s="57">
        <v>82</v>
      </c>
      <c r="M54" s="57">
        <v>25</v>
      </c>
      <c r="N54" s="57">
        <v>8</v>
      </c>
      <c r="O54" s="57">
        <v>12</v>
      </c>
      <c r="P54" s="57">
        <v>94</v>
      </c>
      <c r="Q54" s="57">
        <v>12</v>
      </c>
      <c r="R54" s="57">
        <v>30</v>
      </c>
      <c r="S54" s="57">
        <v>5</v>
      </c>
      <c r="T54" s="57">
        <v>13</v>
      </c>
      <c r="U54" s="57">
        <v>47</v>
      </c>
      <c r="V54" s="57">
        <v>37</v>
      </c>
      <c r="W54" s="57">
        <f t="shared" si="3"/>
        <v>3475</v>
      </c>
    </row>
    <row r="55" spans="2:23" s="33" customFormat="1" ht="12.75" customHeight="1">
      <c r="B55" s="53" t="s">
        <v>64</v>
      </c>
      <c r="C55" s="54"/>
      <c r="D55" s="54"/>
      <c r="E55" s="54"/>
      <c r="F55" s="55" t="s">
        <v>65</v>
      </c>
      <c r="G55" s="56">
        <v>5548</v>
      </c>
      <c r="H55" s="56">
        <v>0</v>
      </c>
      <c r="I55" s="56">
        <v>528</v>
      </c>
      <c r="J55" s="56">
        <v>178</v>
      </c>
      <c r="K55" s="56">
        <v>0</v>
      </c>
      <c r="L55" s="56">
        <v>236</v>
      </c>
      <c r="M55" s="56">
        <v>56</v>
      </c>
      <c r="N55" s="56">
        <v>22</v>
      </c>
      <c r="O55" s="56">
        <v>69</v>
      </c>
      <c r="P55" s="56">
        <v>162</v>
      </c>
      <c r="Q55" s="56">
        <v>31</v>
      </c>
      <c r="R55" s="56">
        <v>0</v>
      </c>
      <c r="S55" s="56">
        <v>26</v>
      </c>
      <c r="T55" s="56">
        <v>19</v>
      </c>
      <c r="U55" s="56">
        <v>92</v>
      </c>
      <c r="V55" s="56">
        <v>159</v>
      </c>
      <c r="W55" s="57">
        <f t="shared" si="3"/>
        <v>7126</v>
      </c>
    </row>
    <row r="56" spans="2:23" s="33" customFormat="1" ht="12.75" customHeight="1">
      <c r="B56" s="53" t="s">
        <v>66</v>
      </c>
      <c r="C56" s="54"/>
      <c r="D56" s="54"/>
      <c r="E56" s="54"/>
      <c r="F56" s="55" t="s">
        <v>67</v>
      </c>
      <c r="G56" s="56">
        <v>837</v>
      </c>
      <c r="H56" s="56">
        <v>147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70</v>
      </c>
      <c r="S56" s="56">
        <v>0</v>
      </c>
      <c r="T56" s="56">
        <v>0</v>
      </c>
      <c r="U56" s="56">
        <v>0</v>
      </c>
      <c r="V56" s="56">
        <v>0</v>
      </c>
      <c r="W56" s="57">
        <f t="shared" si="3"/>
        <v>1054</v>
      </c>
    </row>
    <row r="57" spans="2:31" s="34" customFormat="1" ht="12.75">
      <c r="B57" s="53" t="s">
        <v>102</v>
      </c>
      <c r="C57" s="59"/>
      <c r="D57" s="59"/>
      <c r="E57" s="59"/>
      <c r="F57" s="55" t="s">
        <v>103</v>
      </c>
      <c r="G57" s="56">
        <v>6078</v>
      </c>
      <c r="H57" s="56">
        <v>138</v>
      </c>
      <c r="I57" s="56">
        <v>503</v>
      </c>
      <c r="J57" s="56">
        <v>164</v>
      </c>
      <c r="K57" s="56">
        <v>0</v>
      </c>
      <c r="L57" s="56">
        <v>220</v>
      </c>
      <c r="M57" s="56">
        <v>52</v>
      </c>
      <c r="N57" s="56">
        <v>21</v>
      </c>
      <c r="O57" s="56">
        <v>67</v>
      </c>
      <c r="P57" s="56">
        <v>154</v>
      </c>
      <c r="Q57" s="56">
        <v>30</v>
      </c>
      <c r="R57" s="56">
        <v>68</v>
      </c>
      <c r="S57" s="56">
        <v>28</v>
      </c>
      <c r="T57" s="56">
        <v>20</v>
      </c>
      <c r="U57" s="56">
        <v>97</v>
      </c>
      <c r="V57" s="56">
        <v>155</v>
      </c>
      <c r="W57" s="57">
        <f t="shared" si="3"/>
        <v>7795</v>
      </c>
      <c r="X57" s="35"/>
      <c r="Y57" s="35"/>
      <c r="Z57" s="35"/>
      <c r="AA57" s="35"/>
      <c r="AB57" s="35"/>
      <c r="AC57" s="35"/>
      <c r="AD57" s="35"/>
      <c r="AE57" s="35"/>
    </row>
    <row r="58" spans="2:31" s="34" customFormat="1" ht="12.75">
      <c r="B58" s="53" t="s">
        <v>104</v>
      </c>
      <c r="C58" s="59"/>
      <c r="D58" s="59"/>
      <c r="E58" s="59"/>
      <c r="F58" s="55" t="s">
        <v>105</v>
      </c>
      <c r="G58" s="56">
        <v>3506</v>
      </c>
      <c r="H58" s="56">
        <v>87</v>
      </c>
      <c r="I58" s="56">
        <v>232</v>
      </c>
      <c r="J58" s="56">
        <v>89</v>
      </c>
      <c r="K58" s="56">
        <v>0</v>
      </c>
      <c r="L58" s="56">
        <v>142</v>
      </c>
      <c r="M58" s="56">
        <v>29</v>
      </c>
      <c r="N58" s="56">
        <v>13</v>
      </c>
      <c r="O58" s="56">
        <v>55</v>
      </c>
      <c r="P58" s="56">
        <v>68</v>
      </c>
      <c r="Q58" s="56">
        <v>18</v>
      </c>
      <c r="R58" s="56">
        <v>41</v>
      </c>
      <c r="S58" s="56">
        <v>23</v>
      </c>
      <c r="T58" s="56">
        <v>7</v>
      </c>
      <c r="U58" s="56">
        <v>46</v>
      </c>
      <c r="V58" s="56">
        <v>118</v>
      </c>
      <c r="W58" s="57">
        <f t="shared" si="3"/>
        <v>4474</v>
      </c>
      <c r="X58" s="35"/>
      <c r="Y58" s="35"/>
      <c r="Z58" s="35"/>
      <c r="AA58" s="35"/>
      <c r="AB58" s="35"/>
      <c r="AC58" s="35"/>
      <c r="AD58" s="35"/>
      <c r="AE58" s="35"/>
    </row>
    <row r="59" spans="2:31" s="34" customFormat="1" ht="12.75">
      <c r="B59" s="53" t="s">
        <v>106</v>
      </c>
      <c r="C59" s="59"/>
      <c r="D59" s="59"/>
      <c r="E59" s="59"/>
      <c r="F59" s="55" t="s">
        <v>107</v>
      </c>
      <c r="G59" s="56">
        <v>2572</v>
      </c>
      <c r="H59" s="56">
        <v>51</v>
      </c>
      <c r="I59" s="56">
        <v>271</v>
      </c>
      <c r="J59" s="56">
        <v>75</v>
      </c>
      <c r="K59" s="56">
        <v>0</v>
      </c>
      <c r="L59" s="56">
        <v>78</v>
      </c>
      <c r="M59" s="56">
        <v>23</v>
      </c>
      <c r="N59" s="56">
        <v>8</v>
      </c>
      <c r="O59" s="56">
        <v>12</v>
      </c>
      <c r="P59" s="56">
        <v>86</v>
      </c>
      <c r="Q59" s="56">
        <v>12</v>
      </c>
      <c r="R59" s="56">
        <v>27</v>
      </c>
      <c r="S59" s="56">
        <v>5</v>
      </c>
      <c r="T59" s="56">
        <v>13</v>
      </c>
      <c r="U59" s="56">
        <v>51</v>
      </c>
      <c r="V59" s="56">
        <v>37</v>
      </c>
      <c r="W59" s="57">
        <f t="shared" si="3"/>
        <v>3321</v>
      </c>
      <c r="X59" s="35"/>
      <c r="Y59" s="35"/>
      <c r="Z59" s="35"/>
      <c r="AA59" s="35"/>
      <c r="AB59" s="35"/>
      <c r="AC59" s="35"/>
      <c r="AD59" s="35"/>
      <c r="AE59" s="35"/>
    </row>
    <row r="60" spans="2:31" s="34" customFormat="1" ht="12.75">
      <c r="B60" s="53" t="s">
        <v>108</v>
      </c>
      <c r="C60" s="59"/>
      <c r="D60" s="59"/>
      <c r="E60" s="59"/>
      <c r="F60" s="55" t="s">
        <v>109</v>
      </c>
      <c r="G60" s="56">
        <v>5249</v>
      </c>
      <c r="H60" s="56">
        <v>0</v>
      </c>
      <c r="I60" s="56">
        <v>503</v>
      </c>
      <c r="J60" s="56">
        <v>164</v>
      </c>
      <c r="K60" s="56">
        <v>0</v>
      </c>
      <c r="L60" s="56">
        <v>220</v>
      </c>
      <c r="M60" s="56">
        <v>52</v>
      </c>
      <c r="N60" s="56">
        <v>21</v>
      </c>
      <c r="O60" s="56">
        <v>67</v>
      </c>
      <c r="P60" s="56">
        <v>154</v>
      </c>
      <c r="Q60" s="56">
        <v>30</v>
      </c>
      <c r="R60" s="56">
        <v>0</v>
      </c>
      <c r="S60" s="56">
        <v>28</v>
      </c>
      <c r="T60" s="56">
        <v>20</v>
      </c>
      <c r="U60" s="56">
        <v>97</v>
      </c>
      <c r="V60" s="56">
        <v>155</v>
      </c>
      <c r="W60" s="57">
        <f t="shared" si="3"/>
        <v>6760</v>
      </c>
      <c r="X60" s="35"/>
      <c r="Y60" s="35"/>
      <c r="Z60" s="35"/>
      <c r="AA60" s="35"/>
      <c r="AB60" s="35"/>
      <c r="AC60" s="35"/>
      <c r="AD60" s="35"/>
      <c r="AE60" s="35"/>
    </row>
    <row r="61" spans="2:31" s="34" customFormat="1" ht="12.75">
      <c r="B61" s="53" t="s">
        <v>110</v>
      </c>
      <c r="C61" s="59"/>
      <c r="D61" s="59"/>
      <c r="E61" s="59"/>
      <c r="F61" s="55" t="s">
        <v>111</v>
      </c>
      <c r="G61" s="56">
        <v>829</v>
      </c>
      <c r="H61" s="56">
        <v>138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68</v>
      </c>
      <c r="S61" s="56">
        <v>0</v>
      </c>
      <c r="T61" s="56">
        <v>0</v>
      </c>
      <c r="U61" s="56">
        <v>0</v>
      </c>
      <c r="V61" s="56">
        <v>0</v>
      </c>
      <c r="W61" s="57">
        <f t="shared" si="3"/>
        <v>1035</v>
      </c>
      <c r="X61" s="35"/>
      <c r="Y61" s="35"/>
      <c r="Z61" s="35"/>
      <c r="AA61" s="35"/>
      <c r="AB61" s="35"/>
      <c r="AC61" s="35"/>
      <c r="AD61" s="35"/>
      <c r="AE61" s="35"/>
    </row>
    <row r="62" spans="2:31" s="34" customFormat="1" ht="12.75">
      <c r="B62" s="53" t="s">
        <v>112</v>
      </c>
      <c r="C62" s="59"/>
      <c r="D62" s="59"/>
      <c r="E62" s="59"/>
      <c r="F62" s="55" t="s">
        <v>113</v>
      </c>
      <c r="G62" s="60">
        <f>SUM(G27/G22)*100</f>
        <v>98.17572598659717</v>
      </c>
      <c r="H62" s="60">
        <f aca="true" t="shared" si="4" ref="H62:W62">SUM(H27/H22)*100</f>
        <v>88.14589665653494</v>
      </c>
      <c r="I62" s="60">
        <f t="shared" si="4"/>
        <v>97.3531310522918</v>
      </c>
      <c r="J62" s="60">
        <f t="shared" si="4"/>
        <v>97.98873692679003</v>
      </c>
      <c r="K62" s="60">
        <f t="shared" si="4"/>
        <v>87.1401151631478</v>
      </c>
      <c r="L62" s="60">
        <f t="shared" si="4"/>
        <v>94.44689290436315</v>
      </c>
      <c r="M62" s="60">
        <f t="shared" si="4"/>
        <v>89.9063475546306</v>
      </c>
      <c r="N62" s="60">
        <f t="shared" si="4"/>
        <v>90.49429657794677</v>
      </c>
      <c r="O62" s="60">
        <f t="shared" si="4"/>
        <v>95.8628841607565</v>
      </c>
      <c r="P62" s="60">
        <f t="shared" si="4"/>
        <v>94.33497536945814</v>
      </c>
      <c r="Q62" s="60">
        <f t="shared" si="4"/>
        <v>94.05594405594405</v>
      </c>
      <c r="R62" s="60">
        <f t="shared" si="4"/>
        <v>96.964586846543</v>
      </c>
      <c r="S62" s="60">
        <f t="shared" si="4"/>
        <v>92.9553264604811</v>
      </c>
      <c r="T62" s="60">
        <f t="shared" si="4"/>
        <v>95.27896995708154</v>
      </c>
      <c r="U62" s="60">
        <f t="shared" si="4"/>
        <v>97.61526232114467</v>
      </c>
      <c r="V62" s="60">
        <f t="shared" si="4"/>
        <v>98.84615384615385</v>
      </c>
      <c r="W62" s="60">
        <f t="shared" si="4"/>
        <v>94.7859671709044</v>
      </c>
      <c r="X62" s="35"/>
      <c r="Y62" s="35"/>
      <c r="Z62" s="35"/>
      <c r="AA62" s="35"/>
      <c r="AB62" s="35"/>
      <c r="AC62" s="35"/>
      <c r="AD62" s="35"/>
      <c r="AE62" s="35"/>
    </row>
    <row r="63" spans="2:31" s="34" customFormat="1" ht="12.75">
      <c r="B63" s="53" t="s">
        <v>114</v>
      </c>
      <c r="C63" s="59"/>
      <c r="D63" s="59"/>
      <c r="E63" s="59"/>
      <c r="F63" s="55" t="s">
        <v>115</v>
      </c>
      <c r="G63" s="60">
        <f>SUM(G28/G23)*100</f>
        <v>98.33080424886191</v>
      </c>
      <c r="H63" s="60">
        <f aca="true" t="shared" si="5" ref="H63:W63">SUM(H28/H23)*100</f>
        <v>86.92307692307692</v>
      </c>
      <c r="I63" s="60">
        <f t="shared" si="5"/>
        <v>96.25167336010709</v>
      </c>
      <c r="J63" s="60">
        <f t="shared" si="5"/>
        <v>97.92993630573248</v>
      </c>
      <c r="K63" s="60">
        <f t="shared" si="5"/>
        <v>84.87084870848709</v>
      </c>
      <c r="L63" s="60">
        <f t="shared" si="5"/>
        <v>93.46904156064461</v>
      </c>
      <c r="M63" s="60">
        <f t="shared" si="5"/>
        <v>89.30817610062893</v>
      </c>
      <c r="N63" s="60">
        <f t="shared" si="5"/>
        <v>90.9090909090909</v>
      </c>
      <c r="O63" s="60">
        <f t="shared" si="5"/>
        <v>95.95238095238095</v>
      </c>
      <c r="P63" s="60">
        <f t="shared" si="5"/>
        <v>94.23076923076923</v>
      </c>
      <c r="Q63" s="60">
        <f t="shared" si="5"/>
        <v>94.39999999999999</v>
      </c>
      <c r="R63" s="60">
        <f t="shared" si="5"/>
        <v>96.62162162162163</v>
      </c>
      <c r="S63" s="60">
        <f t="shared" si="5"/>
        <v>94.03508771929825</v>
      </c>
      <c r="T63" s="60">
        <f t="shared" si="5"/>
        <v>94.87179487179486</v>
      </c>
      <c r="U63" s="60">
        <f t="shared" si="5"/>
        <v>99.05362776025235</v>
      </c>
      <c r="V63" s="60">
        <f t="shared" si="5"/>
        <v>99.21259842519686</v>
      </c>
      <c r="W63" s="60">
        <f t="shared" si="5"/>
        <v>94.37652811735941</v>
      </c>
      <c r="X63" s="35"/>
      <c r="Y63" s="35"/>
      <c r="Z63" s="35"/>
      <c r="AA63" s="35"/>
      <c r="AB63" s="35"/>
      <c r="AC63" s="35"/>
      <c r="AD63" s="35"/>
      <c r="AE63" s="35"/>
    </row>
    <row r="64" spans="2:31" s="34" customFormat="1" ht="12.75">
      <c r="B64" s="53" t="s">
        <v>116</v>
      </c>
      <c r="C64" s="59"/>
      <c r="D64" s="59"/>
      <c r="E64" s="59"/>
      <c r="F64" s="55" t="s">
        <v>117</v>
      </c>
      <c r="G64" s="60">
        <f>SUM(G29/G24)*100</f>
        <v>98.02631578947368</v>
      </c>
      <c r="H64" s="60">
        <f aca="true" t="shared" si="6" ref="H64:W64">SUM(H29/H24)*100</f>
        <v>89.50749464668094</v>
      </c>
      <c r="I64" s="60">
        <f t="shared" si="6"/>
        <v>98.3790523690773</v>
      </c>
      <c r="J64" s="60">
        <f t="shared" si="6"/>
        <v>98.04878048780488</v>
      </c>
      <c r="K64" s="60">
        <f t="shared" si="6"/>
        <v>89.60000000000001</v>
      </c>
      <c r="L64" s="60">
        <f t="shared" si="6"/>
        <v>95.5045871559633</v>
      </c>
      <c r="M64" s="60">
        <f t="shared" si="6"/>
        <v>90.49586776859503</v>
      </c>
      <c r="N64" s="60">
        <f t="shared" si="6"/>
        <v>90.07633587786259</v>
      </c>
      <c r="O64" s="60">
        <f t="shared" si="6"/>
        <v>95.77464788732394</v>
      </c>
      <c r="P64" s="60">
        <f t="shared" si="6"/>
        <v>94.44444444444444</v>
      </c>
      <c r="Q64" s="60">
        <f t="shared" si="6"/>
        <v>93.7888198757764</v>
      </c>
      <c r="R64" s="60">
        <f t="shared" si="6"/>
        <v>97.3063973063973</v>
      </c>
      <c r="S64" s="60">
        <f t="shared" si="6"/>
        <v>91.91919191919192</v>
      </c>
      <c r="T64" s="60">
        <f t="shared" si="6"/>
        <v>95.6896551724138</v>
      </c>
      <c r="U64" s="60">
        <f t="shared" si="6"/>
        <v>96.15384615384616</v>
      </c>
      <c r="V64" s="60">
        <f t="shared" si="6"/>
        <v>98.49624060150376</v>
      </c>
      <c r="W64" s="60">
        <f t="shared" si="6"/>
        <v>95.19577537351881</v>
      </c>
      <c r="X64" s="35"/>
      <c r="Y64" s="35"/>
      <c r="Z64" s="35"/>
      <c r="AA64" s="35"/>
      <c r="AB64" s="35"/>
      <c r="AC64" s="35"/>
      <c r="AD64" s="35"/>
      <c r="AE64" s="35"/>
    </row>
    <row r="65" spans="2:31" s="34" customFormat="1" ht="12.75">
      <c r="B65" s="53" t="s">
        <v>118</v>
      </c>
      <c r="C65" s="59"/>
      <c r="D65" s="59"/>
      <c r="E65" s="59"/>
      <c r="F65" s="55" t="s">
        <v>119</v>
      </c>
      <c r="G65" s="60">
        <f>SUM(G30/G25)*100</f>
        <v>100</v>
      </c>
      <c r="H65" s="60">
        <f aca="true" t="shared" si="7" ref="H65:W65">SUM(H30/H25)*100</f>
        <v>88.99521531100478</v>
      </c>
      <c r="I65" s="60">
        <f t="shared" si="7"/>
        <v>101.38613861386139</v>
      </c>
      <c r="J65" s="60">
        <f t="shared" si="7"/>
        <v>97.48427672955975</v>
      </c>
      <c r="K65" s="60">
        <f t="shared" si="7"/>
        <v>90.65420560747664</v>
      </c>
      <c r="L65" s="60">
        <f t="shared" si="7"/>
        <v>95.39999999999999</v>
      </c>
      <c r="M65" s="60">
        <f t="shared" si="7"/>
        <v>97.61904761904762</v>
      </c>
      <c r="N65" s="60">
        <f t="shared" si="7"/>
        <v>86.13861386138613</v>
      </c>
      <c r="O65" s="60">
        <f t="shared" si="7"/>
        <v>99.2084432717678</v>
      </c>
      <c r="P65" s="60">
        <f t="shared" si="7"/>
        <v>91.2751677852349</v>
      </c>
      <c r="Q65" s="60">
        <f t="shared" si="7"/>
        <v>91.56626506024097</v>
      </c>
      <c r="R65" s="60">
        <f t="shared" si="7"/>
        <v>101.7391304347826</v>
      </c>
      <c r="S65" s="60">
        <f t="shared" si="7"/>
        <v>99.73890339425587</v>
      </c>
      <c r="T65" s="60">
        <f t="shared" si="7"/>
        <v>94.70588235294117</v>
      </c>
      <c r="U65" s="60">
        <f t="shared" si="7"/>
        <v>99.51456310679612</v>
      </c>
      <c r="V65" s="60">
        <f t="shared" si="7"/>
        <v>98.73417721518987</v>
      </c>
      <c r="W65" s="60">
        <f t="shared" si="7"/>
        <v>97.93677204658901</v>
      </c>
      <c r="X65" s="35"/>
      <c r="Y65" s="35"/>
      <c r="Z65" s="35"/>
      <c r="AA65" s="35"/>
      <c r="AB65" s="35"/>
      <c r="AC65" s="35"/>
      <c r="AD65" s="35"/>
      <c r="AE65" s="35"/>
    </row>
    <row r="66" spans="2:31" s="34" customFormat="1" ht="12.75">
      <c r="B66" s="53" t="s">
        <v>120</v>
      </c>
      <c r="C66" s="59"/>
      <c r="D66" s="59"/>
      <c r="E66" s="59"/>
      <c r="F66" s="55" t="s">
        <v>121</v>
      </c>
      <c r="G66" s="60">
        <f>SUM(G31/G26)*100</f>
        <v>94.68546637744033</v>
      </c>
      <c r="H66" s="60">
        <f aca="true" t="shared" si="8" ref="H66:W66">SUM(H31/H26)*100</f>
        <v>87.91773778920309</v>
      </c>
      <c r="I66" s="60">
        <f t="shared" si="8"/>
        <v>95.40229885057471</v>
      </c>
      <c r="J66" s="60">
        <f t="shared" si="8"/>
        <v>98.30287206266318</v>
      </c>
      <c r="K66" s="60">
        <f t="shared" si="8"/>
        <v>86.23188405797102</v>
      </c>
      <c r="L66" s="60">
        <f t="shared" si="8"/>
        <v>94.17750141322782</v>
      </c>
      <c r="M66" s="60">
        <f t="shared" si="8"/>
        <v>86.84593023255815</v>
      </c>
      <c r="N66" s="60">
        <f t="shared" si="8"/>
        <v>93.20987654320987</v>
      </c>
      <c r="O66" s="60">
        <f t="shared" si="8"/>
        <v>93.14775160599572</v>
      </c>
      <c r="P66" s="60">
        <f t="shared" si="8"/>
        <v>96.10894941634241</v>
      </c>
      <c r="Q66" s="60">
        <f t="shared" si="8"/>
        <v>95.07389162561576</v>
      </c>
      <c r="R66" s="60">
        <f t="shared" si="8"/>
        <v>95.81589958158996</v>
      </c>
      <c r="S66" s="60">
        <f t="shared" si="8"/>
        <v>79.89949748743719</v>
      </c>
      <c r="T66" s="60">
        <f t="shared" si="8"/>
        <v>96.82539682539682</v>
      </c>
      <c r="U66" s="60">
        <f t="shared" si="8"/>
        <v>96.6903073286052</v>
      </c>
      <c r="V66" s="60">
        <f t="shared" si="8"/>
        <v>99.01960784313727</v>
      </c>
      <c r="W66" s="60">
        <f t="shared" si="8"/>
        <v>92.7979002624672</v>
      </c>
      <c r="X66" s="35"/>
      <c r="Y66" s="35"/>
      <c r="Z66" s="35"/>
      <c r="AA66" s="35"/>
      <c r="AB66" s="35"/>
      <c r="AC66" s="35"/>
      <c r="AD66" s="35"/>
      <c r="AE66" s="35"/>
    </row>
    <row r="67" spans="2:31" s="34" customFormat="1" ht="12.75">
      <c r="B67" s="53" t="s">
        <v>122</v>
      </c>
      <c r="C67" s="59"/>
      <c r="D67" s="59"/>
      <c r="E67" s="59"/>
      <c r="F67" s="55" t="s">
        <v>123</v>
      </c>
      <c r="G67" s="60">
        <f>SUM((G27-G22)/G22)*100</f>
        <v>-1.8242740134028295</v>
      </c>
      <c r="H67" s="60">
        <f aca="true" t="shared" si="9" ref="H67:W67">SUM((H27-H22)/H22)*100</f>
        <v>-11.854103343465045</v>
      </c>
      <c r="I67" s="60">
        <f t="shared" si="9"/>
        <v>-2.646868947708199</v>
      </c>
      <c r="J67" s="60">
        <f t="shared" si="9"/>
        <v>-2.011263073209976</v>
      </c>
      <c r="K67" s="60">
        <f t="shared" si="9"/>
        <v>-12.859884836852206</v>
      </c>
      <c r="L67" s="60">
        <f t="shared" si="9"/>
        <v>-5.553107095636845</v>
      </c>
      <c r="M67" s="60">
        <f t="shared" si="9"/>
        <v>-10.093652445369408</v>
      </c>
      <c r="N67" s="60">
        <f t="shared" si="9"/>
        <v>-9.505703422053232</v>
      </c>
      <c r="O67" s="60">
        <f t="shared" si="9"/>
        <v>-4.137115839243498</v>
      </c>
      <c r="P67" s="60">
        <f t="shared" si="9"/>
        <v>-5.665024630541872</v>
      </c>
      <c r="Q67" s="60">
        <f t="shared" si="9"/>
        <v>-5.944055944055944</v>
      </c>
      <c r="R67" s="60">
        <f t="shared" si="9"/>
        <v>-3.0354131534569984</v>
      </c>
      <c r="S67" s="60">
        <f t="shared" si="9"/>
        <v>-7.0446735395189</v>
      </c>
      <c r="T67" s="60">
        <f t="shared" si="9"/>
        <v>-4.721030042918455</v>
      </c>
      <c r="U67" s="60">
        <f t="shared" si="9"/>
        <v>-2.384737678855326</v>
      </c>
      <c r="V67" s="60">
        <f t="shared" si="9"/>
        <v>-1.153846153846154</v>
      </c>
      <c r="W67" s="60">
        <f t="shared" si="9"/>
        <v>-5.214032829095591</v>
      </c>
      <c r="X67" s="35"/>
      <c r="Y67" s="35"/>
      <c r="Z67" s="35"/>
      <c r="AA67" s="35"/>
      <c r="AB67" s="35"/>
      <c r="AC67" s="35"/>
      <c r="AD67" s="35"/>
      <c r="AE67" s="35"/>
    </row>
    <row r="68" spans="2:31" s="34" customFormat="1" ht="12.75">
      <c r="B68" s="53" t="s">
        <v>124</v>
      </c>
      <c r="C68" s="59"/>
      <c r="D68" s="59"/>
      <c r="E68" s="59"/>
      <c r="F68" s="55" t="s">
        <v>125</v>
      </c>
      <c r="G68" s="60">
        <f>SUM((G28-G23)/G23)*100</f>
        <v>-1.669195751138088</v>
      </c>
      <c r="H68" s="60">
        <f aca="true" t="shared" si="10" ref="H68:W68">SUM((H28-H23)/H23)*100</f>
        <v>-13.076923076923078</v>
      </c>
      <c r="I68" s="60">
        <f t="shared" si="10"/>
        <v>-3.748326639892905</v>
      </c>
      <c r="J68" s="60">
        <f t="shared" si="10"/>
        <v>-2.0700636942675157</v>
      </c>
      <c r="K68" s="60">
        <f t="shared" si="10"/>
        <v>-15.129151291512915</v>
      </c>
      <c r="L68" s="60">
        <f t="shared" si="10"/>
        <v>-6.530958439355386</v>
      </c>
      <c r="M68" s="60">
        <f t="shared" si="10"/>
        <v>-10.69182389937107</v>
      </c>
      <c r="N68" s="60">
        <f t="shared" si="10"/>
        <v>-9.090909090909092</v>
      </c>
      <c r="O68" s="60">
        <f t="shared" si="10"/>
        <v>-4.0476190476190474</v>
      </c>
      <c r="P68" s="60">
        <f t="shared" si="10"/>
        <v>-5.769230769230769</v>
      </c>
      <c r="Q68" s="60">
        <f t="shared" si="10"/>
        <v>-5.6000000000000005</v>
      </c>
      <c r="R68" s="60">
        <f t="shared" si="10"/>
        <v>-3.3783783783783785</v>
      </c>
      <c r="S68" s="60">
        <f t="shared" si="10"/>
        <v>-5.964912280701754</v>
      </c>
      <c r="T68" s="60">
        <f t="shared" si="10"/>
        <v>-5.128205128205128</v>
      </c>
      <c r="U68" s="60">
        <f t="shared" si="10"/>
        <v>-0.9463722397476341</v>
      </c>
      <c r="V68" s="60">
        <f t="shared" si="10"/>
        <v>-0.7874015748031495</v>
      </c>
      <c r="W68" s="60">
        <f t="shared" si="10"/>
        <v>-5.623471882640587</v>
      </c>
      <c r="X68" s="35"/>
      <c r="Y68" s="35"/>
      <c r="Z68" s="35"/>
      <c r="AA68" s="35"/>
      <c r="AB68" s="35"/>
      <c r="AC68" s="35"/>
      <c r="AD68" s="35"/>
      <c r="AE68" s="35"/>
    </row>
    <row r="69" spans="2:31" s="34" customFormat="1" ht="12.75">
      <c r="B69" s="53" t="s">
        <v>126</v>
      </c>
      <c r="C69" s="59"/>
      <c r="D69" s="59"/>
      <c r="E69" s="59"/>
      <c r="F69" s="55" t="s">
        <v>127</v>
      </c>
      <c r="G69" s="60">
        <f>SUM((G29-G24)/G24)*100</f>
        <v>-1.9736842105263157</v>
      </c>
      <c r="H69" s="60">
        <f aca="true" t="shared" si="11" ref="H69:W69">SUM((H29-H24)/H24)*100</f>
        <v>-10.492505353319057</v>
      </c>
      <c r="I69" s="60">
        <f t="shared" si="11"/>
        <v>-1.6209476309226933</v>
      </c>
      <c r="J69" s="60">
        <f t="shared" si="11"/>
        <v>-1.951219512195122</v>
      </c>
      <c r="K69" s="60">
        <f t="shared" si="11"/>
        <v>-10.4</v>
      </c>
      <c r="L69" s="60">
        <f t="shared" si="11"/>
        <v>-4.495412844036697</v>
      </c>
      <c r="M69" s="60">
        <f t="shared" si="11"/>
        <v>-9.50413223140496</v>
      </c>
      <c r="N69" s="60">
        <f t="shared" si="11"/>
        <v>-9.923664122137405</v>
      </c>
      <c r="O69" s="60">
        <f t="shared" si="11"/>
        <v>-4.225352112676056</v>
      </c>
      <c r="P69" s="60">
        <f t="shared" si="11"/>
        <v>-5.555555555555555</v>
      </c>
      <c r="Q69" s="60">
        <f t="shared" si="11"/>
        <v>-6.211180124223603</v>
      </c>
      <c r="R69" s="60">
        <f t="shared" si="11"/>
        <v>-2.6936026936026933</v>
      </c>
      <c r="S69" s="60">
        <f t="shared" si="11"/>
        <v>-8.080808080808081</v>
      </c>
      <c r="T69" s="60">
        <f t="shared" si="11"/>
        <v>-4.310344827586207</v>
      </c>
      <c r="U69" s="60">
        <f t="shared" si="11"/>
        <v>-3.8461538461538463</v>
      </c>
      <c r="V69" s="60">
        <f t="shared" si="11"/>
        <v>-1.5037593984962405</v>
      </c>
      <c r="W69" s="60">
        <f t="shared" si="11"/>
        <v>-4.804224626481195</v>
      </c>
      <c r="X69" s="35"/>
      <c r="Y69" s="35"/>
      <c r="Z69" s="35"/>
      <c r="AA69" s="35"/>
      <c r="AB69" s="35"/>
      <c r="AC69" s="35"/>
      <c r="AD69" s="35"/>
      <c r="AE69" s="35"/>
    </row>
    <row r="70" spans="2:31" s="34" customFormat="1" ht="12.75">
      <c r="B70" s="53" t="s">
        <v>128</v>
      </c>
      <c r="C70" s="59"/>
      <c r="D70" s="59"/>
      <c r="E70" s="59"/>
      <c r="F70" s="55" t="s">
        <v>129</v>
      </c>
      <c r="G70" s="60">
        <f aca="true" t="shared" si="12" ref="G70:V71">SUM((G30-G25)/G25)*100</f>
        <v>0</v>
      </c>
      <c r="H70" s="60">
        <f t="shared" si="12"/>
        <v>-11.004784688995215</v>
      </c>
      <c r="I70" s="60">
        <f t="shared" si="12"/>
        <v>1.3861386138613863</v>
      </c>
      <c r="J70" s="60">
        <f t="shared" si="12"/>
        <v>-2.515723270440252</v>
      </c>
      <c r="K70" s="60">
        <f t="shared" si="12"/>
        <v>-9.345794392523365</v>
      </c>
      <c r="L70" s="60">
        <f t="shared" si="12"/>
        <v>-4.6</v>
      </c>
      <c r="M70" s="60">
        <f t="shared" si="12"/>
        <v>-2.380952380952381</v>
      </c>
      <c r="N70" s="60">
        <f t="shared" si="12"/>
        <v>-13.861386138613863</v>
      </c>
      <c r="O70" s="60">
        <f t="shared" si="12"/>
        <v>-0.79155672823219</v>
      </c>
      <c r="P70" s="60">
        <f t="shared" si="12"/>
        <v>-8.724832214765101</v>
      </c>
      <c r="Q70" s="60">
        <f t="shared" si="12"/>
        <v>-8.433734939759036</v>
      </c>
      <c r="R70" s="60">
        <f t="shared" si="12"/>
        <v>1.7391304347826086</v>
      </c>
      <c r="S70" s="60">
        <f t="shared" si="12"/>
        <v>-0.26109660574412535</v>
      </c>
      <c r="T70" s="60">
        <f t="shared" si="12"/>
        <v>-5.294117647058823</v>
      </c>
      <c r="U70" s="60">
        <f t="shared" si="12"/>
        <v>-0.48543689320388345</v>
      </c>
      <c r="V70" s="60">
        <f t="shared" si="12"/>
        <v>-1.2658227848101267</v>
      </c>
      <c r="W70" s="60">
        <f>SUM((W30-W25)/W25)*100</f>
        <v>-2.0632279534109816</v>
      </c>
      <c r="X70" s="35"/>
      <c r="Y70" s="35"/>
      <c r="Z70" s="35"/>
      <c r="AA70" s="35"/>
      <c r="AB70" s="35"/>
      <c r="AC70" s="35"/>
      <c r="AD70" s="35"/>
      <c r="AE70" s="35"/>
    </row>
    <row r="71" spans="2:31" s="34" customFormat="1" ht="12.75">
      <c r="B71" s="53" t="s">
        <v>130</v>
      </c>
      <c r="C71" s="59"/>
      <c r="D71" s="59"/>
      <c r="E71" s="59"/>
      <c r="F71" s="55" t="s">
        <v>131</v>
      </c>
      <c r="G71" s="60">
        <f t="shared" si="12"/>
        <v>-5.314533622559653</v>
      </c>
      <c r="H71" s="60">
        <f t="shared" si="12"/>
        <v>-12.082262210796916</v>
      </c>
      <c r="I71" s="60">
        <f t="shared" si="12"/>
        <v>-4.597701149425287</v>
      </c>
      <c r="J71" s="60">
        <f t="shared" si="12"/>
        <v>-1.6971279373368149</v>
      </c>
      <c r="K71" s="60">
        <f t="shared" si="12"/>
        <v>-13.768115942028986</v>
      </c>
      <c r="L71" s="60">
        <f t="shared" si="12"/>
        <v>-5.822498586772188</v>
      </c>
      <c r="M71" s="60">
        <f t="shared" si="12"/>
        <v>-13.154069767441861</v>
      </c>
      <c r="N71" s="60">
        <f t="shared" si="12"/>
        <v>-6.790123456790123</v>
      </c>
      <c r="O71" s="60">
        <f t="shared" si="12"/>
        <v>-6.852248394004283</v>
      </c>
      <c r="P71" s="60">
        <f t="shared" si="12"/>
        <v>-3.8910505836575875</v>
      </c>
      <c r="Q71" s="60">
        <f t="shared" si="12"/>
        <v>-4.926108374384237</v>
      </c>
      <c r="R71" s="60">
        <f t="shared" si="12"/>
        <v>-4.184100418410042</v>
      </c>
      <c r="S71" s="60">
        <f t="shared" si="12"/>
        <v>-20.100502512562816</v>
      </c>
      <c r="T71" s="60">
        <f t="shared" si="12"/>
        <v>-3.1746031746031744</v>
      </c>
      <c r="U71" s="60">
        <f t="shared" si="12"/>
        <v>-3.309692671394799</v>
      </c>
      <c r="V71" s="60">
        <f t="shared" si="12"/>
        <v>-0.9803921568627451</v>
      </c>
      <c r="W71" s="60">
        <f>SUM((W31-W26)/W26)*100</f>
        <v>-7.202099737532808</v>
      </c>
      <c r="X71" s="35"/>
      <c r="Y71" s="35"/>
      <c r="Z71" s="35"/>
      <c r="AA71" s="35"/>
      <c r="AB71" s="35"/>
      <c r="AC71" s="35"/>
      <c r="AD71" s="35"/>
      <c r="AE71" s="35"/>
    </row>
    <row r="72" spans="2:31" s="34" customFormat="1" ht="12.75">
      <c r="B72" s="53" t="s">
        <v>132</v>
      </c>
      <c r="C72" s="59"/>
      <c r="D72" s="59"/>
      <c r="E72" s="59"/>
      <c r="F72" s="55" t="s">
        <v>133</v>
      </c>
      <c r="G72" s="60">
        <f aca="true" t="shared" si="13" ref="G72:W72">SUM(G37/G32)*100</f>
        <v>97.45734800079046</v>
      </c>
      <c r="H72" s="60">
        <f t="shared" si="13"/>
        <v>96.05726872246696</v>
      </c>
      <c r="I72" s="60">
        <f t="shared" si="13"/>
        <v>96.12265959015186</v>
      </c>
      <c r="J72" s="60">
        <f t="shared" si="13"/>
        <v>99.19614147909968</v>
      </c>
      <c r="K72" s="60">
        <f t="shared" si="13"/>
        <v>97.59807846277022</v>
      </c>
      <c r="L72" s="60">
        <f t="shared" si="13"/>
        <v>97.07205365175432</v>
      </c>
      <c r="M72" s="60">
        <f t="shared" si="13"/>
        <v>95.63253012048193</v>
      </c>
      <c r="N72" s="60">
        <f t="shared" si="13"/>
        <v>92.80936454849498</v>
      </c>
      <c r="O72" s="60">
        <f t="shared" si="13"/>
        <v>98.80268199233716</v>
      </c>
      <c r="P72" s="60">
        <f t="shared" si="13"/>
        <v>97.33924611973393</v>
      </c>
      <c r="Q72" s="60">
        <f t="shared" si="13"/>
        <v>97.32118199392433</v>
      </c>
      <c r="R72" s="60">
        <f t="shared" si="13"/>
        <v>95.32088034029961</v>
      </c>
      <c r="S72" s="60">
        <f t="shared" si="13"/>
        <v>95.69796101277169</v>
      </c>
      <c r="T72" s="60">
        <f t="shared" si="13"/>
        <v>97.44852282900627</v>
      </c>
      <c r="U72" s="60">
        <f t="shared" si="13"/>
        <v>98.40579710144928</v>
      </c>
      <c r="V72" s="60">
        <f t="shared" si="13"/>
        <v>96.21621621621622</v>
      </c>
      <c r="W72" s="60">
        <f t="shared" si="13"/>
        <v>96.85744779482314</v>
      </c>
      <c r="X72" s="35"/>
      <c r="Y72" s="35"/>
      <c r="Z72" s="35"/>
      <c r="AA72" s="35"/>
      <c r="AB72" s="35"/>
      <c r="AC72" s="35"/>
      <c r="AD72" s="35"/>
      <c r="AE72" s="35"/>
    </row>
    <row r="73" spans="2:31" s="34" customFormat="1" ht="12.75">
      <c r="B73" s="53" t="s">
        <v>134</v>
      </c>
      <c r="C73" s="59"/>
      <c r="D73" s="59"/>
      <c r="E73" s="59"/>
      <c r="F73" s="55" t="s">
        <v>135</v>
      </c>
      <c r="G73" s="60">
        <f aca="true" t="shared" si="14" ref="G73:V76">SUM(G38/G33)*100</f>
        <v>97.19329438658878</v>
      </c>
      <c r="H73" s="60">
        <f t="shared" si="14"/>
        <v>95.73839662447257</v>
      </c>
      <c r="I73" s="60">
        <f t="shared" si="14"/>
        <v>95.60269738690643</v>
      </c>
      <c r="J73" s="60">
        <f t="shared" si="14"/>
        <v>99.02097902097901</v>
      </c>
      <c r="K73" s="60">
        <f t="shared" si="14"/>
        <v>97.34375</v>
      </c>
      <c r="L73" s="60">
        <f t="shared" si="14"/>
        <v>96.74150296227003</v>
      </c>
      <c r="M73" s="60">
        <f t="shared" si="14"/>
        <v>95.61064362065045</v>
      </c>
      <c r="N73" s="60">
        <f t="shared" si="14"/>
        <v>93.75672766415501</v>
      </c>
      <c r="O73" s="60">
        <f t="shared" si="14"/>
        <v>98.95981087470449</v>
      </c>
      <c r="P73" s="60">
        <f t="shared" si="14"/>
        <v>98.07976366322009</v>
      </c>
      <c r="Q73" s="60">
        <f t="shared" si="14"/>
        <v>97.10830704521555</v>
      </c>
      <c r="R73" s="60">
        <f t="shared" si="14"/>
        <v>95.54770318021201</v>
      </c>
      <c r="S73" s="60">
        <f t="shared" si="14"/>
        <v>95.56881124840221</v>
      </c>
      <c r="T73" s="60">
        <f t="shared" si="14"/>
        <v>97.66839378238342</v>
      </c>
      <c r="U73" s="60">
        <f t="shared" si="14"/>
        <v>98.58757062146893</v>
      </c>
      <c r="V73" s="60">
        <f t="shared" si="14"/>
        <v>95.4006968641115</v>
      </c>
      <c r="W73" s="60">
        <f>SUM(W38/W33)*100</f>
        <v>96.67572783299786</v>
      </c>
      <c r="X73" s="35"/>
      <c r="Y73" s="35"/>
      <c r="Z73" s="35"/>
      <c r="AA73" s="35"/>
      <c r="AB73" s="35"/>
      <c r="AC73" s="35"/>
      <c r="AD73" s="35"/>
      <c r="AE73" s="35"/>
    </row>
    <row r="74" spans="2:31" s="34" customFormat="1" ht="12.75">
      <c r="B74" s="53" t="s">
        <v>136</v>
      </c>
      <c r="C74" s="59"/>
      <c r="D74" s="59"/>
      <c r="E74" s="59"/>
      <c r="F74" s="55" t="s">
        <v>137</v>
      </c>
      <c r="G74" s="60">
        <f t="shared" si="14"/>
        <v>97.74189133707404</v>
      </c>
      <c r="H74" s="60">
        <f t="shared" si="14"/>
        <v>96.40552995391704</v>
      </c>
      <c r="I74" s="60">
        <f t="shared" si="14"/>
        <v>96.69665012406948</v>
      </c>
      <c r="J74" s="60">
        <f t="shared" si="14"/>
        <v>99.38781756963576</v>
      </c>
      <c r="K74" s="60">
        <f t="shared" si="14"/>
        <v>97.86535303776684</v>
      </c>
      <c r="L74" s="60">
        <f t="shared" si="14"/>
        <v>97.43677963185962</v>
      </c>
      <c r="M74" s="60">
        <f t="shared" si="14"/>
        <v>95.65525383707202</v>
      </c>
      <c r="N74" s="60">
        <f t="shared" si="14"/>
        <v>91.79190751445087</v>
      </c>
      <c r="O74" s="60">
        <f t="shared" si="14"/>
        <v>98.64143619602135</v>
      </c>
      <c r="P74" s="60">
        <f t="shared" si="14"/>
        <v>96.59763313609467</v>
      </c>
      <c r="Q74" s="60">
        <f t="shared" si="14"/>
        <v>97.55671902268762</v>
      </c>
      <c r="R74" s="60">
        <f t="shared" si="14"/>
        <v>95.07178890182382</v>
      </c>
      <c r="S74" s="60">
        <f t="shared" si="14"/>
        <v>95.84120982986768</v>
      </c>
      <c r="T74" s="60">
        <f t="shared" si="14"/>
        <v>97.21189591078067</v>
      </c>
      <c r="U74" s="60">
        <f t="shared" si="14"/>
        <v>98.21428571428571</v>
      </c>
      <c r="V74" s="60">
        <f t="shared" si="14"/>
        <v>97.08955223880596</v>
      </c>
      <c r="W74" s="60">
        <f>SUM(W39/W34)*100</f>
        <v>97.05394004667026</v>
      </c>
      <c r="X74" s="35"/>
      <c r="Y74" s="35"/>
      <c r="Z74" s="35"/>
      <c r="AA74" s="35"/>
      <c r="AB74" s="35"/>
      <c r="AC74" s="35"/>
      <c r="AD74" s="35"/>
      <c r="AE74" s="35"/>
    </row>
    <row r="75" spans="2:31" s="34" customFormat="1" ht="12.75">
      <c r="B75" s="53" t="s">
        <v>138</v>
      </c>
      <c r="C75" s="59"/>
      <c r="D75" s="59"/>
      <c r="E75" s="59"/>
      <c r="F75" s="55" t="s">
        <v>139</v>
      </c>
      <c r="G75" s="60">
        <f t="shared" si="14"/>
        <v>98.1967003453127</v>
      </c>
      <c r="H75" s="60">
        <f t="shared" si="14"/>
        <v>96.23137598597721</v>
      </c>
      <c r="I75" s="60">
        <f t="shared" si="14"/>
        <v>96.85732243871779</v>
      </c>
      <c r="J75" s="60">
        <f t="shared" si="14"/>
        <v>98.76543209876543</v>
      </c>
      <c r="K75" s="60">
        <f t="shared" si="14"/>
        <v>98.53137516688919</v>
      </c>
      <c r="L75" s="60">
        <f t="shared" si="14"/>
        <v>99.34189909119398</v>
      </c>
      <c r="M75" s="60">
        <f t="shared" si="14"/>
        <v>98.12734082397003</v>
      </c>
      <c r="N75" s="60">
        <f t="shared" si="14"/>
        <v>94.55205811138015</v>
      </c>
      <c r="O75" s="60">
        <f t="shared" si="14"/>
        <v>99.94863893168979</v>
      </c>
      <c r="P75" s="60">
        <f t="shared" si="14"/>
        <v>94.62540716612378</v>
      </c>
      <c r="Q75" s="60">
        <f t="shared" si="14"/>
        <v>97.70114942528735</v>
      </c>
      <c r="R75" s="60">
        <f t="shared" si="14"/>
        <v>97.89325842696628</v>
      </c>
      <c r="S75" s="60">
        <f t="shared" si="14"/>
        <v>97.9716800612323</v>
      </c>
      <c r="T75" s="60">
        <f t="shared" si="14"/>
        <v>97.40458015267176</v>
      </c>
      <c r="U75" s="60">
        <f t="shared" si="14"/>
        <v>98.33538840937115</v>
      </c>
      <c r="V75" s="60">
        <f t="shared" si="14"/>
        <v>97.52781211372064</v>
      </c>
      <c r="W75" s="60">
        <f>SUM(W40/W35)*100</f>
        <v>98.07692307692307</v>
      </c>
      <c r="X75" s="35"/>
      <c r="Y75" s="35"/>
      <c r="Z75" s="35"/>
      <c r="AA75" s="35"/>
      <c r="AB75" s="35"/>
      <c r="AC75" s="35"/>
      <c r="AD75" s="35"/>
      <c r="AE75" s="35"/>
    </row>
    <row r="76" spans="2:31" s="34" customFormat="1" ht="12.75">
      <c r="B76" s="53" t="s">
        <v>140</v>
      </c>
      <c r="C76" s="59"/>
      <c r="D76" s="59"/>
      <c r="E76" s="59"/>
      <c r="F76" s="55" t="s">
        <v>141</v>
      </c>
      <c r="G76" s="60">
        <f t="shared" si="14"/>
        <v>96.67209997283346</v>
      </c>
      <c r="H76" s="60">
        <f t="shared" si="14"/>
        <v>95.9988231832892</v>
      </c>
      <c r="I76" s="60">
        <f t="shared" si="14"/>
        <v>96.02505219206681</v>
      </c>
      <c r="J76" s="60">
        <f t="shared" si="14"/>
        <v>99.71116816431322</v>
      </c>
      <c r="K76" s="60">
        <f t="shared" si="14"/>
        <v>97.19839908519154</v>
      </c>
      <c r="L76" s="60">
        <f t="shared" si="14"/>
        <v>96.2704736609119</v>
      </c>
      <c r="M76" s="60">
        <f t="shared" si="14"/>
        <v>93.95465994962217</v>
      </c>
      <c r="N76" s="60">
        <f t="shared" si="14"/>
        <v>91.32231404958677</v>
      </c>
      <c r="O76" s="60">
        <f t="shared" si="14"/>
        <v>97.8017048003589</v>
      </c>
      <c r="P76" s="60">
        <f t="shared" si="14"/>
        <v>99.59404600811908</v>
      </c>
      <c r="Q76" s="60">
        <f t="shared" si="14"/>
        <v>97.21634954193094</v>
      </c>
      <c r="R76" s="60">
        <f t="shared" si="14"/>
        <v>94.40120512176752</v>
      </c>
      <c r="S76" s="60">
        <f t="shared" si="14"/>
        <v>92.48648648648648</v>
      </c>
      <c r="T76" s="60">
        <f t="shared" si="14"/>
        <v>97.76951672862454</v>
      </c>
      <c r="U76" s="60">
        <f t="shared" si="14"/>
        <v>98.46827133479212</v>
      </c>
      <c r="V76" s="60">
        <f t="shared" si="14"/>
        <v>94.3820224719101</v>
      </c>
      <c r="W76" s="60">
        <f>SUM(W41/W36)*100</f>
        <v>96.11509044555056</v>
      </c>
      <c r="X76" s="35"/>
      <c r="Y76" s="35"/>
      <c r="Z76" s="35"/>
      <c r="AA76" s="35"/>
      <c r="AB76" s="35"/>
      <c r="AC76" s="35"/>
      <c r="AD76" s="35"/>
      <c r="AE76" s="35"/>
    </row>
    <row r="77" spans="2:31" s="34" customFormat="1" ht="12.75">
      <c r="B77" s="53" t="s">
        <v>142</v>
      </c>
      <c r="C77" s="59"/>
      <c r="D77" s="59"/>
      <c r="E77" s="59"/>
      <c r="F77" s="55" t="s">
        <v>143</v>
      </c>
      <c r="G77" s="60">
        <f aca="true" t="shared" si="15" ref="G77:W77">SUM((G32-G37)/G32)*100</f>
        <v>2.5426519992095384</v>
      </c>
      <c r="H77" s="60">
        <f t="shared" si="15"/>
        <v>3.9427312775330394</v>
      </c>
      <c r="I77" s="60">
        <f t="shared" si="15"/>
        <v>3.87734040984815</v>
      </c>
      <c r="J77" s="60">
        <f t="shared" si="15"/>
        <v>0.8038585209003215</v>
      </c>
      <c r="K77" s="60">
        <f t="shared" si="15"/>
        <v>2.401921537229784</v>
      </c>
      <c r="L77" s="60">
        <f t="shared" si="15"/>
        <v>2.927946348245686</v>
      </c>
      <c r="M77" s="60">
        <f t="shared" si="15"/>
        <v>4.367469879518072</v>
      </c>
      <c r="N77" s="60">
        <f t="shared" si="15"/>
        <v>7.190635451505016</v>
      </c>
      <c r="O77" s="60">
        <f t="shared" si="15"/>
        <v>1.1973180076628354</v>
      </c>
      <c r="P77" s="60">
        <f t="shared" si="15"/>
        <v>2.6607538802660753</v>
      </c>
      <c r="Q77" s="60">
        <f t="shared" si="15"/>
        <v>2.6788180060756694</v>
      </c>
      <c r="R77" s="60">
        <f t="shared" si="15"/>
        <v>4.679119659700389</v>
      </c>
      <c r="S77" s="60">
        <f t="shared" si="15"/>
        <v>4.302038987228322</v>
      </c>
      <c r="T77" s="60">
        <f t="shared" si="15"/>
        <v>2.551477170993733</v>
      </c>
      <c r="U77" s="60">
        <f t="shared" si="15"/>
        <v>1.5942028985507246</v>
      </c>
      <c r="V77" s="60">
        <f t="shared" si="15"/>
        <v>3.783783783783784</v>
      </c>
      <c r="W77" s="60">
        <f t="shared" si="15"/>
        <v>3.1425522051768557</v>
      </c>
      <c r="X77" s="35"/>
      <c r="Y77" s="35"/>
      <c r="Z77" s="35"/>
      <c r="AA77" s="35"/>
      <c r="AB77" s="35"/>
      <c r="AC77" s="35"/>
      <c r="AD77" s="35"/>
      <c r="AE77" s="35"/>
    </row>
    <row r="78" spans="2:31" s="34" customFormat="1" ht="12.75">
      <c r="B78" s="53" t="s">
        <v>144</v>
      </c>
      <c r="C78" s="59"/>
      <c r="D78" s="59"/>
      <c r="E78" s="59"/>
      <c r="F78" s="55" t="s">
        <v>145</v>
      </c>
      <c r="G78" s="60">
        <f aca="true" t="shared" si="16" ref="G78:V81">SUM((G33-G38)/G33)*100</f>
        <v>2.806705613411227</v>
      </c>
      <c r="H78" s="60">
        <f t="shared" si="16"/>
        <v>4.261603375527426</v>
      </c>
      <c r="I78" s="60">
        <f t="shared" si="16"/>
        <v>4.397302613093566</v>
      </c>
      <c r="J78" s="60">
        <f t="shared" si="16"/>
        <v>0.9790209790209791</v>
      </c>
      <c r="K78" s="60">
        <f t="shared" si="16"/>
        <v>2.65625</v>
      </c>
      <c r="L78" s="60">
        <f t="shared" si="16"/>
        <v>3.2584970377299656</v>
      </c>
      <c r="M78" s="60">
        <f t="shared" si="16"/>
        <v>4.3893563793495565</v>
      </c>
      <c r="N78" s="60">
        <f t="shared" si="16"/>
        <v>6.243272335844995</v>
      </c>
      <c r="O78" s="60">
        <f t="shared" si="16"/>
        <v>1.0401891252955082</v>
      </c>
      <c r="P78" s="60">
        <f t="shared" si="16"/>
        <v>1.9202363367799113</v>
      </c>
      <c r="Q78" s="60">
        <f t="shared" si="16"/>
        <v>2.8916929547844377</v>
      </c>
      <c r="R78" s="60">
        <f t="shared" si="16"/>
        <v>4.452296819787986</v>
      </c>
      <c r="S78" s="60">
        <f t="shared" si="16"/>
        <v>4.431188751597785</v>
      </c>
      <c r="T78" s="60">
        <f t="shared" si="16"/>
        <v>2.33160621761658</v>
      </c>
      <c r="U78" s="60">
        <f t="shared" si="16"/>
        <v>1.4124293785310735</v>
      </c>
      <c r="V78" s="60">
        <f t="shared" si="16"/>
        <v>4.599303135888501</v>
      </c>
      <c r="W78" s="60">
        <f>SUM((W33-W38)/W33)*100</f>
        <v>3.3242721670021376</v>
      </c>
      <c r="X78" s="35"/>
      <c r="Y78" s="35"/>
      <c r="Z78" s="35"/>
      <c r="AA78" s="35"/>
      <c r="AB78" s="35"/>
      <c r="AC78" s="35"/>
      <c r="AD78" s="35"/>
      <c r="AE78" s="35"/>
    </row>
    <row r="79" spans="2:31" s="34" customFormat="1" ht="12.75">
      <c r="B79" s="53" t="s">
        <v>146</v>
      </c>
      <c r="C79" s="59"/>
      <c r="D79" s="59"/>
      <c r="E79" s="59"/>
      <c r="F79" s="55" t="s">
        <v>147</v>
      </c>
      <c r="G79" s="60">
        <f t="shared" si="16"/>
        <v>2.2581086629259612</v>
      </c>
      <c r="H79" s="60">
        <f t="shared" si="16"/>
        <v>3.5944700460829497</v>
      </c>
      <c r="I79" s="60">
        <f t="shared" si="16"/>
        <v>3.303349875930521</v>
      </c>
      <c r="J79" s="60">
        <f t="shared" si="16"/>
        <v>0.6121824303642486</v>
      </c>
      <c r="K79" s="60">
        <f t="shared" si="16"/>
        <v>2.134646962233169</v>
      </c>
      <c r="L79" s="60">
        <f t="shared" si="16"/>
        <v>2.563220368140375</v>
      </c>
      <c r="M79" s="60">
        <f t="shared" si="16"/>
        <v>4.344746162927981</v>
      </c>
      <c r="N79" s="60">
        <f t="shared" si="16"/>
        <v>8.208092485549132</v>
      </c>
      <c r="O79" s="60">
        <f t="shared" si="16"/>
        <v>1.3585638039786512</v>
      </c>
      <c r="P79" s="60">
        <f t="shared" si="16"/>
        <v>3.4023668639053253</v>
      </c>
      <c r="Q79" s="60">
        <f t="shared" si="16"/>
        <v>2.4432809773123907</v>
      </c>
      <c r="R79" s="60">
        <f t="shared" si="16"/>
        <v>4.928211098176174</v>
      </c>
      <c r="S79" s="60">
        <f t="shared" si="16"/>
        <v>4.158790170132325</v>
      </c>
      <c r="T79" s="60">
        <f t="shared" si="16"/>
        <v>2.7881040892193307</v>
      </c>
      <c r="U79" s="60">
        <f t="shared" si="16"/>
        <v>1.7857142857142856</v>
      </c>
      <c r="V79" s="60">
        <f t="shared" si="16"/>
        <v>2.9104477611940296</v>
      </c>
      <c r="W79" s="60">
        <f>SUM((W34-W39)/W34)*100</f>
        <v>2.9460599533297436</v>
      </c>
      <c r="X79" s="35"/>
      <c r="Y79" s="35"/>
      <c r="Z79" s="35"/>
      <c r="AA79" s="35"/>
      <c r="AB79" s="35"/>
      <c r="AC79" s="35"/>
      <c r="AD79" s="35"/>
      <c r="AE79" s="35"/>
    </row>
    <row r="80" spans="2:31" s="34" customFormat="1" ht="12.75">
      <c r="B80" s="53" t="s">
        <v>148</v>
      </c>
      <c r="C80" s="59"/>
      <c r="D80" s="59"/>
      <c r="E80" s="59"/>
      <c r="F80" s="55" t="s">
        <v>149</v>
      </c>
      <c r="G80" s="60">
        <f t="shared" si="16"/>
        <v>1.8032996546873001</v>
      </c>
      <c r="H80" s="60">
        <f t="shared" si="16"/>
        <v>3.7686240140227865</v>
      </c>
      <c r="I80" s="60">
        <f t="shared" si="16"/>
        <v>3.142677561282212</v>
      </c>
      <c r="J80" s="60">
        <f t="shared" si="16"/>
        <v>1.2345679012345678</v>
      </c>
      <c r="K80" s="60">
        <f t="shared" si="16"/>
        <v>1.4686248331108143</v>
      </c>
      <c r="L80" s="60">
        <f t="shared" si="16"/>
        <v>0.6581009088060169</v>
      </c>
      <c r="M80" s="60">
        <f t="shared" si="16"/>
        <v>1.8726591760299627</v>
      </c>
      <c r="N80" s="60">
        <f t="shared" si="16"/>
        <v>5.447941888619854</v>
      </c>
      <c r="O80" s="60">
        <f t="shared" si="16"/>
        <v>0.05136106831022085</v>
      </c>
      <c r="P80" s="60">
        <f t="shared" si="16"/>
        <v>5.374592833876222</v>
      </c>
      <c r="Q80" s="60">
        <f t="shared" si="16"/>
        <v>2.2988505747126435</v>
      </c>
      <c r="R80" s="60">
        <f t="shared" si="16"/>
        <v>2.106741573033708</v>
      </c>
      <c r="S80" s="60">
        <f t="shared" si="16"/>
        <v>2.0283199387677</v>
      </c>
      <c r="T80" s="60">
        <f t="shared" si="16"/>
        <v>2.595419847328244</v>
      </c>
      <c r="U80" s="60">
        <f t="shared" si="16"/>
        <v>1.6646115906288532</v>
      </c>
      <c r="V80" s="60">
        <f t="shared" si="16"/>
        <v>2.4721878862793574</v>
      </c>
      <c r="W80" s="60">
        <f>SUM((W35-W40)/W35)*100</f>
        <v>1.9230769230769231</v>
      </c>
      <c r="X80" s="35"/>
      <c r="Y80" s="35"/>
      <c r="Z80" s="35"/>
      <c r="AA80" s="35"/>
      <c r="AB80" s="35"/>
      <c r="AC80" s="35"/>
      <c r="AD80" s="35"/>
      <c r="AE80" s="35"/>
    </row>
    <row r="81" spans="2:31" s="34" customFormat="1" ht="12.75">
      <c r="B81" s="53" t="s">
        <v>150</v>
      </c>
      <c r="C81" s="59"/>
      <c r="D81" s="59"/>
      <c r="E81" s="59"/>
      <c r="F81" s="55" t="s">
        <v>151</v>
      </c>
      <c r="G81" s="60">
        <f t="shared" si="16"/>
        <v>3.3279000271665313</v>
      </c>
      <c r="H81" s="60">
        <f t="shared" si="16"/>
        <v>4.001176816710797</v>
      </c>
      <c r="I81" s="60">
        <f t="shared" si="16"/>
        <v>3.9749478079331944</v>
      </c>
      <c r="J81" s="60">
        <f t="shared" si="16"/>
        <v>0.28883183568677795</v>
      </c>
      <c r="K81" s="60">
        <f t="shared" si="16"/>
        <v>2.801600914808462</v>
      </c>
      <c r="L81" s="60">
        <f t="shared" si="16"/>
        <v>3.729526339088092</v>
      </c>
      <c r="M81" s="60">
        <f t="shared" si="16"/>
        <v>6.045340050377834</v>
      </c>
      <c r="N81" s="60">
        <f t="shared" si="16"/>
        <v>8.677685950413224</v>
      </c>
      <c r="O81" s="60">
        <f t="shared" si="16"/>
        <v>2.1982951996410947</v>
      </c>
      <c r="P81" s="60">
        <f t="shared" si="16"/>
        <v>0.40595399188092013</v>
      </c>
      <c r="Q81" s="60">
        <f t="shared" si="16"/>
        <v>2.7836504580690624</v>
      </c>
      <c r="R81" s="60">
        <f t="shared" si="16"/>
        <v>5.598794878232488</v>
      </c>
      <c r="S81" s="60">
        <f t="shared" si="16"/>
        <v>7.513513513513513</v>
      </c>
      <c r="T81" s="60">
        <f t="shared" si="16"/>
        <v>2.2304832713754648</v>
      </c>
      <c r="U81" s="60">
        <f t="shared" si="16"/>
        <v>1.5317286652078774</v>
      </c>
      <c r="V81" s="60">
        <f t="shared" si="16"/>
        <v>5.617977528089887</v>
      </c>
      <c r="W81" s="60">
        <f>SUM((W36-W41)/W36)*100</f>
        <v>3.884909554449435</v>
      </c>
      <c r="X81" s="35"/>
      <c r="Y81" s="35"/>
      <c r="Z81" s="35"/>
      <c r="AA81" s="35"/>
      <c r="AB81" s="35"/>
      <c r="AC81" s="35"/>
      <c r="AD81" s="35"/>
      <c r="AE81" s="35"/>
    </row>
    <row r="82" spans="2:31" s="34" customFormat="1" ht="12.75">
      <c r="B82" s="53" t="s">
        <v>152</v>
      </c>
      <c r="C82" s="59"/>
      <c r="D82" s="59"/>
      <c r="E82" s="59"/>
      <c r="F82" s="55" t="s">
        <v>153</v>
      </c>
      <c r="G82" s="60">
        <f aca="true" t="shared" si="17" ref="G82:W82">SUM(G47/G42)*100</f>
        <v>96.13188432492171</v>
      </c>
      <c r="H82" s="60">
        <f t="shared" si="17"/>
        <v>92.26666666666667</v>
      </c>
      <c r="I82" s="60">
        <f t="shared" si="17"/>
        <v>96.72395273899033</v>
      </c>
      <c r="J82" s="60">
        <f t="shared" si="17"/>
        <v>94.37726723095527</v>
      </c>
      <c r="K82" s="60">
        <f t="shared" si="17"/>
        <v>97.48743718592965</v>
      </c>
      <c r="L82" s="60">
        <f t="shared" si="17"/>
        <v>94.85746226942426</v>
      </c>
      <c r="M82" s="60">
        <f t="shared" si="17"/>
        <v>94.8065712771595</v>
      </c>
      <c r="N82" s="60">
        <f t="shared" si="17"/>
        <v>97.82608695652173</v>
      </c>
      <c r="O82" s="60">
        <f t="shared" si="17"/>
        <v>99.31895573212259</v>
      </c>
      <c r="P82" s="60">
        <f t="shared" si="17"/>
        <v>97.23502304147466</v>
      </c>
      <c r="Q82" s="60">
        <f t="shared" si="17"/>
        <v>97.05400981996726</v>
      </c>
      <c r="R82" s="60">
        <f t="shared" si="17"/>
        <v>96.92460317460318</v>
      </c>
      <c r="S82" s="60">
        <f t="shared" si="17"/>
        <v>94.70284237726099</v>
      </c>
      <c r="T82" s="60">
        <f t="shared" si="17"/>
        <v>90.4</v>
      </c>
      <c r="U82" s="60">
        <f t="shared" si="17"/>
        <v>94.78935698447893</v>
      </c>
      <c r="V82" s="60">
        <f t="shared" si="17"/>
        <v>93.75975039001561</v>
      </c>
      <c r="W82" s="60">
        <f t="shared" si="17"/>
        <v>95.64796437043132</v>
      </c>
      <c r="X82" s="35"/>
      <c r="Y82" s="35"/>
      <c r="Z82" s="35"/>
      <c r="AA82" s="35"/>
      <c r="AB82" s="35"/>
      <c r="AC82" s="35"/>
      <c r="AD82" s="35"/>
      <c r="AE82" s="35"/>
    </row>
    <row r="83" spans="2:31" s="34" customFormat="1" ht="12.75">
      <c r="B83" s="53" t="s">
        <v>154</v>
      </c>
      <c r="C83" s="59"/>
      <c r="D83" s="59"/>
      <c r="E83" s="59"/>
      <c r="F83" s="55" t="s">
        <v>155</v>
      </c>
      <c r="G83" s="60">
        <f aca="true" t="shared" si="18" ref="G83:V86">SUM(G48/G43)*100</f>
        <v>94.57593688362918</v>
      </c>
      <c r="H83" s="60">
        <f t="shared" si="18"/>
        <v>93.00699300699301</v>
      </c>
      <c r="I83" s="60">
        <f t="shared" si="18"/>
        <v>94.88636363636364</v>
      </c>
      <c r="J83" s="60">
        <f t="shared" si="18"/>
        <v>94.2328618063112</v>
      </c>
      <c r="K83" s="60">
        <f t="shared" si="18"/>
        <v>96.58119658119658</v>
      </c>
      <c r="L83" s="60">
        <f t="shared" si="18"/>
        <v>93.5678391959799</v>
      </c>
      <c r="M83" s="60">
        <f t="shared" si="18"/>
        <v>92.78252611585945</v>
      </c>
      <c r="N83" s="60">
        <f t="shared" si="18"/>
        <v>98.01801801801801</v>
      </c>
      <c r="O83" s="60">
        <f t="shared" si="18"/>
        <v>98.7551867219917</v>
      </c>
      <c r="P83" s="60">
        <f t="shared" si="18"/>
        <v>97.31800766283524</v>
      </c>
      <c r="Q83" s="60">
        <f t="shared" si="18"/>
        <v>96.37462235649546</v>
      </c>
      <c r="R83" s="60">
        <f t="shared" si="18"/>
        <v>96.00638977635782</v>
      </c>
      <c r="S83" s="60">
        <f t="shared" si="18"/>
        <v>94.04255319148936</v>
      </c>
      <c r="T83" s="60">
        <f t="shared" si="18"/>
        <v>89.30635838150289</v>
      </c>
      <c r="U83" s="60">
        <f t="shared" si="18"/>
        <v>92.78131634819533</v>
      </c>
      <c r="V83" s="60">
        <f t="shared" si="18"/>
        <v>94.21965317919076</v>
      </c>
      <c r="W83" s="60">
        <f>SUM(W48/W43)*100</f>
        <v>94.57644628099173</v>
      </c>
      <c r="X83" s="35"/>
      <c r="Y83" s="35"/>
      <c r="Z83" s="35"/>
      <c r="AA83" s="35"/>
      <c r="AB83" s="35"/>
      <c r="AC83" s="35"/>
      <c r="AD83" s="35"/>
      <c r="AE83" s="35"/>
    </row>
    <row r="84" spans="2:31" s="34" customFormat="1" ht="12.75">
      <c r="B84" s="53" t="s">
        <v>156</v>
      </c>
      <c r="C84" s="59"/>
      <c r="D84" s="59"/>
      <c r="E84" s="59"/>
      <c r="F84" s="55" t="s">
        <v>157</v>
      </c>
      <c r="G84" s="60">
        <f t="shared" si="18"/>
        <v>98.11478843736909</v>
      </c>
      <c r="H84" s="60">
        <f t="shared" si="18"/>
        <v>91.27725856697819</v>
      </c>
      <c r="I84" s="60">
        <f t="shared" si="18"/>
        <v>99.13151364764268</v>
      </c>
      <c r="J84" s="60">
        <f t="shared" si="18"/>
        <v>94.5578231292517</v>
      </c>
      <c r="K84" s="60">
        <f t="shared" si="18"/>
        <v>98.78048780487805</v>
      </c>
      <c r="L84" s="60">
        <f t="shared" si="18"/>
        <v>96.4735516372796</v>
      </c>
      <c r="M84" s="60">
        <f t="shared" si="18"/>
        <v>97.3621103117506</v>
      </c>
      <c r="N84" s="60">
        <f t="shared" si="18"/>
        <v>97.59299781181619</v>
      </c>
      <c r="O84" s="60">
        <f t="shared" si="18"/>
        <v>100</v>
      </c>
      <c r="P84" s="60">
        <f t="shared" si="18"/>
        <v>97.10982658959537</v>
      </c>
      <c r="Q84" s="60">
        <f t="shared" si="18"/>
        <v>97.85714285714285</v>
      </c>
      <c r="R84" s="60">
        <f t="shared" si="18"/>
        <v>98.42931937172776</v>
      </c>
      <c r="S84" s="60">
        <f t="shared" si="18"/>
        <v>95.72368421052632</v>
      </c>
      <c r="T84" s="60">
        <f t="shared" si="18"/>
        <v>91.75627240143369</v>
      </c>
      <c r="U84" s="60">
        <f t="shared" si="18"/>
        <v>96.98375870069606</v>
      </c>
      <c r="V84" s="60">
        <f t="shared" si="18"/>
        <v>93.22033898305084</v>
      </c>
      <c r="W84" s="60">
        <f>SUM(W49/W44)*100</f>
        <v>97.02466541311802</v>
      </c>
      <c r="X84" s="35"/>
      <c r="Y84" s="35"/>
      <c r="Z84" s="35"/>
      <c r="AA84" s="35"/>
      <c r="AB84" s="35"/>
      <c r="AC84" s="35"/>
      <c r="AD84" s="35"/>
      <c r="AE84" s="35"/>
    </row>
    <row r="85" spans="2:31" s="34" customFormat="1" ht="12.75">
      <c r="B85" s="53" t="s">
        <v>158</v>
      </c>
      <c r="C85" s="59"/>
      <c r="D85" s="59"/>
      <c r="E85" s="59"/>
      <c r="F85" s="55" t="s">
        <v>159</v>
      </c>
      <c r="G85" s="60">
        <f t="shared" si="18"/>
        <v>95.9378733572282</v>
      </c>
      <c r="H85" s="60">
        <f t="shared" si="18"/>
        <v>95.15151515151516</v>
      </c>
      <c r="I85" s="60">
        <f t="shared" si="18"/>
        <v>96.55172413793103</v>
      </c>
      <c r="J85" s="60">
        <f t="shared" si="18"/>
        <v>94.85759493670885</v>
      </c>
      <c r="K85" s="60">
        <f t="shared" si="18"/>
        <v>97.23756906077348</v>
      </c>
      <c r="L85" s="60">
        <f t="shared" si="18"/>
        <v>93.54187689202826</v>
      </c>
      <c r="M85" s="60">
        <f t="shared" si="18"/>
        <v>95.31630170316302</v>
      </c>
      <c r="N85" s="60">
        <f t="shared" si="18"/>
        <v>98.53862212943632</v>
      </c>
      <c r="O85" s="60">
        <f t="shared" si="18"/>
        <v>100.46511627906978</v>
      </c>
      <c r="P85" s="60">
        <f t="shared" si="18"/>
        <v>96.48562300319489</v>
      </c>
      <c r="Q85" s="60">
        <f t="shared" si="18"/>
        <v>98.24561403508771</v>
      </c>
      <c r="R85" s="60">
        <f t="shared" si="18"/>
        <v>98.0295566502463</v>
      </c>
      <c r="S85" s="60">
        <f t="shared" si="18"/>
        <v>95.23809523809523</v>
      </c>
      <c r="T85" s="60">
        <f t="shared" si="18"/>
        <v>90.4</v>
      </c>
      <c r="U85" s="60">
        <f t="shared" si="18"/>
        <v>95.9375</v>
      </c>
      <c r="V85" s="60">
        <f t="shared" si="18"/>
        <v>93.75975039001561</v>
      </c>
      <c r="W85" s="60">
        <f>SUM(W50/W45)*100</f>
        <v>95.86429088039976</v>
      </c>
      <c r="X85" s="35"/>
      <c r="Y85" s="35"/>
      <c r="Z85" s="35"/>
      <c r="AA85" s="35"/>
      <c r="AB85" s="35"/>
      <c r="AC85" s="35"/>
      <c r="AD85" s="35"/>
      <c r="AE85" s="35"/>
    </row>
    <row r="86" spans="2:31" s="34" customFormat="1" ht="12.75">
      <c r="B86" s="53" t="s">
        <v>160</v>
      </c>
      <c r="C86" s="59"/>
      <c r="D86" s="59"/>
      <c r="E86" s="59"/>
      <c r="F86" s="55" t="s">
        <v>161</v>
      </c>
      <c r="G86" s="60">
        <f t="shared" si="18"/>
        <v>96.78456591639872</v>
      </c>
      <c r="H86" s="60">
        <f t="shared" si="18"/>
        <v>90</v>
      </c>
      <c r="I86" s="60">
        <f t="shared" si="18"/>
        <v>96.85714285714285</v>
      </c>
      <c r="J86" s="60">
        <f t="shared" si="18"/>
        <v>92.82051282051282</v>
      </c>
      <c r="K86" s="60">
        <f t="shared" si="18"/>
        <v>100</v>
      </c>
      <c r="L86" s="60">
        <f t="shared" si="18"/>
        <v>96.49122807017544</v>
      </c>
      <c r="M86" s="60">
        <f t="shared" si="18"/>
        <v>91.35802469135803</v>
      </c>
      <c r="N86" s="60">
        <f t="shared" si="18"/>
        <v>85.18518518518519</v>
      </c>
      <c r="O86" s="60">
        <f t="shared" si="18"/>
        <v>96.1864406779661</v>
      </c>
      <c r="P86" s="60">
        <f t="shared" si="18"/>
        <v>99.17355371900827</v>
      </c>
      <c r="Q86" s="60">
        <f t="shared" si="18"/>
        <v>94.81132075471697</v>
      </c>
      <c r="R86" s="60">
        <f t="shared" si="18"/>
        <v>92.3469387755102</v>
      </c>
      <c r="S86" s="60">
        <f t="shared" si="18"/>
        <v>93.01075268817203</v>
      </c>
      <c r="T86" s="60">
        <v>0</v>
      </c>
      <c r="U86" s="60">
        <f t="shared" si="18"/>
        <v>91.98473282442748</v>
      </c>
      <c r="V86" s="60">
        <v>0</v>
      </c>
      <c r="W86" s="60">
        <f>SUM(W51/W46)*100</f>
        <v>95.04405286343612</v>
      </c>
      <c r="X86" s="35"/>
      <c r="Y86" s="35"/>
      <c r="Z86" s="35"/>
      <c r="AA86" s="35"/>
      <c r="AB86" s="35"/>
      <c r="AC86" s="35"/>
      <c r="AD86" s="35"/>
      <c r="AE86" s="35"/>
    </row>
    <row r="87" spans="2:31" s="34" customFormat="1" ht="12.75">
      <c r="B87" s="53" t="s">
        <v>162</v>
      </c>
      <c r="C87" s="59"/>
      <c r="D87" s="59"/>
      <c r="E87" s="59"/>
      <c r="F87" s="55" t="s">
        <v>163</v>
      </c>
      <c r="G87" s="60">
        <f aca="true" t="shared" si="19" ref="G87:W87">SUM((G42-G47)/G42)*100</f>
        <v>3.8681156750782835</v>
      </c>
      <c r="H87" s="60">
        <f t="shared" si="19"/>
        <v>7.733333333333333</v>
      </c>
      <c r="I87" s="60">
        <f t="shared" si="19"/>
        <v>3.2760472610096674</v>
      </c>
      <c r="J87" s="60">
        <f t="shared" si="19"/>
        <v>5.62273276904474</v>
      </c>
      <c r="K87" s="60">
        <f t="shared" si="19"/>
        <v>2.512562814070352</v>
      </c>
      <c r="L87" s="60">
        <f t="shared" si="19"/>
        <v>5.14253773057574</v>
      </c>
      <c r="M87" s="60">
        <f t="shared" si="19"/>
        <v>5.193428722840487</v>
      </c>
      <c r="N87" s="60">
        <f t="shared" si="19"/>
        <v>2.1739130434782608</v>
      </c>
      <c r="O87" s="60">
        <f t="shared" si="19"/>
        <v>0.681044267877412</v>
      </c>
      <c r="P87" s="60">
        <f t="shared" si="19"/>
        <v>2.7649769585253456</v>
      </c>
      <c r="Q87" s="60">
        <f t="shared" si="19"/>
        <v>2.9459901800327333</v>
      </c>
      <c r="R87" s="60">
        <f t="shared" si="19"/>
        <v>3.075396825396825</v>
      </c>
      <c r="S87" s="60">
        <f t="shared" si="19"/>
        <v>5.297157622739018</v>
      </c>
      <c r="T87" s="60">
        <f t="shared" si="19"/>
        <v>9.6</v>
      </c>
      <c r="U87" s="60">
        <f t="shared" si="19"/>
        <v>5.210643015521065</v>
      </c>
      <c r="V87" s="60">
        <f t="shared" si="19"/>
        <v>6.240249609984399</v>
      </c>
      <c r="W87" s="60">
        <f t="shared" si="19"/>
        <v>4.352035629568669</v>
      </c>
      <c r="X87" s="35"/>
      <c r="Y87" s="35"/>
      <c r="Z87" s="35"/>
      <c r="AA87" s="35"/>
      <c r="AB87" s="35"/>
      <c r="AC87" s="35"/>
      <c r="AD87" s="35"/>
      <c r="AE87" s="35"/>
    </row>
    <row r="88" spans="2:31" s="34" customFormat="1" ht="12.75">
      <c r="B88" s="53" t="s">
        <v>164</v>
      </c>
      <c r="C88" s="59"/>
      <c r="D88" s="59"/>
      <c r="E88" s="59"/>
      <c r="F88" s="55" t="s">
        <v>165</v>
      </c>
      <c r="G88" s="60">
        <f aca="true" t="shared" si="20" ref="G88:V91">SUM((G43-G48)/G43)*100</f>
        <v>5.424063116370808</v>
      </c>
      <c r="H88" s="60">
        <f t="shared" si="20"/>
        <v>6.993006993006993</v>
      </c>
      <c r="I88" s="60">
        <f t="shared" si="20"/>
        <v>5.113636363636364</v>
      </c>
      <c r="J88" s="60">
        <f t="shared" si="20"/>
        <v>5.767138193688792</v>
      </c>
      <c r="K88" s="60">
        <f t="shared" si="20"/>
        <v>3.418803418803419</v>
      </c>
      <c r="L88" s="60">
        <f t="shared" si="20"/>
        <v>6.432160804020101</v>
      </c>
      <c r="M88" s="60">
        <f t="shared" si="20"/>
        <v>7.21747388414055</v>
      </c>
      <c r="N88" s="60">
        <f t="shared" si="20"/>
        <v>1.981981981981982</v>
      </c>
      <c r="O88" s="60">
        <f t="shared" si="20"/>
        <v>1.2448132780082988</v>
      </c>
      <c r="P88" s="60">
        <f t="shared" si="20"/>
        <v>2.681992337164751</v>
      </c>
      <c r="Q88" s="60">
        <f t="shared" si="20"/>
        <v>3.625377643504532</v>
      </c>
      <c r="R88" s="60">
        <f t="shared" si="20"/>
        <v>3.993610223642172</v>
      </c>
      <c r="S88" s="60">
        <f t="shared" si="20"/>
        <v>5.957446808510639</v>
      </c>
      <c r="T88" s="60">
        <f t="shared" si="20"/>
        <v>10.69364161849711</v>
      </c>
      <c r="U88" s="60">
        <f t="shared" si="20"/>
        <v>7.218683651804671</v>
      </c>
      <c r="V88" s="60">
        <f t="shared" si="20"/>
        <v>5.780346820809249</v>
      </c>
      <c r="W88" s="60">
        <f>SUM((W43-W48)/W43)*100</f>
        <v>5.4235537190082646</v>
      </c>
      <c r="X88" s="35"/>
      <c r="Y88" s="35"/>
      <c r="Z88" s="35"/>
      <c r="AA88" s="35"/>
      <c r="AB88" s="35"/>
      <c r="AC88" s="35"/>
      <c r="AD88" s="35"/>
      <c r="AE88" s="35"/>
    </row>
    <row r="89" spans="2:31" s="34" customFormat="1" ht="12.75">
      <c r="B89" s="53" t="s">
        <v>166</v>
      </c>
      <c r="C89" s="59"/>
      <c r="D89" s="59"/>
      <c r="E89" s="59"/>
      <c r="F89" s="55" t="s">
        <v>167</v>
      </c>
      <c r="G89" s="60">
        <f t="shared" si="20"/>
        <v>1.8852115626309174</v>
      </c>
      <c r="H89" s="60">
        <f t="shared" si="20"/>
        <v>8.722741433021806</v>
      </c>
      <c r="I89" s="60">
        <f t="shared" si="20"/>
        <v>0.8684863523573202</v>
      </c>
      <c r="J89" s="60">
        <f t="shared" si="20"/>
        <v>5.442176870748299</v>
      </c>
      <c r="K89" s="60">
        <f t="shared" si="20"/>
        <v>1.2195121951219512</v>
      </c>
      <c r="L89" s="60">
        <f t="shared" si="20"/>
        <v>3.5264483627204033</v>
      </c>
      <c r="M89" s="60">
        <f t="shared" si="20"/>
        <v>2.6378896882494005</v>
      </c>
      <c r="N89" s="60">
        <f t="shared" si="20"/>
        <v>2.4070021881838075</v>
      </c>
      <c r="O89" s="60">
        <f t="shared" si="20"/>
        <v>0</v>
      </c>
      <c r="P89" s="60">
        <f t="shared" si="20"/>
        <v>2.8901734104046244</v>
      </c>
      <c r="Q89" s="60">
        <f t="shared" si="20"/>
        <v>2.142857142857143</v>
      </c>
      <c r="R89" s="60">
        <f t="shared" si="20"/>
        <v>1.5706806282722512</v>
      </c>
      <c r="S89" s="60">
        <f t="shared" si="20"/>
        <v>4.276315789473684</v>
      </c>
      <c r="T89" s="60">
        <f t="shared" si="20"/>
        <v>8.24372759856631</v>
      </c>
      <c r="U89" s="60">
        <f t="shared" si="20"/>
        <v>3.0162412993039442</v>
      </c>
      <c r="V89" s="60">
        <f t="shared" si="20"/>
        <v>6.779661016949152</v>
      </c>
      <c r="W89" s="60">
        <f>SUM((W44-W49)/W44)*100</f>
        <v>2.9753345868819823</v>
      </c>
      <c r="X89" s="35"/>
      <c r="Y89" s="35"/>
      <c r="Z89" s="35"/>
      <c r="AA89" s="35"/>
      <c r="AB89" s="35"/>
      <c r="AC89" s="35"/>
      <c r="AD89" s="35"/>
      <c r="AE89" s="35"/>
    </row>
    <row r="90" spans="2:31" s="34" customFormat="1" ht="12.75">
      <c r="B90" s="53" t="s">
        <v>168</v>
      </c>
      <c r="C90" s="59"/>
      <c r="D90" s="59"/>
      <c r="E90" s="59"/>
      <c r="F90" s="55" t="s">
        <v>169</v>
      </c>
      <c r="G90" s="60">
        <f t="shared" si="20"/>
        <v>4.062126642771804</v>
      </c>
      <c r="H90" s="60">
        <f t="shared" si="20"/>
        <v>4.848484848484849</v>
      </c>
      <c r="I90" s="60">
        <f t="shared" si="20"/>
        <v>3.4482758620689653</v>
      </c>
      <c r="J90" s="60">
        <f t="shared" si="20"/>
        <v>5.1424050632911396</v>
      </c>
      <c r="K90" s="60">
        <f t="shared" si="20"/>
        <v>2.7624309392265194</v>
      </c>
      <c r="L90" s="60">
        <f t="shared" si="20"/>
        <v>6.458123107971746</v>
      </c>
      <c r="M90" s="60">
        <f t="shared" si="20"/>
        <v>4.683698296836983</v>
      </c>
      <c r="N90" s="60">
        <f t="shared" si="20"/>
        <v>1.4613778705636742</v>
      </c>
      <c r="O90" s="60">
        <f t="shared" si="20"/>
        <v>-0.46511627906976744</v>
      </c>
      <c r="P90" s="60">
        <f t="shared" si="20"/>
        <v>3.5143769968051117</v>
      </c>
      <c r="Q90" s="60">
        <f t="shared" si="20"/>
        <v>1.7543859649122806</v>
      </c>
      <c r="R90" s="60">
        <f t="shared" si="20"/>
        <v>1.9704433497536946</v>
      </c>
      <c r="S90" s="60">
        <f t="shared" si="20"/>
        <v>4.761904761904762</v>
      </c>
      <c r="T90" s="60">
        <f t="shared" si="20"/>
        <v>9.6</v>
      </c>
      <c r="U90" s="60">
        <f t="shared" si="20"/>
        <v>4.0625</v>
      </c>
      <c r="V90" s="60">
        <f t="shared" si="20"/>
        <v>6.240249609984399</v>
      </c>
      <c r="W90" s="60">
        <f>SUM((W45-W50)/W45)*100</f>
        <v>4.135709119600237</v>
      </c>
      <c r="X90" s="35"/>
      <c r="Y90" s="35"/>
      <c r="Z90" s="35"/>
      <c r="AA90" s="35"/>
      <c r="AB90" s="35"/>
      <c r="AC90" s="35"/>
      <c r="AD90" s="35"/>
      <c r="AE90" s="35"/>
    </row>
    <row r="91" spans="2:31" s="34" customFormat="1" ht="12.75">
      <c r="B91" s="53" t="s">
        <v>170</v>
      </c>
      <c r="C91" s="59"/>
      <c r="D91" s="59"/>
      <c r="E91" s="59"/>
      <c r="F91" s="55" t="s">
        <v>171</v>
      </c>
      <c r="G91" s="60">
        <f t="shared" si="20"/>
        <v>3.215434083601286</v>
      </c>
      <c r="H91" s="60">
        <f t="shared" si="20"/>
        <v>10</v>
      </c>
      <c r="I91" s="60">
        <f t="shared" si="20"/>
        <v>3.1428571428571432</v>
      </c>
      <c r="J91" s="60">
        <f t="shared" si="20"/>
        <v>7.179487179487179</v>
      </c>
      <c r="K91" s="60">
        <f t="shared" si="20"/>
        <v>0</v>
      </c>
      <c r="L91" s="60">
        <f t="shared" si="20"/>
        <v>3.508771929824561</v>
      </c>
      <c r="M91" s="60">
        <f t="shared" si="20"/>
        <v>8.641975308641975</v>
      </c>
      <c r="N91" s="60">
        <f t="shared" si="20"/>
        <v>14.814814814814813</v>
      </c>
      <c r="O91" s="60">
        <f t="shared" si="20"/>
        <v>3.8135593220338984</v>
      </c>
      <c r="P91" s="60">
        <f t="shared" si="20"/>
        <v>0.8264462809917356</v>
      </c>
      <c r="Q91" s="60">
        <f t="shared" si="20"/>
        <v>5.188679245283019</v>
      </c>
      <c r="R91" s="60">
        <f t="shared" si="20"/>
        <v>7.653061224489796</v>
      </c>
      <c r="S91" s="60">
        <f t="shared" si="20"/>
        <v>6.989247311827956</v>
      </c>
      <c r="T91" s="60">
        <v>0</v>
      </c>
      <c r="U91" s="60">
        <f t="shared" si="20"/>
        <v>8.015267175572518</v>
      </c>
      <c r="V91" s="60">
        <v>0</v>
      </c>
      <c r="W91" s="60">
        <f>SUM((W46-W51)/W46)*100</f>
        <v>4.955947136563877</v>
      </c>
      <c r="X91" s="35"/>
      <c r="Y91" s="35"/>
      <c r="Z91" s="35"/>
      <c r="AA91" s="35"/>
      <c r="AB91" s="35"/>
      <c r="AC91" s="35"/>
      <c r="AD91" s="35"/>
      <c r="AE91" s="35"/>
    </row>
    <row r="92" spans="2:31" s="34" customFormat="1" ht="12.75">
      <c r="B92" s="53" t="s">
        <v>172</v>
      </c>
      <c r="C92" s="59"/>
      <c r="D92" s="59"/>
      <c r="E92" s="59"/>
      <c r="F92" s="55" t="s">
        <v>173</v>
      </c>
      <c r="G92" s="60">
        <f>SUM(G57/G52)*100</f>
        <v>95.19185591229444</v>
      </c>
      <c r="H92" s="60">
        <f>SUM(H57/H52)*100</f>
        <v>93.87755102040816</v>
      </c>
      <c r="I92" s="60">
        <f>SUM(I57/I52)*100</f>
        <v>95.26515151515152</v>
      </c>
      <c r="J92" s="60">
        <f>SUM(J57/J52)*100</f>
        <v>92.13483146067416</v>
      </c>
      <c r="K92" s="60">
        <v>0</v>
      </c>
      <c r="L92" s="60">
        <f aca="true" t="shared" si="21" ref="L92:W92">SUM(L57/L52)*100</f>
        <v>93.22033898305084</v>
      </c>
      <c r="M92" s="60">
        <f t="shared" si="21"/>
        <v>92.85714285714286</v>
      </c>
      <c r="N92" s="60">
        <f t="shared" si="21"/>
        <v>95.45454545454545</v>
      </c>
      <c r="O92" s="60">
        <f t="shared" si="21"/>
        <v>97.10144927536231</v>
      </c>
      <c r="P92" s="60">
        <f t="shared" si="21"/>
        <v>95.06172839506173</v>
      </c>
      <c r="Q92" s="60">
        <f t="shared" si="21"/>
        <v>96.7741935483871</v>
      </c>
      <c r="R92" s="60">
        <f t="shared" si="21"/>
        <v>97.14285714285714</v>
      </c>
      <c r="S92" s="60">
        <f t="shared" si="21"/>
        <v>107.6923076923077</v>
      </c>
      <c r="T92" s="60">
        <f t="shared" si="21"/>
        <v>105.26315789473684</v>
      </c>
      <c r="U92" s="60">
        <f t="shared" si="21"/>
        <v>105.43478260869566</v>
      </c>
      <c r="V92" s="60">
        <f t="shared" si="21"/>
        <v>97.48427672955975</v>
      </c>
      <c r="W92" s="60">
        <f t="shared" si="21"/>
        <v>95.29339853300733</v>
      </c>
      <c r="X92" s="35"/>
      <c r="Y92" s="35"/>
      <c r="Z92" s="35"/>
      <c r="AA92" s="35"/>
      <c r="AB92" s="35"/>
      <c r="AC92" s="35"/>
      <c r="AD92" s="35"/>
      <c r="AE92" s="35"/>
    </row>
    <row r="93" spans="2:31" s="34" customFormat="1" ht="12.75">
      <c r="B93" s="53" t="s">
        <v>174</v>
      </c>
      <c r="C93" s="59"/>
      <c r="D93" s="59"/>
      <c r="E93" s="59"/>
      <c r="F93" s="55" t="s">
        <v>175</v>
      </c>
      <c r="G93" s="60">
        <f aca="true" t="shared" si="22" ref="G93:V96">SUM(G58/G53)*100</f>
        <v>94.37415881561239</v>
      </c>
      <c r="H93" s="60">
        <f t="shared" si="22"/>
        <v>93.54838709677419</v>
      </c>
      <c r="I93" s="60">
        <f t="shared" si="22"/>
        <v>102.65486725663717</v>
      </c>
      <c r="J93" s="60">
        <f t="shared" si="22"/>
        <v>94.68085106382979</v>
      </c>
      <c r="K93" s="60">
        <v>0</v>
      </c>
      <c r="L93" s="60">
        <f t="shared" si="22"/>
        <v>92.20779220779221</v>
      </c>
      <c r="M93" s="60">
        <f t="shared" si="22"/>
        <v>93.54838709677419</v>
      </c>
      <c r="N93" s="60">
        <f t="shared" si="22"/>
        <v>92.85714285714286</v>
      </c>
      <c r="O93" s="60">
        <f t="shared" si="22"/>
        <v>96.49122807017544</v>
      </c>
      <c r="P93" s="60">
        <f t="shared" si="22"/>
        <v>100</v>
      </c>
      <c r="Q93" s="60">
        <f t="shared" si="22"/>
        <v>94.73684210526315</v>
      </c>
      <c r="R93" s="60">
        <f t="shared" si="22"/>
        <v>102.49999999999999</v>
      </c>
      <c r="S93" s="60">
        <f t="shared" si="22"/>
        <v>109.52380952380953</v>
      </c>
      <c r="T93" s="60">
        <f t="shared" si="22"/>
        <v>116.66666666666667</v>
      </c>
      <c r="U93" s="60">
        <f t="shared" si="22"/>
        <v>102.22222222222221</v>
      </c>
      <c r="V93" s="60">
        <f t="shared" si="22"/>
        <v>96.72131147540983</v>
      </c>
      <c r="W93" s="60">
        <f>SUM(W58/W53)*100</f>
        <v>95.0903294367694</v>
      </c>
      <c r="X93" s="35"/>
      <c r="Y93" s="35"/>
      <c r="Z93" s="35"/>
      <c r="AA93" s="35"/>
      <c r="AB93" s="35"/>
      <c r="AC93" s="35"/>
      <c r="AD93" s="35"/>
      <c r="AE93" s="35"/>
    </row>
    <row r="94" spans="2:31" s="34" customFormat="1" ht="12.75">
      <c r="B94" s="53" t="s">
        <v>176</v>
      </c>
      <c r="C94" s="59"/>
      <c r="D94" s="59"/>
      <c r="E94" s="59"/>
      <c r="F94" s="55" t="s">
        <v>177</v>
      </c>
      <c r="G94" s="60">
        <f t="shared" si="22"/>
        <v>96.32958801498127</v>
      </c>
      <c r="H94" s="60">
        <f t="shared" si="22"/>
        <v>94.44444444444444</v>
      </c>
      <c r="I94" s="60">
        <f t="shared" si="22"/>
        <v>89.73509933774835</v>
      </c>
      <c r="J94" s="60">
        <f t="shared" si="22"/>
        <v>89.28571428571429</v>
      </c>
      <c r="K94" s="60">
        <v>0</v>
      </c>
      <c r="L94" s="60">
        <f t="shared" si="22"/>
        <v>95.1219512195122</v>
      </c>
      <c r="M94" s="60">
        <f t="shared" si="22"/>
        <v>92</v>
      </c>
      <c r="N94" s="60">
        <f t="shared" si="22"/>
        <v>100</v>
      </c>
      <c r="O94" s="60">
        <f t="shared" si="22"/>
        <v>100</v>
      </c>
      <c r="P94" s="60">
        <f t="shared" si="22"/>
        <v>91.48936170212765</v>
      </c>
      <c r="Q94" s="60">
        <f t="shared" si="22"/>
        <v>100</v>
      </c>
      <c r="R94" s="60">
        <f t="shared" si="22"/>
        <v>90</v>
      </c>
      <c r="S94" s="60">
        <f t="shared" si="22"/>
        <v>100</v>
      </c>
      <c r="T94" s="60">
        <f t="shared" si="22"/>
        <v>100</v>
      </c>
      <c r="U94" s="60">
        <f t="shared" si="22"/>
        <v>108.51063829787233</v>
      </c>
      <c r="V94" s="60">
        <f t="shared" si="22"/>
        <v>100</v>
      </c>
      <c r="W94" s="60">
        <f>SUM(W59/W54)*100</f>
        <v>95.56834532374101</v>
      </c>
      <c r="X94" s="35"/>
      <c r="Y94" s="35"/>
      <c r="Z94" s="35"/>
      <c r="AA94" s="35"/>
      <c r="AB94" s="35"/>
      <c r="AC94" s="35"/>
      <c r="AD94" s="35"/>
      <c r="AE94" s="35"/>
    </row>
    <row r="95" spans="2:58" s="21" customFormat="1" ht="13.5">
      <c r="B95" s="53" t="s">
        <v>178</v>
      </c>
      <c r="C95" s="59"/>
      <c r="D95" s="59"/>
      <c r="E95" s="59"/>
      <c r="F95" s="55" t="s">
        <v>179</v>
      </c>
      <c r="G95" s="60">
        <f t="shared" si="22"/>
        <v>94.61067051189617</v>
      </c>
      <c r="H95" s="60">
        <v>0</v>
      </c>
      <c r="I95" s="60">
        <f t="shared" si="22"/>
        <v>95.26515151515152</v>
      </c>
      <c r="J95" s="60">
        <f t="shared" si="22"/>
        <v>92.13483146067416</v>
      </c>
      <c r="K95" s="60">
        <v>0</v>
      </c>
      <c r="L95" s="60">
        <f t="shared" si="22"/>
        <v>93.22033898305084</v>
      </c>
      <c r="M95" s="60">
        <f t="shared" si="22"/>
        <v>92.85714285714286</v>
      </c>
      <c r="N95" s="60">
        <f t="shared" si="22"/>
        <v>95.45454545454545</v>
      </c>
      <c r="O95" s="60">
        <f t="shared" si="22"/>
        <v>97.10144927536231</v>
      </c>
      <c r="P95" s="60">
        <f t="shared" si="22"/>
        <v>95.06172839506173</v>
      </c>
      <c r="Q95" s="60">
        <f t="shared" si="22"/>
        <v>96.7741935483871</v>
      </c>
      <c r="R95" s="60">
        <v>0</v>
      </c>
      <c r="S95" s="60">
        <f t="shared" si="22"/>
        <v>107.6923076923077</v>
      </c>
      <c r="T95" s="60">
        <f t="shared" si="22"/>
        <v>105.26315789473684</v>
      </c>
      <c r="U95" s="60">
        <f t="shared" si="22"/>
        <v>105.43478260869566</v>
      </c>
      <c r="V95" s="60">
        <f t="shared" si="22"/>
        <v>97.48427672955975</v>
      </c>
      <c r="W95" s="60">
        <f>SUM(W60/W55)*100</f>
        <v>94.86387875385911</v>
      </c>
      <c r="X95" s="36"/>
      <c r="Y95" s="36"/>
      <c r="Z95" s="36"/>
      <c r="AA95" s="36"/>
      <c r="AB95" s="36"/>
      <c r="AC95" s="36"/>
      <c r="AD95" s="36"/>
      <c r="AE95" s="36"/>
      <c r="AF95" s="37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</row>
    <row r="96" spans="2:33" s="21" customFormat="1" ht="13.5">
      <c r="B96" s="53" t="s">
        <v>180</v>
      </c>
      <c r="C96" s="59"/>
      <c r="D96" s="59"/>
      <c r="E96" s="59"/>
      <c r="F96" s="55" t="s">
        <v>181</v>
      </c>
      <c r="G96" s="60">
        <f t="shared" si="22"/>
        <v>99.04420549581839</v>
      </c>
      <c r="H96" s="60">
        <f t="shared" si="22"/>
        <v>93.87755102040816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f t="shared" si="22"/>
        <v>97.14285714285714</v>
      </c>
      <c r="S96" s="60">
        <v>0</v>
      </c>
      <c r="T96" s="60">
        <v>0</v>
      </c>
      <c r="U96" s="60">
        <v>0</v>
      </c>
      <c r="V96" s="60">
        <v>0</v>
      </c>
      <c r="W96" s="60">
        <f>SUM(W61/W56)*100</f>
        <v>98.19734345351043</v>
      </c>
      <c r="X96" s="39"/>
      <c r="Y96" s="39"/>
      <c r="Z96" s="39"/>
      <c r="AA96" s="39"/>
      <c r="AB96" s="39"/>
      <c r="AC96" s="39"/>
      <c r="AD96" s="39"/>
      <c r="AE96" s="39"/>
      <c r="AF96" s="39"/>
      <c r="AG96" s="34"/>
    </row>
    <row r="97" spans="2:33" s="21" customFormat="1" ht="13.5">
      <c r="B97" s="53" t="s">
        <v>182</v>
      </c>
      <c r="C97" s="59"/>
      <c r="D97" s="59"/>
      <c r="E97" s="59"/>
      <c r="F97" s="55" t="s">
        <v>183</v>
      </c>
      <c r="G97" s="60">
        <f>SUM((G52-G57)/G52)*100</f>
        <v>4.80814408770556</v>
      </c>
      <c r="H97" s="60">
        <f>SUM((H52-H57)/H52)*100</f>
        <v>6.122448979591836</v>
      </c>
      <c r="I97" s="60">
        <f>SUM((I52-I57)/I52)*100</f>
        <v>4.734848484848484</v>
      </c>
      <c r="J97" s="60">
        <f>SUM((J52-J57)/J52)*100</f>
        <v>7.865168539325842</v>
      </c>
      <c r="K97" s="60">
        <v>0</v>
      </c>
      <c r="L97" s="60">
        <f aca="true" t="shared" si="23" ref="L97:W97">SUM((L52-L57)/L52)*100</f>
        <v>6.779661016949152</v>
      </c>
      <c r="M97" s="60">
        <f t="shared" si="23"/>
        <v>7.142857142857142</v>
      </c>
      <c r="N97" s="60">
        <f t="shared" si="23"/>
        <v>4.545454545454546</v>
      </c>
      <c r="O97" s="60">
        <f t="shared" si="23"/>
        <v>2.898550724637681</v>
      </c>
      <c r="P97" s="60">
        <f t="shared" si="23"/>
        <v>4.938271604938271</v>
      </c>
      <c r="Q97" s="60">
        <f t="shared" si="23"/>
        <v>3.225806451612903</v>
      </c>
      <c r="R97" s="60">
        <f t="shared" si="23"/>
        <v>2.857142857142857</v>
      </c>
      <c r="S97" s="60">
        <f t="shared" si="23"/>
        <v>-7.6923076923076925</v>
      </c>
      <c r="T97" s="60">
        <f t="shared" si="23"/>
        <v>-5.263157894736842</v>
      </c>
      <c r="U97" s="60">
        <f t="shared" si="23"/>
        <v>-5.434782608695652</v>
      </c>
      <c r="V97" s="60">
        <f t="shared" si="23"/>
        <v>2.515723270440252</v>
      </c>
      <c r="W97" s="60">
        <f t="shared" si="23"/>
        <v>4.706601466992665</v>
      </c>
      <c r="X97" s="39"/>
      <c r="Y97" s="39"/>
      <c r="Z97" s="39"/>
      <c r="AA97" s="39"/>
      <c r="AB97" s="39"/>
      <c r="AC97" s="39"/>
      <c r="AD97" s="39"/>
      <c r="AE97" s="39"/>
      <c r="AF97" s="39"/>
      <c r="AG97" s="34"/>
    </row>
    <row r="98" spans="2:33" s="21" customFormat="1" ht="13.5">
      <c r="B98" s="53" t="s">
        <v>184</v>
      </c>
      <c r="C98" s="59"/>
      <c r="D98" s="59"/>
      <c r="E98" s="59"/>
      <c r="F98" s="55" t="s">
        <v>185</v>
      </c>
      <c r="G98" s="60">
        <f aca="true" t="shared" si="24" ref="G98:V101">SUM((G53-G58)/G53)*100</f>
        <v>5.6258411843876175</v>
      </c>
      <c r="H98" s="60">
        <f t="shared" si="24"/>
        <v>6.451612903225806</v>
      </c>
      <c r="I98" s="60">
        <f t="shared" si="24"/>
        <v>-2.6548672566371683</v>
      </c>
      <c r="J98" s="60">
        <f t="shared" si="24"/>
        <v>5.319148936170213</v>
      </c>
      <c r="K98" s="60">
        <v>0</v>
      </c>
      <c r="L98" s="60">
        <f t="shared" si="24"/>
        <v>7.792207792207792</v>
      </c>
      <c r="M98" s="60">
        <f t="shared" si="24"/>
        <v>6.451612903225806</v>
      </c>
      <c r="N98" s="60">
        <f t="shared" si="24"/>
        <v>7.142857142857142</v>
      </c>
      <c r="O98" s="60">
        <f t="shared" si="24"/>
        <v>3.508771929824561</v>
      </c>
      <c r="P98" s="60">
        <f t="shared" si="24"/>
        <v>0</v>
      </c>
      <c r="Q98" s="60">
        <f t="shared" si="24"/>
        <v>5.263157894736842</v>
      </c>
      <c r="R98" s="60">
        <f t="shared" si="24"/>
        <v>-2.5</v>
      </c>
      <c r="S98" s="60">
        <f t="shared" si="24"/>
        <v>-9.523809523809524</v>
      </c>
      <c r="T98" s="60">
        <f t="shared" si="24"/>
        <v>-16.666666666666664</v>
      </c>
      <c r="U98" s="60">
        <f t="shared" si="24"/>
        <v>-2.2222222222222223</v>
      </c>
      <c r="V98" s="60">
        <f t="shared" si="24"/>
        <v>3.278688524590164</v>
      </c>
      <c r="W98" s="60">
        <f>SUM((W53-W58)/W53)*100</f>
        <v>4.9096705632306055</v>
      </c>
      <c r="X98" s="39"/>
      <c r="Y98" s="39"/>
      <c r="Z98" s="39"/>
      <c r="AA98" s="39"/>
      <c r="AB98" s="39"/>
      <c r="AC98" s="39"/>
      <c r="AD98" s="39"/>
      <c r="AE98" s="39"/>
      <c r="AF98" s="39"/>
      <c r="AG98" s="34"/>
    </row>
    <row r="99" spans="2:33" s="21" customFormat="1" ht="13.5">
      <c r="B99" s="61" t="s">
        <v>186</v>
      </c>
      <c r="C99" s="62"/>
      <c r="D99" s="62"/>
      <c r="E99" s="62"/>
      <c r="F99" s="55" t="s">
        <v>187</v>
      </c>
      <c r="G99" s="60">
        <f t="shared" si="24"/>
        <v>3.6704119850187267</v>
      </c>
      <c r="H99" s="60">
        <f t="shared" si="24"/>
        <v>5.555555555555555</v>
      </c>
      <c r="I99" s="60">
        <f t="shared" si="24"/>
        <v>10.264900662251655</v>
      </c>
      <c r="J99" s="60">
        <f t="shared" si="24"/>
        <v>10.714285714285714</v>
      </c>
      <c r="K99" s="60">
        <v>0</v>
      </c>
      <c r="L99" s="60">
        <f t="shared" si="24"/>
        <v>4.878048780487805</v>
      </c>
      <c r="M99" s="60">
        <f t="shared" si="24"/>
        <v>8</v>
      </c>
      <c r="N99" s="60">
        <f t="shared" si="24"/>
        <v>0</v>
      </c>
      <c r="O99" s="60">
        <f t="shared" si="24"/>
        <v>0</v>
      </c>
      <c r="P99" s="60">
        <f t="shared" si="24"/>
        <v>8.51063829787234</v>
      </c>
      <c r="Q99" s="60">
        <f t="shared" si="24"/>
        <v>0</v>
      </c>
      <c r="R99" s="60">
        <f t="shared" si="24"/>
        <v>10</v>
      </c>
      <c r="S99" s="60">
        <f t="shared" si="24"/>
        <v>0</v>
      </c>
      <c r="T99" s="60">
        <f t="shared" si="24"/>
        <v>0</v>
      </c>
      <c r="U99" s="60">
        <f t="shared" si="24"/>
        <v>-8.51063829787234</v>
      </c>
      <c r="V99" s="60">
        <f t="shared" si="24"/>
        <v>0</v>
      </c>
      <c r="W99" s="60">
        <f>SUM((W54-W59)/W54)*100</f>
        <v>4.431654676258993</v>
      </c>
      <c r="X99" s="39"/>
      <c r="Y99" s="39"/>
      <c r="Z99" s="39"/>
      <c r="AA99" s="39"/>
      <c r="AB99" s="39"/>
      <c r="AC99" s="39"/>
      <c r="AD99" s="39"/>
      <c r="AE99" s="39"/>
      <c r="AF99" s="39"/>
      <c r="AG99" s="34"/>
    </row>
    <row r="100" spans="2:33" s="21" customFormat="1" ht="13.5">
      <c r="B100" s="61" t="s">
        <v>188</v>
      </c>
      <c r="C100" s="62"/>
      <c r="D100" s="62"/>
      <c r="E100" s="62"/>
      <c r="F100" s="55" t="s">
        <v>189</v>
      </c>
      <c r="G100" s="60">
        <f t="shared" si="24"/>
        <v>5.3893294881038205</v>
      </c>
      <c r="H100" s="60">
        <v>0</v>
      </c>
      <c r="I100" s="60">
        <f t="shared" si="24"/>
        <v>4.734848484848484</v>
      </c>
      <c r="J100" s="60">
        <f t="shared" si="24"/>
        <v>7.865168539325842</v>
      </c>
      <c r="K100" s="60">
        <v>0</v>
      </c>
      <c r="L100" s="60">
        <f t="shared" si="24"/>
        <v>6.779661016949152</v>
      </c>
      <c r="M100" s="60">
        <f t="shared" si="24"/>
        <v>7.142857142857142</v>
      </c>
      <c r="N100" s="60">
        <f t="shared" si="24"/>
        <v>4.545454545454546</v>
      </c>
      <c r="O100" s="60">
        <f t="shared" si="24"/>
        <v>2.898550724637681</v>
      </c>
      <c r="P100" s="60">
        <f t="shared" si="24"/>
        <v>4.938271604938271</v>
      </c>
      <c r="Q100" s="60">
        <f t="shared" si="24"/>
        <v>3.225806451612903</v>
      </c>
      <c r="R100" s="60">
        <v>0</v>
      </c>
      <c r="S100" s="60">
        <f t="shared" si="24"/>
        <v>-7.6923076923076925</v>
      </c>
      <c r="T100" s="60">
        <f t="shared" si="24"/>
        <v>-5.263157894736842</v>
      </c>
      <c r="U100" s="60">
        <f t="shared" si="24"/>
        <v>-5.434782608695652</v>
      </c>
      <c r="V100" s="60">
        <f t="shared" si="24"/>
        <v>2.515723270440252</v>
      </c>
      <c r="W100" s="60">
        <f>SUM((W55-W60)/W55)*100</f>
        <v>5.136121246140893</v>
      </c>
      <c r="X100" s="39"/>
      <c r="Y100" s="39"/>
      <c r="Z100" s="39"/>
      <c r="AA100" s="39"/>
      <c r="AB100" s="39"/>
      <c r="AC100" s="39"/>
      <c r="AD100" s="39"/>
      <c r="AE100" s="39"/>
      <c r="AF100" s="39"/>
      <c r="AG100" s="34"/>
    </row>
    <row r="101" spans="2:33" s="21" customFormat="1" ht="13.5">
      <c r="B101" s="53" t="s">
        <v>190</v>
      </c>
      <c r="C101" s="59"/>
      <c r="D101" s="59"/>
      <c r="E101" s="59"/>
      <c r="F101" s="55" t="s">
        <v>191</v>
      </c>
      <c r="G101" s="60">
        <f t="shared" si="24"/>
        <v>0.955794504181601</v>
      </c>
      <c r="H101" s="60">
        <f t="shared" si="24"/>
        <v>6.122448979591836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f t="shared" si="24"/>
        <v>2.857142857142857</v>
      </c>
      <c r="S101" s="60">
        <v>0</v>
      </c>
      <c r="T101" s="60">
        <v>0</v>
      </c>
      <c r="U101" s="60">
        <v>0</v>
      </c>
      <c r="V101" s="60">
        <v>0</v>
      </c>
      <c r="W101" s="60">
        <f>SUM((W56-W61)/W56)*100</f>
        <v>1.8026565464895636</v>
      </c>
      <c r="X101" s="39"/>
      <c r="Y101" s="39"/>
      <c r="Z101" s="39"/>
      <c r="AA101" s="39"/>
      <c r="AB101" s="39"/>
      <c r="AC101" s="39"/>
      <c r="AD101" s="39"/>
      <c r="AE101" s="39"/>
      <c r="AF101" s="39"/>
      <c r="AG101" s="34"/>
    </row>
    <row r="102" s="19" customFormat="1" ht="12.75"/>
    <row r="103" s="22" customFormat="1" ht="11.25">
      <c r="B103" s="22" t="s">
        <v>192</v>
      </c>
    </row>
    <row r="104" s="22" customFormat="1" ht="11.25">
      <c r="B104" s="22" t="s">
        <v>193</v>
      </c>
    </row>
    <row r="105" s="19" customFormat="1" ht="12.75"/>
    <row r="106" s="19" customFormat="1" ht="12.75"/>
    <row r="107" spans="3:23" ht="12.75">
      <c r="C107" s="18"/>
      <c r="D107" s="18"/>
      <c r="E107" s="18"/>
      <c r="F107" s="1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3:23" ht="12.75">
      <c r="C108" s="18"/>
      <c r="D108" s="18"/>
      <c r="E108" s="18"/>
      <c r="F108" s="18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3:23" ht="12.75">
      <c r="C109" s="18"/>
      <c r="D109" s="18"/>
      <c r="E109" s="18"/>
      <c r="F109" s="18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3:23" ht="12.75">
      <c r="C110" s="18"/>
      <c r="D110" s="18"/>
      <c r="E110" s="18"/>
      <c r="F110" s="18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3:23" ht="12.75">
      <c r="C111" s="18"/>
      <c r="D111" s="18"/>
      <c r="E111" s="18"/>
      <c r="F111" s="18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3:23" ht="12.75">
      <c r="C112" s="18"/>
      <c r="D112" s="18"/>
      <c r="E112" s="18"/>
      <c r="F112" s="18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3:23" ht="12.75">
      <c r="C113" s="18"/>
      <c r="D113" s="18"/>
      <c r="E113" s="18"/>
      <c r="F113" s="18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3:23" ht="12.75">
      <c r="C114" s="18"/>
      <c r="D114" s="18"/>
      <c r="E114" s="18"/>
      <c r="F114" s="18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3:23" ht="12.75">
      <c r="C115" s="18"/>
      <c r="D115" s="18"/>
      <c r="E115" s="18"/>
      <c r="F115" s="1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3:23" ht="12.75">
      <c r="C116" s="18"/>
      <c r="D116" s="18"/>
      <c r="E116" s="18"/>
      <c r="F116" s="1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3:23" ht="12.75">
      <c r="C117" s="18"/>
      <c r="D117" s="18"/>
      <c r="E117" s="18"/>
      <c r="F117" s="1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3:23" ht="12.75">
      <c r="C118" s="18"/>
      <c r="D118" s="18"/>
      <c r="E118" s="18"/>
      <c r="F118" s="1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7:23" ht="12.75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7:23" ht="12.75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7:23" ht="12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7:23" ht="12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7:23" ht="12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7:23" ht="12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7:23" ht="12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7:23" ht="12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7:23" ht="12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7:23" ht="12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7:23" ht="12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7:23" ht="12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7:23" ht="12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7:23" ht="12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7:23" ht="12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7:23" ht="12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7:23" ht="12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7:23" ht="12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7:23" ht="12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7:23" ht="12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7:23" ht="12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7:23" ht="12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7:23" ht="12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7:23" ht="12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7:23" ht="12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7:23" ht="12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7:23" ht="12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7:23" ht="12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7:23" ht="12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7:23" ht="12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7:23" ht="12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7:23" ht="12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7:23" ht="12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7:23" ht="12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7:23" ht="12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7:23" ht="12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7:23" ht="12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7:23" ht="12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7:23" ht="12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7:23" ht="12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7:23" ht="12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7:23" ht="12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7:23" ht="12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7:23" ht="12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7:23" ht="12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7:23" ht="12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7:23" ht="12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7:23" ht="12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7:23" ht="12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7:23" ht="12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7:23" ht="12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7:23" ht="12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7:23" ht="12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7:23" ht="12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7:23" ht="12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7:23" ht="12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7:23" ht="12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7:23" ht="12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7:23" ht="12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7:23" ht="12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7:23" ht="12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7:23" ht="12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7:23" ht="12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7:23" ht="12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7:23" ht="12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7:23" ht="12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7:23" ht="12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7:23" ht="12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7:23" ht="12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7:23" ht="12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7:23" ht="12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7:23" ht="12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7:23" ht="12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7:23" ht="12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7:23" ht="12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7:23" ht="12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7:23" ht="12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7:23" ht="12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7:23" ht="12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7:23" ht="12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7:23" ht="12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7:23" ht="12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7:23" ht="12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</sheetData>
  <mergeCells count="8">
    <mergeCell ref="D8:K8"/>
    <mergeCell ref="D9:K9"/>
    <mergeCell ref="D10:K10"/>
    <mergeCell ref="D11:K11"/>
    <mergeCell ref="D12:K12"/>
    <mergeCell ref="D13:K13"/>
    <mergeCell ref="B20:E20"/>
    <mergeCell ref="B19:E19"/>
  </mergeCells>
  <printOptions/>
  <pageMargins left="0.75" right="0.75" top="1" bottom="1" header="0" footer="0"/>
  <pageSetup horizontalDpi="300" verticalDpi="3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2007-07-30T18:42:51Z</cp:lastPrinted>
  <dcterms:created xsi:type="dcterms:W3CDTF">2006-08-04T15:03:32Z</dcterms:created>
  <dcterms:modified xsi:type="dcterms:W3CDTF">2007-07-30T18:42:59Z</dcterms:modified>
  <cp:category/>
  <cp:version/>
  <cp:contentType/>
  <cp:contentStatus/>
</cp:coreProperties>
</file>