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755" windowHeight="7680" activeTab="0"/>
  </bookViews>
  <sheets>
    <sheet name="Tabla 05-04" sheetId="1" r:id="rId1"/>
  </sheets>
  <definedNames>
    <definedName name="_xlnm.Print_Area" localSheetId="0">'Tabla 05-04'!$B$1:$W$33</definedName>
  </definedNames>
  <calcPr fullCalcOnLoad="1"/>
</workbook>
</file>

<file path=xl/sharedStrings.xml><?xml version="1.0" encoding="utf-8"?>
<sst xmlns="http://schemas.openxmlformats.org/spreadsheetml/2006/main" count="79" uniqueCount="79">
  <si>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</si>
  <si>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</si>
  <si>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</si>
  <si>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</si>
  <si>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</si>
  <si>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</si>
  <si>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</si>
  <si>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</si>
  <si>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Municipios del Departamento de Chimaltenango</t>
  </si>
  <si>
    <t>Fecha de Publicación</t>
  </si>
  <si>
    <t>Unidad de Medida</t>
  </si>
  <si>
    <t xml:space="preserve">Número de personas 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</si>
  <si>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</si>
  <si>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</si>
  <si>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</si>
  <si>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</si>
  <si>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</si>
  <si>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</si>
  <si>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</si>
  <si>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</si>
  <si>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</si>
  <si>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</si>
  <si>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</si>
  <si>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</si>
  <si>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</si>
  <si>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</si>
  <si>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</si>
  <si>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</si>
  <si>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</si>
  <si>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T_POB</t>
  </si>
  <si>
    <t>05b Maya</t>
  </si>
  <si>
    <t>T_POBMAYA</t>
  </si>
  <si>
    <t>05c Xinka</t>
  </si>
  <si>
    <t>T_POBXINKA</t>
  </si>
  <si>
    <t>05d Garífuna</t>
  </si>
  <si>
    <t>T_POBGARIF</t>
  </si>
  <si>
    <t>05e Ladina</t>
  </si>
  <si>
    <t>T_POBLADIN</t>
  </si>
  <si>
    <t>05f Otra</t>
  </si>
  <si>
    <t>T_OTRAETNI</t>
  </si>
  <si>
    <t>05g Porcentaje Población Maya</t>
  </si>
  <si>
    <t>P_POBMAYA</t>
  </si>
  <si>
    <t>05h Porcentaje Población Xinka</t>
  </si>
  <si>
    <t>P_POBXINKA</t>
  </si>
  <si>
    <t>05i Porcentaje Población Garífuna</t>
  </si>
  <si>
    <t>P_POBGARIF</t>
  </si>
  <si>
    <t>05j Porcentaje Población Ladina</t>
  </si>
  <si>
    <t>P_POBLADIN</t>
  </si>
  <si>
    <t>P_OTRAETNI</t>
  </si>
  <si>
    <t>Código Departamento y Municipio</t>
  </si>
  <si>
    <t>Código de campo</t>
  </si>
  <si>
    <t xml:space="preserve">Porcentaje de población por grupo étnico </t>
  </si>
  <si>
    <t>Departamento de Chimaltenango</t>
  </si>
  <si>
    <r>
      <t>¨</t>
    </r>
    <r>
      <rPr>
        <b/>
        <sz val="9"/>
        <rFont val="Arial"/>
        <family val="2"/>
      </rPr>
      <t>05 - 04</t>
    </r>
  </si>
  <si>
    <t>Distribución de la población por grupo étnico</t>
  </si>
  <si>
    <t>T_P_IND</t>
  </si>
  <si>
    <t>05l Total población indígena</t>
  </si>
  <si>
    <t>05m Total población no indígena</t>
  </si>
  <si>
    <t>T_P_NIND</t>
  </si>
  <si>
    <t>05a Población Total</t>
  </si>
  <si>
    <t>05k Porcentaje Otro grupo étnico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</si>
  <si>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</si>
  <si>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</si>
  <si>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</si>
  <si>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</si>
  <si>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</si>
  <si>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</si>
  <si>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</si>
  <si>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</si>
  <si>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</si>
  <si>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</si>
  <si>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</si>
  <si>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</si>
  <si>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</si>
  <si>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</si>
  <si>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</si>
  <si>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</si>
  <si>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 xml:space="preserve"> </t>
  </si>
  <si>
    <t>Instituto Nacional de Estadística, XI Censo de Población y VI de Habitación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</si>
</sst>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  <numFmt numFmtId="169" formatCode="0.000000"/>
    <numFmt numFmtId="170" formatCode="0.00000"/>
    <numFmt numFmtId="171" formatCode="0.0000"/>
    <numFmt numFmtId="172" formatCode="0.000"/>
    <numFmt numFmtId="173" formatCode="0.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/>
    </xf>
    <xf numFmtId="3" fontId="2" fillId="2" borderId="9" xfId="0" applyNumberFormat="1" applyFont="1" applyFill="1" applyBorder="1" applyAlignment="1">
      <alignment horizontal="right" vertical="top"/>
    </xf>
    <xf numFmtId="3" fontId="2" fillId="2" borderId="9" xfId="0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horizontal="right" vertical="top"/>
    </xf>
    <xf numFmtId="0" fontId="6" fillId="2" borderId="9" xfId="0" applyFont="1" applyFill="1" applyBorder="1" applyAlignment="1">
      <alignment/>
    </xf>
    <xf numFmtId="2" fontId="6" fillId="2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3</xdr:row>
      <xdr:rowOff>66675</xdr:rowOff>
    </xdr:from>
    <xdr:to>
      <xdr:col>14</xdr:col>
      <xdr:colOff>419100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showGridLines="0" tabSelected="1" zoomScale="85" zoomScaleNormal="85" workbookViewId="0" topLeftCell="C1">
      <selection activeCell="F6" sqref="F6:G6"/>
    </sheetView>
  </sheetViews>
  <sheetFormatPr defaultColWidth="11.421875" defaultRowHeight="12.75"/>
  <cols>
    <col min="1" max="1" width="3.140625" style="0" customWidth="1"/>
    <col min="6" max="6" width="15.7109375" style="0" customWidth="1"/>
    <col min="7" max="7" width="13.140625" style="0" bestFit="1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6.421875" style="0" bestFit="1" customWidth="1"/>
    <col min="14" max="14" width="7.421875" style="0" bestFit="1" customWidth="1"/>
    <col min="15" max="15" width="7.00390625" style="0" bestFit="1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8.8515625" style="0" bestFit="1" customWidth="1"/>
    <col min="21" max="21" width="8.28125" style="0" bestFit="1" customWidth="1"/>
    <col min="22" max="22" width="7.00390625" style="0" bestFit="1" customWidth="1"/>
    <col min="23" max="23" width="15.00390625" style="0" customWidth="1"/>
  </cols>
  <sheetData>
    <row r="1" spans="2:22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5" thickBot="1">
      <c r="B6" s="44" t="s">
        <v>4</v>
      </c>
      <c r="C6" s="45"/>
      <c r="D6" s="2"/>
      <c r="E6" s="46" t="s">
        <v>53</v>
      </c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2" t="s">
        <v>5</v>
      </c>
      <c r="C8" s="13"/>
      <c r="D8" s="14" t="s">
        <v>54</v>
      </c>
      <c r="E8" s="13"/>
      <c r="F8" s="13"/>
      <c r="G8" s="13"/>
      <c r="H8" s="13"/>
      <c r="I8" s="15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6" t="s">
        <v>6</v>
      </c>
      <c r="C9" s="4"/>
      <c r="D9" s="17" t="s">
        <v>51</v>
      </c>
      <c r="E9" s="4"/>
      <c r="F9" s="4"/>
      <c r="G9" s="4"/>
      <c r="H9" s="4"/>
      <c r="I9" s="18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2.75">
      <c r="B10" s="19" t="s">
        <v>7</v>
      </c>
      <c r="C10" s="3"/>
      <c r="D10" s="3" t="s">
        <v>8</v>
      </c>
      <c r="E10" s="3"/>
      <c r="F10" s="3"/>
      <c r="G10" s="3"/>
      <c r="H10" s="3"/>
      <c r="I10" s="20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19" t="s">
        <v>9</v>
      </c>
      <c r="C11" s="3"/>
      <c r="D11" s="28">
        <v>2002</v>
      </c>
      <c r="E11" s="28"/>
      <c r="F11" s="28"/>
      <c r="G11" s="3"/>
      <c r="H11" s="3"/>
      <c r="I11" s="20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19" t="s">
        <v>10</v>
      </c>
      <c r="C12" s="3"/>
      <c r="D12" s="3" t="s">
        <v>11</v>
      </c>
      <c r="E12" s="3"/>
      <c r="F12" s="3"/>
      <c r="G12" s="3"/>
      <c r="H12" s="3"/>
      <c r="I12" s="20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21" t="s">
        <v>12</v>
      </c>
      <c r="C13" s="22"/>
      <c r="D13" s="22" t="s">
        <v>78</v>
      </c>
      <c r="E13" s="22"/>
      <c r="F13" s="22"/>
      <c r="G13" s="22"/>
      <c r="H13" s="22"/>
      <c r="I13" s="23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  <c r="T14" s="9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1"/>
      <c r="R15" s="9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3" ht="12.75">
      <c r="B17" s="10"/>
      <c r="C17" s="10"/>
      <c r="D17" s="10"/>
      <c r="E17" s="10"/>
      <c r="F17" s="10"/>
      <c r="G17" s="2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5"/>
    </row>
    <row r="18" spans="2:23" ht="27.75" customHeight="1">
      <c r="B18" s="29"/>
      <c r="C18" s="29"/>
      <c r="D18" s="29"/>
      <c r="E18" s="29"/>
      <c r="F18" s="26"/>
      <c r="G18" s="43" t="s">
        <v>13</v>
      </c>
      <c r="H18" s="43" t="s">
        <v>14</v>
      </c>
      <c r="I18" s="43" t="s">
        <v>15</v>
      </c>
      <c r="J18" s="43" t="s">
        <v>16</v>
      </c>
      <c r="K18" s="43" t="s">
        <v>17</v>
      </c>
      <c r="L18" s="43" t="s">
        <v>18</v>
      </c>
      <c r="M18" s="43" t="s">
        <v>19</v>
      </c>
      <c r="N18" s="43" t="s">
        <v>20</v>
      </c>
      <c r="O18" s="43" t="s">
        <v>21</v>
      </c>
      <c r="P18" s="43" t="s">
        <v>22</v>
      </c>
      <c r="Q18" s="43" t="s">
        <v>23</v>
      </c>
      <c r="R18" s="43" t="s">
        <v>24</v>
      </c>
      <c r="S18" s="43" t="s">
        <v>25</v>
      </c>
      <c r="T18" s="43" t="s">
        <v>26</v>
      </c>
      <c r="U18" s="43" t="s">
        <v>27</v>
      </c>
      <c r="V18" s="43" t="s">
        <v>28</v>
      </c>
      <c r="W18" s="43" t="s">
        <v>52</v>
      </c>
    </row>
    <row r="19" spans="2:23" ht="12.75">
      <c r="B19" s="39" t="s">
        <v>49</v>
      </c>
      <c r="C19" s="39"/>
      <c r="D19" s="39"/>
      <c r="E19" s="39"/>
      <c r="F19" s="40" t="s">
        <v>50</v>
      </c>
      <c r="G19" s="41" t="s">
        <v>61</v>
      </c>
      <c r="H19" s="41" t="s">
        <v>62</v>
      </c>
      <c r="I19" s="41" t="s">
        <v>63</v>
      </c>
      <c r="J19" s="41" t="s">
        <v>64</v>
      </c>
      <c r="K19" s="41" t="s">
        <v>65</v>
      </c>
      <c r="L19" s="41" t="s">
        <v>66</v>
      </c>
      <c r="M19" s="41" t="s">
        <v>67</v>
      </c>
      <c r="N19" s="41" t="s">
        <v>68</v>
      </c>
      <c r="O19" s="41" t="s">
        <v>69</v>
      </c>
      <c r="P19" s="41" t="s">
        <v>70</v>
      </c>
      <c r="Q19" s="41" t="s">
        <v>71</v>
      </c>
      <c r="R19" s="41" t="s">
        <v>72</v>
      </c>
      <c r="S19" s="41" t="s">
        <v>73</v>
      </c>
      <c r="T19" s="41" t="s">
        <v>74</v>
      </c>
      <c r="U19" s="41" t="s">
        <v>75</v>
      </c>
      <c r="V19" s="41" t="s">
        <v>76</v>
      </c>
      <c r="W19" s="42" t="s">
        <v>77</v>
      </c>
    </row>
    <row r="20" spans="2:2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3" ht="12.75">
      <c r="B21" s="30" t="s">
        <v>59</v>
      </c>
      <c r="C21" s="30"/>
      <c r="D21" s="30"/>
      <c r="E21" s="30"/>
      <c r="F21" s="31" t="s">
        <v>29</v>
      </c>
      <c r="G21" s="32">
        <v>74077</v>
      </c>
      <c r="H21" s="33">
        <v>19982</v>
      </c>
      <c r="I21" s="33">
        <v>58578</v>
      </c>
      <c r="J21" s="33">
        <v>35441</v>
      </c>
      <c r="K21" s="33">
        <v>11859</v>
      </c>
      <c r="L21" s="33">
        <v>59859</v>
      </c>
      <c r="M21" s="34">
        <v>42326</v>
      </c>
      <c r="N21" s="34">
        <v>9842</v>
      </c>
      <c r="O21" s="34">
        <v>23401</v>
      </c>
      <c r="P21" s="34">
        <v>6504</v>
      </c>
      <c r="Q21" s="34">
        <v>18336</v>
      </c>
      <c r="R21" s="34">
        <v>23509</v>
      </c>
      <c r="S21" s="34">
        <v>21151</v>
      </c>
      <c r="T21" s="34">
        <v>9537</v>
      </c>
      <c r="U21" s="34">
        <v>17908</v>
      </c>
      <c r="V21" s="34">
        <v>13823</v>
      </c>
      <c r="W21" s="34">
        <f aca="true" t="shared" si="0" ref="W21:W26">SUM(G21:V21)</f>
        <v>446133</v>
      </c>
    </row>
    <row r="22" spans="2:23" ht="12.75">
      <c r="B22" s="30" t="s">
        <v>30</v>
      </c>
      <c r="C22" s="30"/>
      <c r="D22" s="30"/>
      <c r="E22" s="30"/>
      <c r="F22" s="31" t="s">
        <v>31</v>
      </c>
      <c r="G22" s="32">
        <v>47738</v>
      </c>
      <c r="H22" s="35">
        <v>19365</v>
      </c>
      <c r="I22" s="35">
        <v>51768</v>
      </c>
      <c r="J22" s="35">
        <v>34427</v>
      </c>
      <c r="K22" s="34">
        <v>11004</v>
      </c>
      <c r="L22" s="34">
        <v>55010</v>
      </c>
      <c r="M22" s="34">
        <v>40126</v>
      </c>
      <c r="N22" s="34">
        <v>5320</v>
      </c>
      <c r="O22" s="34">
        <v>21335</v>
      </c>
      <c r="P22" s="34">
        <v>6324</v>
      </c>
      <c r="Q22" s="34">
        <v>11847</v>
      </c>
      <c r="R22" s="34">
        <v>16060</v>
      </c>
      <c r="S22" s="34">
        <v>14726</v>
      </c>
      <c r="T22" s="34">
        <v>5049</v>
      </c>
      <c r="U22" s="34">
        <v>5409</v>
      </c>
      <c r="V22" s="34">
        <v>5249</v>
      </c>
      <c r="W22" s="34">
        <f t="shared" si="0"/>
        <v>350757</v>
      </c>
    </row>
    <row r="23" spans="2:23" ht="12.75">
      <c r="B23" s="30" t="s">
        <v>32</v>
      </c>
      <c r="C23" s="30"/>
      <c r="D23" s="30"/>
      <c r="E23" s="30"/>
      <c r="F23" s="31" t="s">
        <v>33</v>
      </c>
      <c r="G23" s="32">
        <v>18</v>
      </c>
      <c r="H23" s="35">
        <v>0</v>
      </c>
      <c r="I23" s="35">
        <v>7</v>
      </c>
      <c r="J23" s="35">
        <v>1</v>
      </c>
      <c r="K23" s="34">
        <v>0</v>
      </c>
      <c r="L23" s="34">
        <v>0</v>
      </c>
      <c r="M23" s="34">
        <v>1</v>
      </c>
      <c r="N23" s="34">
        <v>3</v>
      </c>
      <c r="O23" s="34">
        <v>0</v>
      </c>
      <c r="P23" s="34">
        <v>0</v>
      </c>
      <c r="Q23" s="34">
        <v>1</v>
      </c>
      <c r="R23" s="34">
        <v>3</v>
      </c>
      <c r="S23" s="34">
        <v>3</v>
      </c>
      <c r="T23" s="34">
        <v>4</v>
      </c>
      <c r="U23" s="34">
        <v>2</v>
      </c>
      <c r="V23" s="34">
        <v>9</v>
      </c>
      <c r="W23" s="34">
        <f t="shared" si="0"/>
        <v>52</v>
      </c>
    </row>
    <row r="24" spans="2:23" ht="12.75">
      <c r="B24" s="30" t="s">
        <v>34</v>
      </c>
      <c r="C24" s="30"/>
      <c r="D24" s="30"/>
      <c r="E24" s="30"/>
      <c r="F24" s="31" t="s">
        <v>35</v>
      </c>
      <c r="G24" s="32">
        <v>12</v>
      </c>
      <c r="H24" s="35">
        <v>0</v>
      </c>
      <c r="I24" s="35">
        <v>1</v>
      </c>
      <c r="J24" s="35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1</v>
      </c>
      <c r="T24" s="34">
        <v>0</v>
      </c>
      <c r="U24" s="34">
        <v>9</v>
      </c>
      <c r="V24" s="34">
        <v>0</v>
      </c>
      <c r="W24" s="34">
        <f t="shared" si="0"/>
        <v>23</v>
      </c>
    </row>
    <row r="25" spans="2:23" ht="12.75">
      <c r="B25" s="30" t="s">
        <v>36</v>
      </c>
      <c r="C25" s="30"/>
      <c r="D25" s="30"/>
      <c r="E25" s="30"/>
      <c r="F25" s="31" t="s">
        <v>37</v>
      </c>
      <c r="G25" s="32">
        <v>26035</v>
      </c>
      <c r="H25" s="35">
        <v>617</v>
      </c>
      <c r="I25" s="35">
        <v>6793</v>
      </c>
      <c r="J25" s="35">
        <v>997</v>
      </c>
      <c r="K25" s="34">
        <v>851</v>
      </c>
      <c r="L25" s="34">
        <v>4828</v>
      </c>
      <c r="M25" s="34">
        <v>2197</v>
      </c>
      <c r="N25" s="34">
        <v>4497</v>
      </c>
      <c r="O25" s="34">
        <v>2066</v>
      </c>
      <c r="P25" s="34">
        <v>175</v>
      </c>
      <c r="Q25" s="34">
        <v>6488</v>
      </c>
      <c r="R25" s="34">
        <v>7424</v>
      </c>
      <c r="S25" s="34">
        <v>6414</v>
      </c>
      <c r="T25" s="34">
        <v>4455</v>
      </c>
      <c r="U25" s="34">
        <v>12404</v>
      </c>
      <c r="V25" s="34">
        <v>8538</v>
      </c>
      <c r="W25" s="34">
        <f t="shared" si="0"/>
        <v>94779</v>
      </c>
    </row>
    <row r="26" spans="2:23" ht="12.75">
      <c r="B26" s="30" t="s">
        <v>38</v>
      </c>
      <c r="C26" s="30"/>
      <c r="D26" s="30"/>
      <c r="E26" s="30"/>
      <c r="F26" s="31" t="s">
        <v>39</v>
      </c>
      <c r="G26" s="32">
        <v>274</v>
      </c>
      <c r="H26" s="35">
        <v>0</v>
      </c>
      <c r="I26" s="35">
        <v>9</v>
      </c>
      <c r="J26" s="35">
        <v>16</v>
      </c>
      <c r="K26" s="34">
        <v>4</v>
      </c>
      <c r="L26" s="34">
        <v>21</v>
      </c>
      <c r="M26" s="34">
        <v>2</v>
      </c>
      <c r="N26" s="34">
        <v>22</v>
      </c>
      <c r="O26" s="34">
        <v>0</v>
      </c>
      <c r="P26" s="34">
        <v>5</v>
      </c>
      <c r="Q26" s="34">
        <v>0</v>
      </c>
      <c r="R26" s="34">
        <v>22</v>
      </c>
      <c r="S26" s="34">
        <v>7</v>
      </c>
      <c r="T26" s="34">
        <v>29</v>
      </c>
      <c r="U26" s="34">
        <v>84</v>
      </c>
      <c r="V26" s="34">
        <v>27</v>
      </c>
      <c r="W26" s="34">
        <f t="shared" si="0"/>
        <v>522</v>
      </c>
    </row>
    <row r="27" spans="2:23" s="25" customFormat="1" ht="12.75">
      <c r="B27" s="30" t="s">
        <v>40</v>
      </c>
      <c r="C27" s="30"/>
      <c r="D27" s="30"/>
      <c r="E27" s="30"/>
      <c r="F27" s="36" t="s">
        <v>41</v>
      </c>
      <c r="G27" s="37">
        <f aca="true" t="shared" si="1" ref="G27:V27">(G22/G21)*100</f>
        <v>64.44375447169837</v>
      </c>
      <c r="H27" s="37">
        <f t="shared" si="1"/>
        <v>96.91222099889902</v>
      </c>
      <c r="I27" s="37">
        <f t="shared" si="1"/>
        <v>88.37447505889583</v>
      </c>
      <c r="J27" s="37">
        <f t="shared" si="1"/>
        <v>97.13890691571908</v>
      </c>
      <c r="K27" s="37">
        <f t="shared" si="1"/>
        <v>92.79028585884139</v>
      </c>
      <c r="L27" s="37">
        <f t="shared" si="1"/>
        <v>91.89929668053259</v>
      </c>
      <c r="M27" s="37">
        <f t="shared" si="1"/>
        <v>94.80224920852432</v>
      </c>
      <c r="N27" s="37">
        <f t="shared" si="1"/>
        <v>54.054054054054056</v>
      </c>
      <c r="O27" s="37">
        <f t="shared" si="1"/>
        <v>91.1713174650656</v>
      </c>
      <c r="P27" s="37">
        <f t="shared" si="1"/>
        <v>97.23247232472325</v>
      </c>
      <c r="Q27" s="37">
        <f t="shared" si="1"/>
        <v>64.61060209424085</v>
      </c>
      <c r="R27" s="37">
        <f t="shared" si="1"/>
        <v>68.31426262282531</v>
      </c>
      <c r="S27" s="37">
        <f t="shared" si="1"/>
        <v>69.62318566498038</v>
      </c>
      <c r="T27" s="37">
        <f t="shared" si="1"/>
        <v>52.94117647058824</v>
      </c>
      <c r="U27" s="37">
        <f t="shared" si="1"/>
        <v>30.20437793165066</v>
      </c>
      <c r="V27" s="37">
        <f t="shared" si="1"/>
        <v>37.97294364465022</v>
      </c>
      <c r="W27" s="37">
        <f>AVERAGE(G27:V27)</f>
        <v>74.53034884161808</v>
      </c>
    </row>
    <row r="28" spans="2:23" s="25" customFormat="1" ht="12.75">
      <c r="B28" s="30" t="s">
        <v>42</v>
      </c>
      <c r="C28" s="30"/>
      <c r="D28" s="30"/>
      <c r="E28" s="30"/>
      <c r="F28" s="36" t="s">
        <v>43</v>
      </c>
      <c r="G28" s="37">
        <f aca="true" t="shared" si="2" ref="G28:V28">(G23/G21)*100</f>
        <v>0.024299040187912575</v>
      </c>
      <c r="H28" s="37">
        <f t="shared" si="2"/>
        <v>0</v>
      </c>
      <c r="I28" s="37">
        <f t="shared" si="2"/>
        <v>0.011949878794086518</v>
      </c>
      <c r="J28" s="37">
        <f t="shared" si="2"/>
        <v>0.002821590812900313</v>
      </c>
      <c r="K28" s="37">
        <f t="shared" si="2"/>
        <v>0</v>
      </c>
      <c r="L28" s="37">
        <f t="shared" si="2"/>
        <v>0</v>
      </c>
      <c r="M28" s="37">
        <f t="shared" si="2"/>
        <v>0.0023626139961253133</v>
      </c>
      <c r="N28" s="37">
        <f t="shared" si="2"/>
        <v>0.030481609428977846</v>
      </c>
      <c r="O28" s="37">
        <f t="shared" si="2"/>
        <v>0</v>
      </c>
      <c r="P28" s="37">
        <f t="shared" si="2"/>
        <v>0</v>
      </c>
      <c r="Q28" s="37">
        <f t="shared" si="2"/>
        <v>0.005453752181500873</v>
      </c>
      <c r="R28" s="37">
        <f t="shared" si="2"/>
        <v>0.012761070228423156</v>
      </c>
      <c r="S28" s="37">
        <f t="shared" si="2"/>
        <v>0.014183726537752352</v>
      </c>
      <c r="T28" s="37">
        <f t="shared" si="2"/>
        <v>0.04194191045402118</v>
      </c>
      <c r="U28" s="37">
        <f t="shared" si="2"/>
        <v>0.011168192986374805</v>
      </c>
      <c r="V28" s="37">
        <f t="shared" si="2"/>
        <v>0.06510887651016421</v>
      </c>
      <c r="W28" s="37">
        <f>AVERAGE(G28:V28)</f>
        <v>0.013908266382389945</v>
      </c>
    </row>
    <row r="29" spans="2:23" s="25" customFormat="1" ht="12.75">
      <c r="B29" s="30" t="s">
        <v>44</v>
      </c>
      <c r="C29" s="30"/>
      <c r="D29" s="30"/>
      <c r="E29" s="30"/>
      <c r="F29" s="36" t="s">
        <v>45</v>
      </c>
      <c r="G29" s="37">
        <f aca="true" t="shared" si="3" ref="G29:V29">(G24/G21)*100</f>
        <v>0.016199360125275054</v>
      </c>
      <c r="H29" s="37">
        <f t="shared" si="3"/>
        <v>0</v>
      </c>
      <c r="I29" s="37">
        <f t="shared" si="3"/>
        <v>0.0017071255420123596</v>
      </c>
      <c r="J29" s="37">
        <f t="shared" si="3"/>
        <v>0</v>
      </c>
      <c r="K29" s="37">
        <f t="shared" si="3"/>
        <v>0</v>
      </c>
      <c r="L29" s="37">
        <f t="shared" si="3"/>
        <v>0</v>
      </c>
      <c r="M29" s="37">
        <f t="shared" si="3"/>
        <v>0</v>
      </c>
      <c r="N29" s="37">
        <f t="shared" si="3"/>
        <v>0</v>
      </c>
      <c r="O29" s="37">
        <f t="shared" si="3"/>
        <v>0</v>
      </c>
      <c r="P29" s="37">
        <f t="shared" si="3"/>
        <v>0</v>
      </c>
      <c r="Q29" s="37">
        <f t="shared" si="3"/>
        <v>0</v>
      </c>
      <c r="R29" s="37">
        <f t="shared" si="3"/>
        <v>0</v>
      </c>
      <c r="S29" s="37">
        <f t="shared" si="3"/>
        <v>0.004727908845917451</v>
      </c>
      <c r="T29" s="37">
        <f t="shared" si="3"/>
        <v>0</v>
      </c>
      <c r="U29" s="37">
        <f t="shared" si="3"/>
        <v>0.05025686843868662</v>
      </c>
      <c r="V29" s="37">
        <f t="shared" si="3"/>
        <v>0</v>
      </c>
      <c r="W29" s="37">
        <f>AVERAGE(G29:V29)</f>
        <v>0.0045557039344932175</v>
      </c>
    </row>
    <row r="30" spans="2:23" s="25" customFormat="1" ht="12.75">
      <c r="B30" s="30" t="s">
        <v>46</v>
      </c>
      <c r="C30" s="30"/>
      <c r="D30" s="30"/>
      <c r="E30" s="30"/>
      <c r="F30" s="36" t="s">
        <v>47</v>
      </c>
      <c r="G30" s="37">
        <f aca="true" t="shared" si="4" ref="G30:V30">(G25/G21)*100</f>
        <v>35.145861738461335</v>
      </c>
      <c r="H30" s="37">
        <f t="shared" si="4"/>
        <v>3.087779001100991</v>
      </c>
      <c r="I30" s="37">
        <f t="shared" si="4"/>
        <v>11.59650380688996</v>
      </c>
      <c r="J30" s="37">
        <f t="shared" si="4"/>
        <v>2.8131260404616123</v>
      </c>
      <c r="K30" s="37">
        <f t="shared" si="4"/>
        <v>7.175984484357871</v>
      </c>
      <c r="L30" s="37">
        <f t="shared" si="4"/>
        <v>8.065620875724619</v>
      </c>
      <c r="M30" s="37">
        <f t="shared" si="4"/>
        <v>5.190662949487312</v>
      </c>
      <c r="N30" s="37">
        <f t="shared" si="4"/>
        <v>45.6919325340378</v>
      </c>
      <c r="O30" s="37">
        <f t="shared" si="4"/>
        <v>8.828682534934403</v>
      </c>
      <c r="P30" s="37">
        <f t="shared" si="4"/>
        <v>2.690651906519065</v>
      </c>
      <c r="Q30" s="37">
        <f t="shared" si="4"/>
        <v>35.38394415357766</v>
      </c>
      <c r="R30" s="37">
        <f t="shared" si="4"/>
        <v>31.57939512527117</v>
      </c>
      <c r="S30" s="37">
        <f t="shared" si="4"/>
        <v>30.324807337714528</v>
      </c>
      <c r="T30" s="37">
        <f t="shared" si="4"/>
        <v>46.71280276816609</v>
      </c>
      <c r="U30" s="37">
        <f t="shared" si="4"/>
        <v>69.26513290149654</v>
      </c>
      <c r="V30" s="37">
        <f t="shared" si="4"/>
        <v>61.76662084930912</v>
      </c>
      <c r="W30" s="37">
        <f>AVERAGE(G30:V30)</f>
        <v>25.33246931296938</v>
      </c>
    </row>
    <row r="31" spans="2:23" s="25" customFormat="1" ht="12.75">
      <c r="B31" s="30" t="s">
        <v>60</v>
      </c>
      <c r="C31" s="30"/>
      <c r="D31" s="30"/>
      <c r="E31" s="30"/>
      <c r="F31" s="36" t="s">
        <v>48</v>
      </c>
      <c r="G31" s="37">
        <f aca="true" t="shared" si="5" ref="G31:V31">(G26/G21)*100</f>
        <v>0.3698853895271137</v>
      </c>
      <c r="H31" s="37">
        <f t="shared" si="5"/>
        <v>0</v>
      </c>
      <c r="I31" s="37">
        <f t="shared" si="5"/>
        <v>0.015364129878111235</v>
      </c>
      <c r="J31" s="37">
        <f t="shared" si="5"/>
        <v>0.04514545300640501</v>
      </c>
      <c r="K31" s="37">
        <f t="shared" si="5"/>
        <v>0.03372965680074205</v>
      </c>
      <c r="L31" s="37">
        <f t="shared" si="5"/>
        <v>0.035082443742795566</v>
      </c>
      <c r="M31" s="37">
        <f t="shared" si="5"/>
        <v>0.0047252279922506265</v>
      </c>
      <c r="N31" s="37">
        <f t="shared" si="5"/>
        <v>0.2235318024791709</v>
      </c>
      <c r="O31" s="37">
        <f t="shared" si="5"/>
        <v>0</v>
      </c>
      <c r="P31" s="37">
        <f t="shared" si="5"/>
        <v>0.07687576875768758</v>
      </c>
      <c r="Q31" s="37">
        <f t="shared" si="5"/>
        <v>0</v>
      </c>
      <c r="R31" s="37">
        <f t="shared" si="5"/>
        <v>0.09358118167510315</v>
      </c>
      <c r="S31" s="37">
        <f t="shared" si="5"/>
        <v>0.03309536192142216</v>
      </c>
      <c r="T31" s="37">
        <f t="shared" si="5"/>
        <v>0.3040788507916536</v>
      </c>
      <c r="U31" s="37">
        <f t="shared" si="5"/>
        <v>0.4690641054277418</v>
      </c>
      <c r="V31" s="37">
        <f t="shared" si="5"/>
        <v>0.19532662953049268</v>
      </c>
      <c r="W31" s="37">
        <f>AVERAGE(G31:V31)</f>
        <v>0.11871787509566813</v>
      </c>
    </row>
    <row r="32" spans="2:23" s="25" customFormat="1" ht="12.75">
      <c r="B32" s="30" t="s">
        <v>56</v>
      </c>
      <c r="C32" s="30"/>
      <c r="D32" s="30"/>
      <c r="E32" s="30"/>
      <c r="F32" s="31" t="s">
        <v>55</v>
      </c>
      <c r="G32" s="32">
        <v>48093</v>
      </c>
      <c r="H32" s="32">
        <v>19400</v>
      </c>
      <c r="I32" s="32">
        <v>51879</v>
      </c>
      <c r="J32" s="32">
        <v>34456</v>
      </c>
      <c r="K32" s="32">
        <v>11040</v>
      </c>
      <c r="L32" s="32">
        <v>55217</v>
      </c>
      <c r="M32" s="32">
        <v>40241</v>
      </c>
      <c r="N32" s="32">
        <v>5463</v>
      </c>
      <c r="O32" s="32">
        <v>21409</v>
      </c>
      <c r="P32" s="32">
        <v>6341</v>
      </c>
      <c r="Q32" s="32">
        <v>11942</v>
      </c>
      <c r="R32" s="32">
        <v>16224</v>
      </c>
      <c r="S32" s="32">
        <v>14877</v>
      </c>
      <c r="T32" s="32">
        <v>5164</v>
      </c>
      <c r="U32" s="32">
        <v>5675</v>
      </c>
      <c r="V32" s="32">
        <v>5482</v>
      </c>
      <c r="W32" s="32">
        <f>SUM(W22:W26)</f>
        <v>446133</v>
      </c>
    </row>
    <row r="33" spans="2:23" s="25" customFormat="1" ht="12.75">
      <c r="B33" s="30" t="s">
        <v>57</v>
      </c>
      <c r="C33" s="30"/>
      <c r="D33" s="30"/>
      <c r="E33" s="30"/>
      <c r="F33" s="31" t="s">
        <v>58</v>
      </c>
      <c r="G33" s="38">
        <v>25984</v>
      </c>
      <c r="H33" s="38">
        <v>582</v>
      </c>
      <c r="I33" s="38">
        <v>6699</v>
      </c>
      <c r="J33" s="38">
        <v>985</v>
      </c>
      <c r="K33" s="38">
        <v>819</v>
      </c>
      <c r="L33" s="38">
        <v>4642</v>
      </c>
      <c r="M33" s="38">
        <v>2085</v>
      </c>
      <c r="N33" s="38">
        <v>4379</v>
      </c>
      <c r="O33" s="38">
        <v>1992</v>
      </c>
      <c r="P33" s="38">
        <v>163</v>
      </c>
      <c r="Q33" s="38">
        <v>6394</v>
      </c>
      <c r="R33" s="38">
        <v>7285</v>
      </c>
      <c r="S33" s="38">
        <v>6274</v>
      </c>
      <c r="T33" s="38">
        <v>4373</v>
      </c>
      <c r="U33" s="38">
        <v>12233</v>
      </c>
      <c r="V33" s="38">
        <v>8341</v>
      </c>
      <c r="W33" s="38">
        <f>W32-W21</f>
        <v>0</v>
      </c>
    </row>
    <row r="34" s="25" customFormat="1" ht="12.75"/>
  </sheetData>
  <mergeCells count="18">
    <mergeCell ref="B32:E32"/>
    <mergeCell ref="B33:E33"/>
    <mergeCell ref="B18:E18"/>
    <mergeCell ref="B19:E19"/>
    <mergeCell ref="B30:E30"/>
    <mergeCell ref="B27:E27"/>
    <mergeCell ref="B28:E28"/>
    <mergeCell ref="B29:E29"/>
    <mergeCell ref="F6:G6"/>
    <mergeCell ref="B31:E31"/>
    <mergeCell ref="B6:C6"/>
    <mergeCell ref="B21:E21"/>
    <mergeCell ref="B22:E22"/>
    <mergeCell ref="B23:E23"/>
    <mergeCell ref="B24:E24"/>
    <mergeCell ref="B25:E25"/>
    <mergeCell ref="B26:E26"/>
    <mergeCell ref="D11:F11"/>
  </mergeCells>
  <printOptions/>
  <pageMargins left="0.75" right="0.75" top="1" bottom="1" header="0" footer="0"/>
  <pageSetup fitToHeight="1" fitToWidth="1" horizontalDpi="300" verticalDpi="300" orientation="landscape" paperSize="9" scale="58" r:id="rId2"/>
  <ignoredErrors>
    <ignoredError sqref="W32:X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05-07</dc:title>
  <dc:subject/>
  <dc:creator>visegura</dc:creator>
  <cp:keywords/>
  <dc:description/>
  <cp:lastModifiedBy>usuario</cp:lastModifiedBy>
  <cp:lastPrinted>2007-07-30T18:36:19Z</cp:lastPrinted>
  <dcterms:created xsi:type="dcterms:W3CDTF">2006-08-04T17:39:53Z</dcterms:created>
  <dcterms:modified xsi:type="dcterms:W3CDTF">2007-07-30T18:36:25Z</dcterms:modified>
  <cp:category/>
  <cp:version/>
  <cp:contentType/>
  <cp:contentStatus/>
</cp:coreProperties>
</file>