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03" sheetId="1" r:id="rId1"/>
  </sheets>
  <definedNames>
    <definedName name="_xlnm.Print_Area" localSheetId="0">'11-03'!$A$1:$V$102</definedName>
    <definedName name="_xlnm.Print_Titles" localSheetId="0">'11-03'!$17:$18</definedName>
  </definedNames>
  <calcPr fullCalcOnLoad="1"/>
</workbook>
</file>

<file path=xl/sharedStrings.xml><?xml version="1.0" encoding="utf-8"?>
<sst xmlns="http://schemas.openxmlformats.org/spreadsheetml/2006/main" count="218" uniqueCount="218">
  <si>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</si>
  <si>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</si>
  <si>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</si>
  <si>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</si>
  <si>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</si>
  <si>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</si>
  <si>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</si>
  <si>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</si>
  <si>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</si>
  <si>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</si>
  <si>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</si>
  <si>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</si>
  <si>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</si>
  <si>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</si>
  <si>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</si>
  <si>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</si>
  <si>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</si>
  <si>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</si>
  <si>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</si>
  <si>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</si>
  <si>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</si>
  <si>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</si>
  <si>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</si>
  <si>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</si>
  <si>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</si>
  <si>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</si>
  <si>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</si>
  <si>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</si>
  <si>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</si>
  <si>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</si>
  <si>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</si>
  <si>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</si>
  <si>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</si>
  <si>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</si>
  <si>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</si>
  <si>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</si>
  <si>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</si>
  <si>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</si>
  <si>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</si>
  <si>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</si>
  <si>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</si>
  <si>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</si>
  <si>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</si>
  <si>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</si>
  <si>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</si>
  <si>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</si>
  <si>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</si>
  <si>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</si>
  <si>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</si>
  <si>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</si>
  <si>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</si>
  <si>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</si>
  <si>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</si>
  <si>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</si>
  <si>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</si>
  <si>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</si>
  <si>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</si>
  <si>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</si>
  <si>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</si>
  <si>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</si>
  <si>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</si>
  <si>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</si>
  <si>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</si>
  <si>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</si>
  <si>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</si>
  <si>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</si>
  <si>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</si>
  <si>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</si>
  <si>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</si>
  <si>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</si>
  <si>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</si>
  <si>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</si>
  <si>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</si>
  <si>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</si>
  <si>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</si>
  <si>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</si>
  <si>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</si>
  <si>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</si>
  <si>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</si>
  <si>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</si>
  <si>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</si>
  <si>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</si>
  <si>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</si>
  <si>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</si>
  <si>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</si>
  <si>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</si>
  <si>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</si>
  <si>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</si>
  <si>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</si>
  <si>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</si>
  <si>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</si>
  <si>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</si>
  <si>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</si>
  <si>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</si>
  <si>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</si>
  <si>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</si>
  <si>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</si>
  <si>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</si>
  <si>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</si>
  <si>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</si>
  <si>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</si>
  <si>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</si>
  <si>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</si>
  <si>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</si>
  <si>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</si>
  <si>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</si>
  <si>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</si>
  <si>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</si>
  <si>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</si>
  <si>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</si>
  <si>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</si>
  <si>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</si>
  <si>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</si>
  <si>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</si>
  <si>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</si>
  <si>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</si>
  <si>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</si>
  <si>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</si>
  <si>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</si>
  <si>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</si>
  <si>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</si>
  <si>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</si>
  <si>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</si>
  <si>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</si>
  <si>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</si>
  <si>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</si>
  <si>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</si>
  <si>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</si>
  <si>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</si>
  <si>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</si>
  <si>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</si>
  <si>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</si>
  <si>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</si>
  <si>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</si>
  <si>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</si>
  <si>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</si>
  <si>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</si>
  <si>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</si>
  <si>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</si>
  <si>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</si>
  <si>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</si>
  <si>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</si>
  <si>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</si>
  <si>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</si>
  <si>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</si>
  <si>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</si>
  <si>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</si>
  <si>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</si>
  <si>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</si>
  <si>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</si>
  <si>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</si>
  <si>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</si>
  <si>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</si>
  <si>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</si>
  <si>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</si>
  <si>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</si>
  <si>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</si>
  <si>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</si>
  <si>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</si>
  <si>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</si>
  <si>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</si>
  <si>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</si>
  <si>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</si>
  <si>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</si>
  <si>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</si>
  <si>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</si>
  <si>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</si>
  <si>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</si>
  <si>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</si>
  <si>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</si>
  <si>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</si>
  <si>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</si>
  <si>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</si>
  <si>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</si>
  <si>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</si>
  <si>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</si>
  <si>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10f Población de 3 a 14 años inscritos preprimaria inicial</t>
  </si>
  <si>
    <t>10h Población de 3 a 14 años inscritos preprimaria inicial Hombre</t>
  </si>
  <si>
    <t>10i Población de 3 a 14 años inscritos preprimaria inicial Mujer</t>
  </si>
  <si>
    <t>10j Población de 3 a 14 años inscritos preprimaria inicial Urbano</t>
  </si>
  <si>
    <t>10k Población de 3 a 14 años inscritos preprimaria inicial Rural</t>
  </si>
  <si>
    <t>11az Tasa Retención Diversificado Hombre</t>
  </si>
  <si>
    <t>11- 03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</si>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</sst>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8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49" fontId="4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7" fillId="3" borderId="8" xfId="0" applyNumberFormat="1" applyFon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7" fillId="3" borderId="8" xfId="0" applyFont="1" applyFill="1" applyBorder="1" applyAlignment="1">
      <alignment/>
    </xf>
    <xf numFmtId="2" fontId="0" fillId="3" borderId="8" xfId="0" applyNumberForma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2" fillId="2" borderId="12" xfId="0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 shrinkToFit="1"/>
    </xf>
    <xf numFmtId="0" fontId="0" fillId="3" borderId="1" xfId="0" applyNumberFormat="1" applyFill="1" applyBorder="1" applyAlignment="1">
      <alignment horizontal="left" vertical="center" shrinkToFit="1"/>
    </xf>
    <xf numFmtId="0" fontId="0" fillId="3" borderId="13" xfId="0" applyNumberForma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2</xdr:row>
      <xdr:rowOff>133350</xdr:rowOff>
    </xdr:from>
    <xdr:to>
      <xdr:col>15</xdr:col>
      <xdr:colOff>190500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38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zoomScale="120" zoomScaleNormal="120" workbookViewId="0" topLeftCell="C30">
      <selection activeCell="F65" sqref="F65"/>
    </sheetView>
  </sheetViews>
  <sheetFormatPr defaultColWidth="11.421875" defaultRowHeight="12.75"/>
  <cols>
    <col min="1" max="1" width="3.57421875" style="0" customWidth="1"/>
    <col min="2" max="2" width="27.28125" style="0" customWidth="1"/>
    <col min="3" max="3" width="5.00390625" style="0" customWidth="1"/>
    <col min="4" max="4" width="20.8515625" style="0" customWidth="1"/>
    <col min="5" max="5" width="16.28125" style="0" customWidth="1"/>
    <col min="6" max="6" width="12.7109375" style="0" bestFit="1" customWidth="1"/>
    <col min="7" max="7" width="11.57421875" style="0" bestFit="1" customWidth="1"/>
    <col min="8" max="8" width="12.28125" style="0" bestFit="1" customWidth="1"/>
    <col min="9" max="19" width="11.57421875" style="0" bestFit="1" customWidth="1"/>
    <col min="20" max="20" width="14.57421875" style="0" customWidth="1"/>
    <col min="21" max="21" width="13.421875" style="0" customWidth="1"/>
    <col min="22" max="22" width="15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4" s="6" customFormat="1" ht="12">
      <c r="A6" s="53" t="s">
        <v>4</v>
      </c>
      <c r="B6" s="54"/>
      <c r="D6" s="26" t="s">
        <v>182</v>
      </c>
    </row>
    <row r="7" s="6" customFormat="1" ht="12"/>
    <row r="8" spans="2:8" s="6" customFormat="1" ht="12.75" customHeight="1">
      <c r="B8" s="32" t="s">
        <v>7</v>
      </c>
      <c r="C8" s="33"/>
      <c r="D8" s="34" t="s">
        <v>87</v>
      </c>
      <c r="E8" s="35"/>
      <c r="F8" s="23"/>
      <c r="G8" s="23"/>
      <c r="H8" s="20"/>
    </row>
    <row r="9" spans="2:20" s="7" customFormat="1" ht="12.75" customHeight="1">
      <c r="B9" s="36" t="s">
        <v>10</v>
      </c>
      <c r="C9" s="37"/>
      <c r="D9" s="38" t="s">
        <v>88</v>
      </c>
      <c r="E9" s="39"/>
      <c r="F9" s="24"/>
      <c r="G9" s="24"/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7" customFormat="1" ht="12.75" customHeight="1">
      <c r="B10" s="36"/>
      <c r="C10" s="37"/>
      <c r="D10" s="38" t="s">
        <v>89</v>
      </c>
      <c r="E10" s="39"/>
      <c r="F10" s="24"/>
      <c r="G10" s="24"/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8" s="6" customFormat="1" ht="12" customHeight="1">
      <c r="B11" s="40" t="s">
        <v>5</v>
      </c>
      <c r="C11" s="41"/>
      <c r="D11" s="42" t="s">
        <v>183</v>
      </c>
      <c r="E11" s="43"/>
      <c r="F11" s="24"/>
      <c r="G11" s="24"/>
      <c r="H11" s="21"/>
    </row>
    <row r="12" spans="2:8" s="6" customFormat="1" ht="12.75" customHeight="1">
      <c r="B12" s="40" t="s">
        <v>90</v>
      </c>
      <c r="C12" s="41"/>
      <c r="D12" s="44">
        <v>2005</v>
      </c>
      <c r="E12" s="43"/>
      <c r="F12" s="24"/>
      <c r="G12" s="24"/>
      <c r="H12" s="21"/>
    </row>
    <row r="13" spans="2:26" s="6" customFormat="1" ht="12">
      <c r="B13" s="40" t="s">
        <v>6</v>
      </c>
      <c r="C13" s="41"/>
      <c r="D13" s="44" t="s">
        <v>91</v>
      </c>
      <c r="E13" s="43"/>
      <c r="F13" s="24"/>
      <c r="G13" s="24"/>
      <c r="H13" s="21"/>
      <c r="W13" s="15"/>
      <c r="X13" s="15"/>
      <c r="Y13" s="15"/>
      <c r="Z13" s="15"/>
    </row>
    <row r="14" spans="2:20" s="16" customFormat="1" ht="12">
      <c r="B14" s="40" t="s">
        <v>92</v>
      </c>
      <c r="C14" s="41"/>
      <c r="D14" s="42" t="s">
        <v>93</v>
      </c>
      <c r="E14" s="45"/>
      <c r="F14" s="24"/>
      <c r="G14" s="24"/>
      <c r="H14" s="2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16" customFormat="1" ht="12">
      <c r="B15" s="46" t="s">
        <v>94</v>
      </c>
      <c r="C15" s="47"/>
      <c r="D15" s="48" t="s">
        <v>95</v>
      </c>
      <c r="E15" s="49"/>
      <c r="F15" s="25"/>
      <c r="G15" s="25"/>
      <c r="H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7" spans="2:22" s="18" customFormat="1" ht="24.75" customHeight="1">
      <c r="B17" s="58"/>
      <c r="C17" s="59"/>
      <c r="D17" s="59"/>
      <c r="E17" s="60"/>
      <c r="F17" s="50" t="s">
        <v>184</v>
      </c>
      <c r="G17" s="50" t="s">
        <v>185</v>
      </c>
      <c r="H17" s="50" t="s">
        <v>186</v>
      </c>
      <c r="I17" s="50" t="s">
        <v>187</v>
      </c>
      <c r="J17" s="50" t="s">
        <v>188</v>
      </c>
      <c r="K17" s="50" t="s">
        <v>189</v>
      </c>
      <c r="L17" s="50" t="s">
        <v>190</v>
      </c>
      <c r="M17" s="50" t="s">
        <v>191</v>
      </c>
      <c r="N17" s="50" t="s">
        <v>192</v>
      </c>
      <c r="O17" s="50" t="s">
        <v>193</v>
      </c>
      <c r="P17" s="50" t="s">
        <v>194</v>
      </c>
      <c r="Q17" s="50" t="s">
        <v>195</v>
      </c>
      <c r="R17" s="50" t="s">
        <v>196</v>
      </c>
      <c r="S17" s="50" t="s">
        <v>197</v>
      </c>
      <c r="T17" s="50" t="s">
        <v>198</v>
      </c>
      <c r="U17" s="50" t="s">
        <v>199</v>
      </c>
      <c r="V17" s="50" t="s">
        <v>200</v>
      </c>
    </row>
    <row r="18" spans="2:22" s="17" customFormat="1" ht="12.75">
      <c r="B18" s="55" t="s">
        <v>9</v>
      </c>
      <c r="C18" s="56"/>
      <c r="D18" s="57"/>
      <c r="E18" s="27" t="s">
        <v>8</v>
      </c>
      <c r="F18" s="51" t="s">
        <v>201</v>
      </c>
      <c r="G18" s="51" t="s">
        <v>202</v>
      </c>
      <c r="H18" s="51" t="s">
        <v>203</v>
      </c>
      <c r="I18" s="51" t="s">
        <v>204</v>
      </c>
      <c r="J18" s="51" t="s">
        <v>205</v>
      </c>
      <c r="K18" s="51" t="s">
        <v>206</v>
      </c>
      <c r="L18" s="51" t="s">
        <v>207</v>
      </c>
      <c r="M18" s="51" t="s">
        <v>208</v>
      </c>
      <c r="N18" s="51" t="s">
        <v>209</v>
      </c>
      <c r="O18" s="51" t="s">
        <v>210</v>
      </c>
      <c r="P18" s="51" t="s">
        <v>211</v>
      </c>
      <c r="Q18" s="51" t="s">
        <v>212</v>
      </c>
      <c r="R18" s="51" t="s">
        <v>213</v>
      </c>
      <c r="S18" s="51" t="s">
        <v>214</v>
      </c>
      <c r="T18" s="51" t="s">
        <v>215</v>
      </c>
      <c r="U18" s="51" t="s">
        <v>216</v>
      </c>
      <c r="V18" s="51" t="s">
        <v>217</v>
      </c>
    </row>
    <row r="19" spans="2:22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s="19" customFormat="1" ht="12.75" customHeight="1">
      <c r="B20" s="61" t="s">
        <v>176</v>
      </c>
      <c r="C20" s="62"/>
      <c r="D20" s="63"/>
      <c r="E20" s="28" t="s">
        <v>96</v>
      </c>
      <c r="F20" s="52">
        <v>2287</v>
      </c>
      <c r="G20" s="52">
        <v>651</v>
      </c>
      <c r="H20" s="52">
        <v>292</v>
      </c>
      <c r="I20" s="52">
        <v>858</v>
      </c>
      <c r="J20" s="52">
        <v>224</v>
      </c>
      <c r="K20" s="52">
        <v>593</v>
      </c>
      <c r="L20" s="52">
        <v>236</v>
      </c>
      <c r="M20" s="52">
        <v>929</v>
      </c>
      <c r="N20" s="52">
        <v>443</v>
      </c>
      <c r="O20" s="52">
        <v>290</v>
      </c>
      <c r="P20" s="52">
        <v>442</v>
      </c>
      <c r="Q20" s="52">
        <v>775</v>
      </c>
      <c r="R20" s="52">
        <v>258</v>
      </c>
      <c r="S20" s="52">
        <v>359</v>
      </c>
      <c r="T20" s="52">
        <v>344</v>
      </c>
      <c r="U20" s="52">
        <v>66</v>
      </c>
      <c r="V20" s="29">
        <f>SUM(F20:U20)</f>
        <v>9047</v>
      </c>
    </row>
    <row r="21" spans="2:22" s="19" customFormat="1" ht="12.75" customHeight="1">
      <c r="B21" s="61" t="s">
        <v>177</v>
      </c>
      <c r="C21" s="62"/>
      <c r="D21" s="63"/>
      <c r="E21" s="28" t="s">
        <v>97</v>
      </c>
      <c r="F21" s="52">
        <v>1156</v>
      </c>
      <c r="G21" s="52">
        <v>329</v>
      </c>
      <c r="H21" s="52">
        <v>153</v>
      </c>
      <c r="I21" s="52">
        <v>431</v>
      </c>
      <c r="J21" s="52">
        <v>103</v>
      </c>
      <c r="K21" s="52">
        <v>311</v>
      </c>
      <c r="L21" s="52">
        <v>131</v>
      </c>
      <c r="M21" s="52">
        <v>448</v>
      </c>
      <c r="N21" s="52">
        <v>227</v>
      </c>
      <c r="O21" s="52">
        <v>152</v>
      </c>
      <c r="P21" s="52">
        <v>236</v>
      </c>
      <c r="Q21" s="52">
        <v>366</v>
      </c>
      <c r="R21" s="52">
        <v>130</v>
      </c>
      <c r="S21" s="52">
        <v>171</v>
      </c>
      <c r="T21" s="52">
        <v>182</v>
      </c>
      <c r="U21" s="52">
        <v>40</v>
      </c>
      <c r="V21" s="29">
        <f>SUM(F21:U21)</f>
        <v>4566</v>
      </c>
    </row>
    <row r="22" spans="2:22" s="19" customFormat="1" ht="12.75" customHeight="1">
      <c r="B22" s="61" t="s">
        <v>178</v>
      </c>
      <c r="C22" s="62"/>
      <c r="D22" s="63"/>
      <c r="E22" s="28" t="s">
        <v>98</v>
      </c>
      <c r="F22" s="52">
        <v>1131</v>
      </c>
      <c r="G22" s="52">
        <v>322</v>
      </c>
      <c r="H22" s="52">
        <v>139</v>
      </c>
      <c r="I22" s="52">
        <v>427</v>
      </c>
      <c r="J22" s="52">
        <v>121</v>
      </c>
      <c r="K22" s="52">
        <v>282</v>
      </c>
      <c r="L22" s="52">
        <v>105</v>
      </c>
      <c r="M22" s="52">
        <v>481</v>
      </c>
      <c r="N22" s="52">
        <v>216</v>
      </c>
      <c r="O22" s="52">
        <v>138</v>
      </c>
      <c r="P22" s="52">
        <v>206</v>
      </c>
      <c r="Q22" s="52">
        <v>409</v>
      </c>
      <c r="R22" s="52">
        <v>128</v>
      </c>
      <c r="S22" s="52">
        <v>188</v>
      </c>
      <c r="T22" s="52">
        <v>162</v>
      </c>
      <c r="U22" s="52">
        <v>26</v>
      </c>
      <c r="V22" s="29">
        <f aca="true" t="shared" si="0" ref="V22:V57">SUM(F22:U22)</f>
        <v>4481</v>
      </c>
    </row>
    <row r="23" spans="2:22" s="19" customFormat="1" ht="12.75" customHeight="1">
      <c r="B23" s="61" t="s">
        <v>179</v>
      </c>
      <c r="C23" s="62"/>
      <c r="D23" s="63"/>
      <c r="E23" s="28" t="s">
        <v>99</v>
      </c>
      <c r="F23" s="52">
        <v>1622</v>
      </c>
      <c r="G23" s="52">
        <v>560</v>
      </c>
      <c r="H23" s="52">
        <v>125</v>
      </c>
      <c r="I23" s="52">
        <v>388</v>
      </c>
      <c r="J23" s="52">
        <v>148</v>
      </c>
      <c r="K23" s="52">
        <v>289</v>
      </c>
      <c r="L23" s="52">
        <v>236</v>
      </c>
      <c r="M23" s="52">
        <v>601</v>
      </c>
      <c r="N23" s="52">
        <v>154</v>
      </c>
      <c r="O23" s="52">
        <v>162</v>
      </c>
      <c r="P23" s="52">
        <v>442</v>
      </c>
      <c r="Q23" s="52">
        <v>417</v>
      </c>
      <c r="R23" s="52">
        <v>222</v>
      </c>
      <c r="S23" s="52">
        <v>359</v>
      </c>
      <c r="T23" s="52">
        <v>247</v>
      </c>
      <c r="U23" s="52">
        <v>66</v>
      </c>
      <c r="V23" s="29">
        <f t="shared" si="0"/>
        <v>6038</v>
      </c>
    </row>
    <row r="24" spans="2:22" s="19" customFormat="1" ht="12.75" customHeight="1">
      <c r="B24" s="61" t="s">
        <v>180</v>
      </c>
      <c r="C24" s="62"/>
      <c r="D24" s="63"/>
      <c r="E24" s="28" t="s">
        <v>100</v>
      </c>
      <c r="F24" s="52">
        <v>665</v>
      </c>
      <c r="G24" s="52">
        <v>91</v>
      </c>
      <c r="H24" s="52">
        <v>167</v>
      </c>
      <c r="I24" s="52">
        <v>470</v>
      </c>
      <c r="J24" s="52">
        <v>76</v>
      </c>
      <c r="K24" s="52">
        <v>304</v>
      </c>
      <c r="L24" s="52">
        <v>0</v>
      </c>
      <c r="M24" s="52">
        <v>328</v>
      </c>
      <c r="N24" s="52">
        <v>289</v>
      </c>
      <c r="O24" s="52">
        <v>128</v>
      </c>
      <c r="P24" s="52">
        <v>0</v>
      </c>
      <c r="Q24" s="52">
        <v>358</v>
      </c>
      <c r="R24" s="52">
        <v>36</v>
      </c>
      <c r="S24" s="52">
        <v>0</v>
      </c>
      <c r="T24" s="52">
        <v>97</v>
      </c>
      <c r="U24" s="52">
        <v>0</v>
      </c>
      <c r="V24" s="29">
        <f t="shared" si="0"/>
        <v>3009</v>
      </c>
    </row>
    <row r="25" spans="2:22" s="19" customFormat="1" ht="12.75" customHeight="1">
      <c r="B25" s="61" t="s">
        <v>26</v>
      </c>
      <c r="C25" s="62"/>
      <c r="D25" s="63"/>
      <c r="E25" s="28" t="s">
        <v>101</v>
      </c>
      <c r="F25" s="29">
        <v>2221</v>
      </c>
      <c r="G25" s="29">
        <v>638</v>
      </c>
      <c r="H25" s="29">
        <v>288</v>
      </c>
      <c r="I25" s="29">
        <v>821</v>
      </c>
      <c r="J25" s="29">
        <v>209</v>
      </c>
      <c r="K25" s="29">
        <v>576</v>
      </c>
      <c r="L25" s="29">
        <v>230</v>
      </c>
      <c r="M25" s="29">
        <v>909</v>
      </c>
      <c r="N25" s="29">
        <v>425</v>
      </c>
      <c r="O25" s="29">
        <v>279</v>
      </c>
      <c r="P25" s="29">
        <v>402</v>
      </c>
      <c r="Q25" s="29">
        <v>748</v>
      </c>
      <c r="R25" s="29">
        <v>251</v>
      </c>
      <c r="S25" s="29">
        <v>352</v>
      </c>
      <c r="T25" s="29">
        <v>331</v>
      </c>
      <c r="U25" s="29">
        <v>59</v>
      </c>
      <c r="V25" s="29">
        <f t="shared" si="0"/>
        <v>8739</v>
      </c>
    </row>
    <row r="26" spans="2:22" s="19" customFormat="1" ht="12.75" customHeight="1">
      <c r="B26" s="61" t="s">
        <v>27</v>
      </c>
      <c r="C26" s="62"/>
      <c r="D26" s="63"/>
      <c r="E26" s="28" t="s">
        <v>102</v>
      </c>
      <c r="F26" s="29">
        <v>1125</v>
      </c>
      <c r="G26" s="29">
        <v>318</v>
      </c>
      <c r="H26" s="29">
        <v>153</v>
      </c>
      <c r="I26" s="29">
        <v>412</v>
      </c>
      <c r="J26" s="29">
        <v>98</v>
      </c>
      <c r="K26" s="29">
        <v>297</v>
      </c>
      <c r="L26" s="29">
        <v>128</v>
      </c>
      <c r="M26" s="29">
        <v>441</v>
      </c>
      <c r="N26" s="29">
        <v>210</v>
      </c>
      <c r="O26" s="29">
        <v>148</v>
      </c>
      <c r="P26" s="29">
        <v>217</v>
      </c>
      <c r="Q26" s="29">
        <v>351</v>
      </c>
      <c r="R26" s="29">
        <v>127</v>
      </c>
      <c r="S26" s="29">
        <v>168</v>
      </c>
      <c r="T26" s="29">
        <v>172</v>
      </c>
      <c r="U26" s="29">
        <v>35</v>
      </c>
      <c r="V26" s="29">
        <f t="shared" si="0"/>
        <v>4400</v>
      </c>
    </row>
    <row r="27" spans="2:22" s="19" customFormat="1" ht="12.75" customHeight="1">
      <c r="B27" s="61" t="s">
        <v>28</v>
      </c>
      <c r="C27" s="62"/>
      <c r="D27" s="63"/>
      <c r="E27" s="28" t="s">
        <v>103</v>
      </c>
      <c r="F27" s="29">
        <v>1096</v>
      </c>
      <c r="G27" s="29">
        <v>320</v>
      </c>
      <c r="H27" s="29">
        <v>135</v>
      </c>
      <c r="I27" s="29">
        <v>409</v>
      </c>
      <c r="J27" s="29">
        <v>111</v>
      </c>
      <c r="K27" s="29">
        <v>279</v>
      </c>
      <c r="L27" s="29">
        <v>102</v>
      </c>
      <c r="M27" s="29">
        <v>468</v>
      </c>
      <c r="N27" s="29">
        <v>215</v>
      </c>
      <c r="O27" s="29">
        <v>131</v>
      </c>
      <c r="P27" s="29">
        <v>185</v>
      </c>
      <c r="Q27" s="29">
        <v>397</v>
      </c>
      <c r="R27" s="29">
        <v>124</v>
      </c>
      <c r="S27" s="29">
        <v>184</v>
      </c>
      <c r="T27" s="29">
        <v>159</v>
      </c>
      <c r="U27" s="29">
        <v>24</v>
      </c>
      <c r="V27" s="29">
        <f t="shared" si="0"/>
        <v>4339</v>
      </c>
    </row>
    <row r="28" spans="2:22" s="19" customFormat="1" ht="12.75" customHeight="1">
      <c r="B28" s="61" t="s">
        <v>29</v>
      </c>
      <c r="C28" s="62"/>
      <c r="D28" s="63"/>
      <c r="E28" s="28" t="s">
        <v>104</v>
      </c>
      <c r="F28" s="29">
        <v>1572</v>
      </c>
      <c r="G28" s="29">
        <v>549</v>
      </c>
      <c r="H28" s="29">
        <v>126</v>
      </c>
      <c r="I28" s="29">
        <v>382</v>
      </c>
      <c r="J28" s="29">
        <v>138</v>
      </c>
      <c r="K28" s="29">
        <v>280</v>
      </c>
      <c r="L28" s="29">
        <v>230</v>
      </c>
      <c r="M28" s="29">
        <v>593</v>
      </c>
      <c r="N28" s="29">
        <v>146</v>
      </c>
      <c r="O28" s="29">
        <v>161</v>
      </c>
      <c r="P28" s="29">
        <v>402</v>
      </c>
      <c r="Q28" s="29">
        <v>402</v>
      </c>
      <c r="R28" s="29">
        <v>216</v>
      </c>
      <c r="S28" s="29">
        <v>352</v>
      </c>
      <c r="T28" s="29">
        <v>235</v>
      </c>
      <c r="U28" s="29">
        <v>59</v>
      </c>
      <c r="V28" s="29">
        <f t="shared" si="0"/>
        <v>5843</v>
      </c>
    </row>
    <row r="29" spans="2:22" s="19" customFormat="1" ht="12.75" customHeight="1">
      <c r="B29" s="61" t="s">
        <v>30</v>
      </c>
      <c r="C29" s="62"/>
      <c r="D29" s="63"/>
      <c r="E29" s="28" t="s">
        <v>105</v>
      </c>
      <c r="F29" s="29">
        <v>649</v>
      </c>
      <c r="G29" s="29">
        <v>89</v>
      </c>
      <c r="H29" s="29">
        <v>162</v>
      </c>
      <c r="I29" s="29">
        <v>439</v>
      </c>
      <c r="J29" s="29">
        <v>71</v>
      </c>
      <c r="K29" s="29">
        <v>296</v>
      </c>
      <c r="L29" s="29">
        <v>0</v>
      </c>
      <c r="M29" s="29">
        <v>316</v>
      </c>
      <c r="N29" s="29">
        <v>279</v>
      </c>
      <c r="O29" s="29">
        <v>118</v>
      </c>
      <c r="P29" s="29">
        <v>0</v>
      </c>
      <c r="Q29" s="29">
        <v>346</v>
      </c>
      <c r="R29" s="29">
        <v>35</v>
      </c>
      <c r="S29" s="29">
        <v>0</v>
      </c>
      <c r="T29" s="29">
        <v>96</v>
      </c>
      <c r="U29" s="29">
        <v>0</v>
      </c>
      <c r="V29" s="29">
        <f t="shared" si="0"/>
        <v>2896</v>
      </c>
    </row>
    <row r="30" spans="2:22" s="19" customFormat="1" ht="12.75" customHeight="1">
      <c r="B30" s="61" t="s">
        <v>11</v>
      </c>
      <c r="C30" s="62"/>
      <c r="D30" s="63"/>
      <c r="E30" s="28" t="s">
        <v>106</v>
      </c>
      <c r="F30" s="52">
        <v>9054</v>
      </c>
      <c r="G30" s="52">
        <v>2075</v>
      </c>
      <c r="H30" s="52">
        <v>1541</v>
      </c>
      <c r="I30" s="52">
        <v>4667</v>
      </c>
      <c r="J30" s="52">
        <v>1598</v>
      </c>
      <c r="K30" s="52">
        <v>3924</v>
      </c>
      <c r="L30" s="52">
        <v>979</v>
      </c>
      <c r="M30" s="52">
        <v>3457</v>
      </c>
      <c r="N30" s="52">
        <v>1933</v>
      </c>
      <c r="O30" s="52">
        <v>1539</v>
      </c>
      <c r="P30" s="52">
        <v>2398</v>
      </c>
      <c r="Q30" s="52">
        <v>3738</v>
      </c>
      <c r="R30" s="52">
        <v>1593</v>
      </c>
      <c r="S30" s="52">
        <v>2921</v>
      </c>
      <c r="T30" s="52">
        <v>1748</v>
      </c>
      <c r="U30" s="52">
        <v>399</v>
      </c>
      <c r="V30" s="29">
        <f t="shared" si="0"/>
        <v>43564</v>
      </c>
    </row>
    <row r="31" spans="2:22" s="19" customFormat="1" ht="12.75" customHeight="1">
      <c r="B31" s="61" t="s">
        <v>12</v>
      </c>
      <c r="C31" s="62"/>
      <c r="D31" s="63"/>
      <c r="E31" s="28" t="s">
        <v>107</v>
      </c>
      <c r="F31" s="52">
        <v>4608</v>
      </c>
      <c r="G31" s="52">
        <v>1111</v>
      </c>
      <c r="H31" s="52">
        <v>800</v>
      </c>
      <c r="I31" s="52">
        <v>2512</v>
      </c>
      <c r="J31" s="52">
        <v>845</v>
      </c>
      <c r="K31" s="52">
        <v>2141</v>
      </c>
      <c r="L31" s="52">
        <v>493</v>
      </c>
      <c r="M31" s="52">
        <v>1764</v>
      </c>
      <c r="N31" s="52">
        <v>1013</v>
      </c>
      <c r="O31" s="52">
        <v>752</v>
      </c>
      <c r="P31" s="52">
        <v>1399</v>
      </c>
      <c r="Q31" s="52">
        <v>1924</v>
      </c>
      <c r="R31" s="52">
        <v>802</v>
      </c>
      <c r="S31" s="52">
        <v>1537</v>
      </c>
      <c r="T31" s="52">
        <v>904</v>
      </c>
      <c r="U31" s="52">
        <v>199</v>
      </c>
      <c r="V31" s="29">
        <f t="shared" si="0"/>
        <v>22804</v>
      </c>
    </row>
    <row r="32" spans="2:22" s="19" customFormat="1" ht="12.75" customHeight="1">
      <c r="B32" s="61" t="s">
        <v>13</v>
      </c>
      <c r="C32" s="62"/>
      <c r="D32" s="63"/>
      <c r="E32" s="28" t="s">
        <v>108</v>
      </c>
      <c r="F32" s="52">
        <v>4446</v>
      </c>
      <c r="G32" s="52">
        <v>964</v>
      </c>
      <c r="H32" s="52">
        <v>741</v>
      </c>
      <c r="I32" s="52">
        <v>2155</v>
      </c>
      <c r="J32" s="52">
        <v>753</v>
      </c>
      <c r="K32" s="52">
        <v>1783</v>
      </c>
      <c r="L32" s="52">
        <v>486</v>
      </c>
      <c r="M32" s="52">
        <v>1693</v>
      </c>
      <c r="N32" s="52">
        <v>920</v>
      </c>
      <c r="O32" s="52">
        <v>787</v>
      </c>
      <c r="P32" s="52">
        <v>999</v>
      </c>
      <c r="Q32" s="52">
        <v>1814</v>
      </c>
      <c r="R32" s="52">
        <v>791</v>
      </c>
      <c r="S32" s="52">
        <v>1384</v>
      </c>
      <c r="T32" s="52">
        <v>844</v>
      </c>
      <c r="U32" s="52">
        <v>200</v>
      </c>
      <c r="V32" s="29">
        <f t="shared" si="0"/>
        <v>20760</v>
      </c>
    </row>
    <row r="33" spans="2:22" s="19" customFormat="1" ht="12.75" customHeight="1">
      <c r="B33" s="61" t="s">
        <v>14</v>
      </c>
      <c r="C33" s="62"/>
      <c r="D33" s="63"/>
      <c r="E33" s="28" t="s">
        <v>109</v>
      </c>
      <c r="F33" s="52">
        <v>5848</v>
      </c>
      <c r="G33" s="52">
        <v>1862</v>
      </c>
      <c r="H33" s="52">
        <v>629</v>
      </c>
      <c r="I33" s="52">
        <v>2920</v>
      </c>
      <c r="J33" s="52">
        <v>884</v>
      </c>
      <c r="K33" s="52">
        <v>2544</v>
      </c>
      <c r="L33" s="52">
        <v>979</v>
      </c>
      <c r="M33" s="52">
        <v>2330</v>
      </c>
      <c r="N33" s="52">
        <v>744</v>
      </c>
      <c r="O33" s="52">
        <v>964</v>
      </c>
      <c r="P33" s="52">
        <v>2398</v>
      </c>
      <c r="Q33" s="52">
        <v>2142</v>
      </c>
      <c r="R33" s="52">
        <v>1409</v>
      </c>
      <c r="S33" s="52">
        <v>2644</v>
      </c>
      <c r="T33" s="52">
        <v>1543</v>
      </c>
      <c r="U33" s="52">
        <v>399</v>
      </c>
      <c r="V33" s="29">
        <f t="shared" si="0"/>
        <v>30239</v>
      </c>
    </row>
    <row r="34" spans="2:22" s="19" customFormat="1" ht="12.75" customHeight="1">
      <c r="B34" s="61" t="s">
        <v>15</v>
      </c>
      <c r="C34" s="62"/>
      <c r="D34" s="63"/>
      <c r="E34" s="28" t="s">
        <v>110</v>
      </c>
      <c r="F34" s="52">
        <v>3206</v>
      </c>
      <c r="G34" s="52">
        <v>213</v>
      </c>
      <c r="H34" s="52">
        <v>912</v>
      </c>
      <c r="I34" s="52">
        <v>1747</v>
      </c>
      <c r="J34" s="52">
        <v>714</v>
      </c>
      <c r="K34" s="52">
        <v>1380</v>
      </c>
      <c r="L34" s="52">
        <v>0</v>
      </c>
      <c r="M34" s="52">
        <v>1127</v>
      </c>
      <c r="N34" s="52">
        <v>1189</v>
      </c>
      <c r="O34" s="52">
        <v>575</v>
      </c>
      <c r="P34" s="52">
        <v>0</v>
      </c>
      <c r="Q34" s="52">
        <v>1596</v>
      </c>
      <c r="R34" s="52">
        <v>184</v>
      </c>
      <c r="S34" s="52">
        <v>277</v>
      </c>
      <c r="T34" s="52">
        <v>205</v>
      </c>
      <c r="U34" s="52">
        <v>0</v>
      </c>
      <c r="V34" s="29">
        <f t="shared" si="0"/>
        <v>13325</v>
      </c>
    </row>
    <row r="35" spans="2:22" s="19" customFormat="1" ht="12.75" customHeight="1">
      <c r="B35" s="61" t="s">
        <v>31</v>
      </c>
      <c r="C35" s="62"/>
      <c r="D35" s="63"/>
      <c r="E35" s="28" t="s">
        <v>111</v>
      </c>
      <c r="F35" s="29">
        <v>8844</v>
      </c>
      <c r="G35" s="29">
        <v>1998</v>
      </c>
      <c r="H35" s="29">
        <v>1512</v>
      </c>
      <c r="I35" s="29">
        <v>4416</v>
      </c>
      <c r="J35" s="29">
        <v>1567</v>
      </c>
      <c r="K35" s="29">
        <v>3809</v>
      </c>
      <c r="L35" s="29">
        <v>946</v>
      </c>
      <c r="M35" s="29">
        <v>3374</v>
      </c>
      <c r="N35" s="29">
        <v>1860</v>
      </c>
      <c r="O35" s="29">
        <v>1498</v>
      </c>
      <c r="P35" s="29">
        <v>2258</v>
      </c>
      <c r="Q35" s="29">
        <v>3693</v>
      </c>
      <c r="R35" s="29">
        <v>1538</v>
      </c>
      <c r="S35" s="29">
        <v>2905</v>
      </c>
      <c r="T35" s="29">
        <v>1692</v>
      </c>
      <c r="U35" s="29">
        <v>381</v>
      </c>
      <c r="V35" s="29">
        <f t="shared" si="0"/>
        <v>42291</v>
      </c>
    </row>
    <row r="36" spans="2:22" s="19" customFormat="1" ht="12.75" customHeight="1">
      <c r="B36" s="61" t="s">
        <v>32</v>
      </c>
      <c r="C36" s="62"/>
      <c r="D36" s="63"/>
      <c r="E36" s="28" t="s">
        <v>112</v>
      </c>
      <c r="F36" s="29">
        <v>4498</v>
      </c>
      <c r="G36" s="29">
        <v>1062</v>
      </c>
      <c r="H36" s="29">
        <v>781</v>
      </c>
      <c r="I36" s="29">
        <v>2390</v>
      </c>
      <c r="J36" s="29">
        <v>827</v>
      </c>
      <c r="K36" s="29">
        <v>2078</v>
      </c>
      <c r="L36" s="29">
        <v>481</v>
      </c>
      <c r="M36" s="29">
        <v>1724</v>
      </c>
      <c r="N36" s="29">
        <v>969</v>
      </c>
      <c r="O36" s="29">
        <v>733</v>
      </c>
      <c r="P36" s="29">
        <v>1324</v>
      </c>
      <c r="Q36" s="29">
        <v>1901</v>
      </c>
      <c r="R36" s="29">
        <v>770</v>
      </c>
      <c r="S36" s="29">
        <v>1526</v>
      </c>
      <c r="T36" s="29">
        <v>879</v>
      </c>
      <c r="U36" s="29">
        <v>193</v>
      </c>
      <c r="V36" s="29">
        <f t="shared" si="0"/>
        <v>22136</v>
      </c>
    </row>
    <row r="37" spans="2:22" s="19" customFormat="1" ht="12.75" customHeight="1">
      <c r="B37" s="61" t="s">
        <v>33</v>
      </c>
      <c r="C37" s="62"/>
      <c r="D37" s="63"/>
      <c r="E37" s="28" t="s">
        <v>113</v>
      </c>
      <c r="F37" s="29">
        <v>4346</v>
      </c>
      <c r="G37" s="29">
        <v>936</v>
      </c>
      <c r="H37" s="29">
        <v>731</v>
      </c>
      <c r="I37" s="29">
        <v>2026</v>
      </c>
      <c r="J37" s="29">
        <v>740</v>
      </c>
      <c r="K37" s="29">
        <v>1731</v>
      </c>
      <c r="L37" s="29">
        <v>465</v>
      </c>
      <c r="M37" s="29">
        <v>1650</v>
      </c>
      <c r="N37" s="29">
        <v>891</v>
      </c>
      <c r="O37" s="29">
        <v>765</v>
      </c>
      <c r="P37" s="29">
        <v>934</v>
      </c>
      <c r="Q37" s="29">
        <v>1792</v>
      </c>
      <c r="R37" s="29">
        <v>768</v>
      </c>
      <c r="S37" s="29">
        <v>1379</v>
      </c>
      <c r="T37" s="29">
        <v>813</v>
      </c>
      <c r="U37" s="29">
        <v>188</v>
      </c>
      <c r="V37" s="29">
        <f t="shared" si="0"/>
        <v>20155</v>
      </c>
    </row>
    <row r="38" spans="2:22" s="19" customFormat="1" ht="12.75" customHeight="1">
      <c r="B38" s="61" t="s">
        <v>34</v>
      </c>
      <c r="C38" s="62"/>
      <c r="D38" s="63"/>
      <c r="E38" s="28" t="s">
        <v>114</v>
      </c>
      <c r="F38" s="29">
        <v>5748</v>
      </c>
      <c r="G38" s="29">
        <v>1801</v>
      </c>
      <c r="H38" s="29">
        <v>619</v>
      </c>
      <c r="I38" s="29">
        <v>2863</v>
      </c>
      <c r="J38" s="29">
        <v>879</v>
      </c>
      <c r="K38" s="29">
        <v>2490</v>
      </c>
      <c r="L38" s="29">
        <v>946</v>
      </c>
      <c r="M38" s="29">
        <v>2282</v>
      </c>
      <c r="N38" s="29">
        <v>717</v>
      </c>
      <c r="O38" s="29">
        <v>947</v>
      </c>
      <c r="P38" s="29">
        <v>2258</v>
      </c>
      <c r="Q38" s="29">
        <v>2074</v>
      </c>
      <c r="R38" s="29">
        <v>1367</v>
      </c>
      <c r="S38" s="29">
        <v>2634</v>
      </c>
      <c r="T38" s="29">
        <v>1497</v>
      </c>
      <c r="U38" s="29">
        <v>381</v>
      </c>
      <c r="V38" s="29">
        <f t="shared" si="0"/>
        <v>29503</v>
      </c>
    </row>
    <row r="39" spans="2:22" s="19" customFormat="1" ht="12.75" customHeight="1">
      <c r="B39" s="61" t="s">
        <v>35</v>
      </c>
      <c r="C39" s="62"/>
      <c r="D39" s="63"/>
      <c r="E39" s="28" t="s">
        <v>115</v>
      </c>
      <c r="F39" s="29">
        <v>3096</v>
      </c>
      <c r="G39" s="29">
        <v>197</v>
      </c>
      <c r="H39" s="29">
        <v>893</v>
      </c>
      <c r="I39" s="29">
        <v>1553</v>
      </c>
      <c r="J39" s="29">
        <v>688</v>
      </c>
      <c r="K39" s="29">
        <v>1319</v>
      </c>
      <c r="L39" s="29">
        <v>0</v>
      </c>
      <c r="M39" s="29">
        <v>1092</v>
      </c>
      <c r="N39" s="29">
        <v>1143</v>
      </c>
      <c r="O39" s="29">
        <v>551</v>
      </c>
      <c r="P39" s="29">
        <v>0</v>
      </c>
      <c r="Q39" s="29">
        <v>1619</v>
      </c>
      <c r="R39" s="29">
        <v>171</v>
      </c>
      <c r="S39" s="29">
        <v>271</v>
      </c>
      <c r="T39" s="29">
        <v>195</v>
      </c>
      <c r="U39" s="29">
        <v>0</v>
      </c>
      <c r="V39" s="29">
        <f t="shared" si="0"/>
        <v>12788</v>
      </c>
    </row>
    <row r="40" spans="2:22" s="19" customFormat="1" ht="12.75" customHeight="1">
      <c r="B40" s="61" t="s">
        <v>16</v>
      </c>
      <c r="C40" s="62"/>
      <c r="D40" s="63"/>
      <c r="E40" s="28" t="s">
        <v>116</v>
      </c>
      <c r="F40" s="52">
        <v>4655</v>
      </c>
      <c r="G40" s="52">
        <v>661</v>
      </c>
      <c r="H40" s="52">
        <v>350</v>
      </c>
      <c r="I40" s="52">
        <v>1058</v>
      </c>
      <c r="J40" s="52">
        <v>388</v>
      </c>
      <c r="K40" s="52">
        <v>564</v>
      </c>
      <c r="L40" s="52">
        <v>467</v>
      </c>
      <c r="M40" s="52">
        <v>900</v>
      </c>
      <c r="N40" s="52">
        <v>546</v>
      </c>
      <c r="O40" s="52">
        <v>240</v>
      </c>
      <c r="P40" s="52">
        <v>213</v>
      </c>
      <c r="Q40" s="52">
        <v>793</v>
      </c>
      <c r="R40" s="52">
        <v>259</v>
      </c>
      <c r="S40" s="52">
        <v>571</v>
      </c>
      <c r="T40" s="52">
        <v>464</v>
      </c>
      <c r="U40" s="52">
        <v>76</v>
      </c>
      <c r="V40" s="29">
        <f t="shared" si="0"/>
        <v>12205</v>
      </c>
    </row>
    <row r="41" spans="2:22" s="19" customFormat="1" ht="12.75" customHeight="1">
      <c r="B41" s="61" t="s">
        <v>17</v>
      </c>
      <c r="C41" s="62"/>
      <c r="D41" s="63"/>
      <c r="E41" s="28" t="s">
        <v>117</v>
      </c>
      <c r="F41" s="52">
        <v>2367</v>
      </c>
      <c r="G41" s="52">
        <v>357</v>
      </c>
      <c r="H41" s="52">
        <v>199</v>
      </c>
      <c r="I41" s="52">
        <v>699</v>
      </c>
      <c r="J41" s="52">
        <v>237</v>
      </c>
      <c r="K41" s="52">
        <v>372</v>
      </c>
      <c r="L41" s="52">
        <v>235</v>
      </c>
      <c r="M41" s="52">
        <v>478</v>
      </c>
      <c r="N41" s="52">
        <v>322</v>
      </c>
      <c r="O41" s="52">
        <v>137</v>
      </c>
      <c r="P41" s="52">
        <v>165</v>
      </c>
      <c r="Q41" s="52">
        <v>430</v>
      </c>
      <c r="R41" s="52">
        <v>154</v>
      </c>
      <c r="S41" s="52">
        <v>346</v>
      </c>
      <c r="T41" s="52">
        <v>261</v>
      </c>
      <c r="U41" s="52">
        <v>51</v>
      </c>
      <c r="V41" s="29">
        <f>SUM(F41:U41)</f>
        <v>6810</v>
      </c>
    </row>
    <row r="42" spans="2:22" s="19" customFormat="1" ht="12.75" customHeight="1">
      <c r="B42" s="61" t="s">
        <v>18</v>
      </c>
      <c r="C42" s="62"/>
      <c r="D42" s="63"/>
      <c r="E42" s="28" t="s">
        <v>118</v>
      </c>
      <c r="F42" s="52">
        <v>2288</v>
      </c>
      <c r="G42" s="52">
        <v>304</v>
      </c>
      <c r="H42" s="52">
        <v>151</v>
      </c>
      <c r="I42" s="52">
        <v>359</v>
      </c>
      <c r="J42" s="52">
        <v>151</v>
      </c>
      <c r="K42" s="52">
        <v>192</v>
      </c>
      <c r="L42" s="52">
        <v>232</v>
      </c>
      <c r="M42" s="52">
        <v>422</v>
      </c>
      <c r="N42" s="52">
        <v>224</v>
      </c>
      <c r="O42" s="52">
        <v>103</v>
      </c>
      <c r="P42" s="52">
        <v>48</v>
      </c>
      <c r="Q42" s="52">
        <v>363</v>
      </c>
      <c r="R42" s="52">
        <v>105</v>
      </c>
      <c r="S42" s="52">
        <v>225</v>
      </c>
      <c r="T42" s="52">
        <v>203</v>
      </c>
      <c r="U42" s="52">
        <v>25</v>
      </c>
      <c r="V42" s="29">
        <f>SUM(F42:U42)</f>
        <v>5395</v>
      </c>
    </row>
    <row r="43" spans="2:22" s="19" customFormat="1" ht="12.75" customHeight="1">
      <c r="B43" s="61" t="s">
        <v>19</v>
      </c>
      <c r="C43" s="62"/>
      <c r="D43" s="63"/>
      <c r="E43" s="28" t="s">
        <v>119</v>
      </c>
      <c r="F43" s="52">
        <v>4296</v>
      </c>
      <c r="G43" s="52">
        <v>410</v>
      </c>
      <c r="H43" s="52">
        <v>294</v>
      </c>
      <c r="I43" s="52">
        <v>975</v>
      </c>
      <c r="J43" s="52">
        <v>388</v>
      </c>
      <c r="K43" s="52">
        <v>490</v>
      </c>
      <c r="L43" s="52">
        <v>467</v>
      </c>
      <c r="M43" s="52">
        <v>853</v>
      </c>
      <c r="N43" s="52">
        <v>255</v>
      </c>
      <c r="O43" s="52">
        <v>240</v>
      </c>
      <c r="P43" s="52">
        <v>213</v>
      </c>
      <c r="Q43" s="52">
        <v>600</v>
      </c>
      <c r="R43" s="52">
        <v>259</v>
      </c>
      <c r="S43" s="52">
        <v>571</v>
      </c>
      <c r="T43" s="52">
        <v>449</v>
      </c>
      <c r="U43" s="52">
        <v>76</v>
      </c>
      <c r="V43" s="29">
        <f>SUM(F43:U43)</f>
        <v>10836</v>
      </c>
    </row>
    <row r="44" spans="2:22" s="19" customFormat="1" ht="12.75" customHeight="1">
      <c r="B44" s="61" t="s">
        <v>20</v>
      </c>
      <c r="C44" s="62"/>
      <c r="D44" s="63"/>
      <c r="E44" s="28" t="s">
        <v>120</v>
      </c>
      <c r="F44" s="52">
        <v>359</v>
      </c>
      <c r="G44" s="52">
        <v>251</v>
      </c>
      <c r="H44" s="52">
        <v>56</v>
      </c>
      <c r="I44" s="52">
        <v>83</v>
      </c>
      <c r="J44" s="52">
        <v>0</v>
      </c>
      <c r="K44" s="52">
        <v>74</v>
      </c>
      <c r="L44" s="52">
        <v>0</v>
      </c>
      <c r="M44" s="52">
        <v>47</v>
      </c>
      <c r="N44" s="52">
        <v>291</v>
      </c>
      <c r="O44" s="52">
        <v>0</v>
      </c>
      <c r="P44" s="52">
        <v>0</v>
      </c>
      <c r="Q44" s="52">
        <v>193</v>
      </c>
      <c r="R44" s="52">
        <v>0</v>
      </c>
      <c r="S44" s="52">
        <v>0</v>
      </c>
      <c r="T44" s="52">
        <v>15</v>
      </c>
      <c r="U44" s="52">
        <v>0</v>
      </c>
      <c r="V44" s="29">
        <f>SUM(F44:U44)</f>
        <v>1369</v>
      </c>
    </row>
    <row r="45" spans="2:22" s="19" customFormat="1" ht="12.75" customHeight="1">
      <c r="B45" s="61" t="s">
        <v>36</v>
      </c>
      <c r="C45" s="62"/>
      <c r="D45" s="63"/>
      <c r="E45" s="28" t="s">
        <v>121</v>
      </c>
      <c r="F45" s="29">
        <v>4542</v>
      </c>
      <c r="G45" s="29">
        <v>610</v>
      </c>
      <c r="H45" s="29">
        <v>357</v>
      </c>
      <c r="I45" s="29">
        <v>1029</v>
      </c>
      <c r="J45" s="29">
        <v>366</v>
      </c>
      <c r="K45" s="29">
        <v>552</v>
      </c>
      <c r="L45" s="29">
        <v>436</v>
      </c>
      <c r="M45" s="29">
        <v>859</v>
      </c>
      <c r="N45" s="29">
        <v>539</v>
      </c>
      <c r="O45" s="29">
        <v>233</v>
      </c>
      <c r="P45" s="29">
        <v>208</v>
      </c>
      <c r="Q45" s="29">
        <v>774</v>
      </c>
      <c r="R45" s="29">
        <v>248</v>
      </c>
      <c r="S45" s="29">
        <v>559</v>
      </c>
      <c r="T45" s="29">
        <v>457</v>
      </c>
      <c r="U45" s="29">
        <v>71</v>
      </c>
      <c r="V45" s="29">
        <f t="shared" si="0"/>
        <v>11840</v>
      </c>
    </row>
    <row r="46" spans="2:22" s="19" customFormat="1" ht="12.75" customHeight="1">
      <c r="B46" s="61" t="s">
        <v>37</v>
      </c>
      <c r="C46" s="62"/>
      <c r="D46" s="63"/>
      <c r="E46" s="28" t="s">
        <v>122</v>
      </c>
      <c r="F46" s="29">
        <v>2262</v>
      </c>
      <c r="G46" s="29">
        <v>320</v>
      </c>
      <c r="H46" s="29">
        <v>201</v>
      </c>
      <c r="I46" s="29">
        <v>678</v>
      </c>
      <c r="J46" s="29">
        <v>222</v>
      </c>
      <c r="K46" s="29">
        <v>367</v>
      </c>
      <c r="L46" s="29">
        <v>215</v>
      </c>
      <c r="M46" s="29">
        <v>456</v>
      </c>
      <c r="N46" s="29">
        <v>313</v>
      </c>
      <c r="O46" s="29">
        <v>133</v>
      </c>
      <c r="P46" s="29">
        <v>162</v>
      </c>
      <c r="Q46" s="29">
        <v>415</v>
      </c>
      <c r="R46" s="29">
        <v>149</v>
      </c>
      <c r="S46" s="29">
        <v>340</v>
      </c>
      <c r="T46" s="29">
        <v>258</v>
      </c>
      <c r="U46" s="29">
        <v>48</v>
      </c>
      <c r="V46" s="29">
        <f t="shared" si="0"/>
        <v>6539</v>
      </c>
    </row>
    <row r="47" spans="2:22" s="19" customFormat="1" ht="12.75" customHeight="1">
      <c r="B47" s="61" t="s">
        <v>38</v>
      </c>
      <c r="C47" s="62"/>
      <c r="D47" s="63"/>
      <c r="E47" s="28" t="s">
        <v>123</v>
      </c>
      <c r="F47" s="29">
        <v>2280</v>
      </c>
      <c r="G47" s="29">
        <v>290</v>
      </c>
      <c r="H47" s="29">
        <v>156</v>
      </c>
      <c r="I47" s="29">
        <v>351</v>
      </c>
      <c r="J47" s="29">
        <v>144</v>
      </c>
      <c r="K47" s="29">
        <v>185</v>
      </c>
      <c r="L47" s="29">
        <v>221</v>
      </c>
      <c r="M47" s="29">
        <v>403</v>
      </c>
      <c r="N47" s="29">
        <v>226</v>
      </c>
      <c r="O47" s="29">
        <v>100</v>
      </c>
      <c r="P47" s="29">
        <v>46</v>
      </c>
      <c r="Q47" s="29">
        <v>359</v>
      </c>
      <c r="R47" s="29">
        <v>99</v>
      </c>
      <c r="S47" s="29">
        <v>219</v>
      </c>
      <c r="T47" s="29">
        <v>199</v>
      </c>
      <c r="U47" s="29">
        <v>23</v>
      </c>
      <c r="V47" s="29">
        <f t="shared" si="0"/>
        <v>5301</v>
      </c>
    </row>
    <row r="48" spans="2:22" s="19" customFormat="1" ht="12.75" customHeight="1">
      <c r="B48" s="61" t="s">
        <v>39</v>
      </c>
      <c r="C48" s="62"/>
      <c r="D48" s="63"/>
      <c r="E48" s="28" t="s">
        <v>124</v>
      </c>
      <c r="F48" s="29">
        <v>4193</v>
      </c>
      <c r="G48" s="29">
        <v>362</v>
      </c>
      <c r="H48" s="29">
        <v>300</v>
      </c>
      <c r="I48" s="29">
        <v>950</v>
      </c>
      <c r="J48" s="29">
        <v>366</v>
      </c>
      <c r="K48" s="29">
        <v>483</v>
      </c>
      <c r="L48" s="29">
        <v>436</v>
      </c>
      <c r="M48" s="29">
        <v>814</v>
      </c>
      <c r="N48" s="29">
        <v>248</v>
      </c>
      <c r="O48" s="29">
        <v>233</v>
      </c>
      <c r="P48" s="29">
        <v>208</v>
      </c>
      <c r="Q48" s="29">
        <v>590</v>
      </c>
      <c r="R48" s="29">
        <v>248</v>
      </c>
      <c r="S48" s="29">
        <v>559</v>
      </c>
      <c r="T48" s="29">
        <v>443</v>
      </c>
      <c r="U48" s="29">
        <v>71</v>
      </c>
      <c r="V48" s="29">
        <f t="shared" si="0"/>
        <v>10504</v>
      </c>
    </row>
    <row r="49" spans="2:22" s="19" customFormat="1" ht="12.75" customHeight="1">
      <c r="B49" s="61" t="s">
        <v>40</v>
      </c>
      <c r="C49" s="62"/>
      <c r="D49" s="63"/>
      <c r="E49" s="28" t="s">
        <v>125</v>
      </c>
      <c r="F49" s="29">
        <v>349</v>
      </c>
      <c r="G49" s="29">
        <v>248</v>
      </c>
      <c r="H49" s="29">
        <v>57</v>
      </c>
      <c r="I49" s="29">
        <v>79</v>
      </c>
      <c r="J49" s="29">
        <v>0</v>
      </c>
      <c r="K49" s="29">
        <v>69</v>
      </c>
      <c r="L49" s="29">
        <v>0</v>
      </c>
      <c r="M49" s="29">
        <v>45</v>
      </c>
      <c r="N49" s="29">
        <v>291</v>
      </c>
      <c r="O49" s="29">
        <v>0</v>
      </c>
      <c r="P49" s="29">
        <v>0</v>
      </c>
      <c r="Q49" s="29">
        <v>184</v>
      </c>
      <c r="R49" s="29">
        <v>0</v>
      </c>
      <c r="S49" s="29">
        <v>0</v>
      </c>
      <c r="T49" s="29">
        <v>14</v>
      </c>
      <c r="U49" s="29">
        <v>0</v>
      </c>
      <c r="V49" s="29">
        <f t="shared" si="0"/>
        <v>1336</v>
      </c>
    </row>
    <row r="50" spans="2:22" s="19" customFormat="1" ht="12.75" customHeight="1">
      <c r="B50" s="61" t="s">
        <v>21</v>
      </c>
      <c r="C50" s="62"/>
      <c r="D50" s="63"/>
      <c r="E50" s="28" t="s">
        <v>126</v>
      </c>
      <c r="F50" s="52">
        <v>4880</v>
      </c>
      <c r="G50" s="52">
        <v>509</v>
      </c>
      <c r="H50" s="52">
        <v>41</v>
      </c>
      <c r="I50" s="52">
        <v>100</v>
      </c>
      <c r="J50" s="52">
        <v>25</v>
      </c>
      <c r="K50" s="52">
        <v>12</v>
      </c>
      <c r="L50" s="52">
        <v>52</v>
      </c>
      <c r="M50" s="52">
        <v>165</v>
      </c>
      <c r="N50" s="52">
        <v>61</v>
      </c>
      <c r="O50" s="52">
        <v>0</v>
      </c>
      <c r="P50" s="52">
        <v>0</v>
      </c>
      <c r="Q50" s="52">
        <v>300</v>
      </c>
      <c r="R50" s="52">
        <v>0</v>
      </c>
      <c r="S50" s="52">
        <v>42</v>
      </c>
      <c r="T50" s="52">
        <v>20</v>
      </c>
      <c r="U50" s="52">
        <v>0</v>
      </c>
      <c r="V50" s="29">
        <f>SUM(F50:U50)</f>
        <v>6207</v>
      </c>
    </row>
    <row r="51" spans="2:22" s="19" customFormat="1" ht="12.75" customHeight="1">
      <c r="B51" s="61" t="s">
        <v>22</v>
      </c>
      <c r="C51" s="62"/>
      <c r="D51" s="63"/>
      <c r="E51" s="28" t="s">
        <v>127</v>
      </c>
      <c r="F51" s="52">
        <v>2308</v>
      </c>
      <c r="G51" s="52">
        <v>205</v>
      </c>
      <c r="H51" s="52">
        <v>25</v>
      </c>
      <c r="I51" s="52">
        <v>74</v>
      </c>
      <c r="J51" s="52">
        <v>14</v>
      </c>
      <c r="K51" s="52">
        <v>8</v>
      </c>
      <c r="L51" s="52">
        <v>31</v>
      </c>
      <c r="M51" s="52">
        <v>83</v>
      </c>
      <c r="N51" s="52">
        <v>27</v>
      </c>
      <c r="O51" s="52">
        <v>0</v>
      </c>
      <c r="P51" s="52">
        <v>0</v>
      </c>
      <c r="Q51" s="52">
        <v>145</v>
      </c>
      <c r="R51" s="52">
        <v>0</v>
      </c>
      <c r="S51" s="52">
        <v>33</v>
      </c>
      <c r="T51" s="52">
        <v>9</v>
      </c>
      <c r="U51" s="52">
        <v>0</v>
      </c>
      <c r="V51" s="29">
        <f>SUM(F51:U51)</f>
        <v>2962</v>
      </c>
    </row>
    <row r="52" spans="2:22" s="19" customFormat="1" ht="12.75" customHeight="1">
      <c r="B52" s="61" t="s">
        <v>23</v>
      </c>
      <c r="C52" s="62"/>
      <c r="D52" s="63"/>
      <c r="E52" s="28" t="s">
        <v>128</v>
      </c>
      <c r="F52" s="52">
        <v>2572</v>
      </c>
      <c r="G52" s="52">
        <v>304</v>
      </c>
      <c r="H52" s="52">
        <v>16</v>
      </c>
      <c r="I52" s="52">
        <v>26</v>
      </c>
      <c r="J52" s="52">
        <v>11</v>
      </c>
      <c r="K52" s="52">
        <v>4</v>
      </c>
      <c r="L52" s="52">
        <v>21</v>
      </c>
      <c r="M52" s="52">
        <v>82</v>
      </c>
      <c r="N52" s="52">
        <v>34</v>
      </c>
      <c r="O52" s="52">
        <v>0</v>
      </c>
      <c r="P52" s="52">
        <v>0</v>
      </c>
      <c r="Q52" s="52">
        <v>155</v>
      </c>
      <c r="R52" s="52">
        <v>0</v>
      </c>
      <c r="S52" s="52">
        <v>9</v>
      </c>
      <c r="T52" s="52">
        <v>11</v>
      </c>
      <c r="U52" s="52">
        <v>0</v>
      </c>
      <c r="V52" s="29">
        <f>SUM(F52:U52)</f>
        <v>3245</v>
      </c>
    </row>
    <row r="53" spans="2:22" s="19" customFormat="1" ht="12.75" customHeight="1">
      <c r="B53" s="61" t="s">
        <v>24</v>
      </c>
      <c r="C53" s="62"/>
      <c r="D53" s="63"/>
      <c r="E53" s="28" t="s">
        <v>129</v>
      </c>
      <c r="F53" s="52">
        <v>4618</v>
      </c>
      <c r="G53" s="52">
        <v>509</v>
      </c>
      <c r="H53" s="52">
        <v>41</v>
      </c>
      <c r="I53" s="52">
        <v>100</v>
      </c>
      <c r="J53" s="52">
        <v>25</v>
      </c>
      <c r="K53" s="52">
        <v>12</v>
      </c>
      <c r="L53" s="52">
        <v>52</v>
      </c>
      <c r="M53" s="52">
        <v>165</v>
      </c>
      <c r="N53" s="52">
        <v>44</v>
      </c>
      <c r="O53" s="52">
        <v>0</v>
      </c>
      <c r="P53" s="52">
        <v>0</v>
      </c>
      <c r="Q53" s="52">
        <v>176</v>
      </c>
      <c r="R53" s="52">
        <v>0</v>
      </c>
      <c r="S53" s="52">
        <v>42</v>
      </c>
      <c r="T53" s="52">
        <v>20</v>
      </c>
      <c r="U53" s="52">
        <v>0</v>
      </c>
      <c r="V53" s="29">
        <f>SUM(F53:U53)</f>
        <v>5804</v>
      </c>
    </row>
    <row r="54" spans="2:22" s="19" customFormat="1" ht="12.75" customHeight="1">
      <c r="B54" s="61" t="s">
        <v>25</v>
      </c>
      <c r="C54" s="62"/>
      <c r="D54" s="63"/>
      <c r="E54" s="28" t="s">
        <v>130</v>
      </c>
      <c r="F54" s="52">
        <v>262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17</v>
      </c>
      <c r="O54" s="52">
        <v>0</v>
      </c>
      <c r="P54" s="52">
        <v>0</v>
      </c>
      <c r="Q54" s="52">
        <v>124</v>
      </c>
      <c r="R54" s="52">
        <v>0</v>
      </c>
      <c r="S54" s="52">
        <v>0</v>
      </c>
      <c r="T54" s="52">
        <v>0</v>
      </c>
      <c r="U54" s="52">
        <v>0</v>
      </c>
      <c r="V54" s="29">
        <f>SUM(F54:U54)</f>
        <v>403</v>
      </c>
    </row>
    <row r="55" spans="2:22" s="19" customFormat="1" ht="12.75" customHeight="1">
      <c r="B55" s="61" t="s">
        <v>41</v>
      </c>
      <c r="C55" s="62"/>
      <c r="D55" s="63"/>
      <c r="E55" s="28" t="s">
        <v>131</v>
      </c>
      <c r="F55" s="29">
        <v>4808</v>
      </c>
      <c r="G55" s="29">
        <v>500</v>
      </c>
      <c r="H55" s="29">
        <v>41</v>
      </c>
      <c r="I55" s="29">
        <v>86</v>
      </c>
      <c r="J55" s="29">
        <v>24</v>
      </c>
      <c r="K55" s="29">
        <v>12</v>
      </c>
      <c r="L55" s="29">
        <v>44</v>
      </c>
      <c r="M55" s="29">
        <v>166</v>
      </c>
      <c r="N55" s="29">
        <v>58</v>
      </c>
      <c r="O55" s="29">
        <v>0</v>
      </c>
      <c r="P55" s="29">
        <v>0</v>
      </c>
      <c r="Q55" s="29">
        <v>284</v>
      </c>
      <c r="R55" s="29">
        <v>0</v>
      </c>
      <c r="S55" s="29">
        <v>42</v>
      </c>
      <c r="T55" s="29">
        <v>22</v>
      </c>
      <c r="U55" s="29">
        <v>0</v>
      </c>
      <c r="V55" s="29">
        <f t="shared" si="0"/>
        <v>6087</v>
      </c>
    </row>
    <row r="56" spans="2:22" s="19" customFormat="1" ht="12.75" customHeight="1">
      <c r="B56" s="61" t="s">
        <v>42</v>
      </c>
      <c r="C56" s="62"/>
      <c r="D56" s="63"/>
      <c r="E56" s="28" t="s">
        <v>132</v>
      </c>
      <c r="F56" s="29">
        <v>2257</v>
      </c>
      <c r="G56" s="29">
        <v>200</v>
      </c>
      <c r="H56" s="29">
        <v>25</v>
      </c>
      <c r="I56" s="29">
        <v>65</v>
      </c>
      <c r="J56" s="29">
        <v>13</v>
      </c>
      <c r="K56" s="29">
        <v>8</v>
      </c>
      <c r="L56" s="29">
        <v>26</v>
      </c>
      <c r="M56" s="29">
        <v>83</v>
      </c>
      <c r="N56" s="29">
        <v>27</v>
      </c>
      <c r="O56" s="29">
        <v>0</v>
      </c>
      <c r="P56" s="29">
        <v>0</v>
      </c>
      <c r="Q56" s="29">
        <v>134</v>
      </c>
      <c r="R56" s="29">
        <v>0</v>
      </c>
      <c r="S56" s="29">
        <v>31</v>
      </c>
      <c r="T56" s="29">
        <v>8</v>
      </c>
      <c r="U56" s="29">
        <v>0</v>
      </c>
      <c r="V56" s="29">
        <f t="shared" si="0"/>
        <v>2877</v>
      </c>
    </row>
    <row r="57" spans="2:22" s="19" customFormat="1" ht="12.75" customHeight="1">
      <c r="B57" s="61" t="s">
        <v>43</v>
      </c>
      <c r="C57" s="62"/>
      <c r="D57" s="63"/>
      <c r="E57" s="28" t="s">
        <v>133</v>
      </c>
      <c r="F57" s="29">
        <v>2551</v>
      </c>
      <c r="G57" s="29">
        <v>300</v>
      </c>
      <c r="H57" s="29">
        <v>16</v>
      </c>
      <c r="I57" s="29">
        <v>21</v>
      </c>
      <c r="J57" s="29">
        <v>11</v>
      </c>
      <c r="K57" s="29">
        <v>4</v>
      </c>
      <c r="L57" s="29">
        <v>18</v>
      </c>
      <c r="M57" s="29">
        <v>83</v>
      </c>
      <c r="N57" s="29">
        <v>31</v>
      </c>
      <c r="O57" s="29">
        <v>0</v>
      </c>
      <c r="P57" s="29">
        <v>0</v>
      </c>
      <c r="Q57" s="29">
        <v>150</v>
      </c>
      <c r="R57" s="29">
        <v>0</v>
      </c>
      <c r="S57" s="29">
        <v>11</v>
      </c>
      <c r="T57" s="29">
        <v>14</v>
      </c>
      <c r="U57" s="29">
        <v>0</v>
      </c>
      <c r="V57" s="29">
        <f t="shared" si="0"/>
        <v>3210</v>
      </c>
    </row>
    <row r="58" spans="2:22" s="19" customFormat="1" ht="12.75" customHeight="1">
      <c r="B58" s="61" t="s">
        <v>44</v>
      </c>
      <c r="C58" s="62"/>
      <c r="D58" s="63"/>
      <c r="E58" s="28" t="s">
        <v>134</v>
      </c>
      <c r="F58" s="29">
        <v>4551</v>
      </c>
      <c r="G58" s="29">
        <v>500</v>
      </c>
      <c r="H58" s="29">
        <v>41</v>
      </c>
      <c r="I58" s="29">
        <v>86</v>
      </c>
      <c r="J58" s="29">
        <v>24</v>
      </c>
      <c r="K58" s="29">
        <v>12</v>
      </c>
      <c r="L58" s="29">
        <v>44</v>
      </c>
      <c r="M58" s="29">
        <v>166</v>
      </c>
      <c r="N58" s="29">
        <v>41</v>
      </c>
      <c r="O58" s="29">
        <v>0</v>
      </c>
      <c r="P58" s="29">
        <v>0</v>
      </c>
      <c r="Q58" s="29">
        <v>161</v>
      </c>
      <c r="R58" s="29">
        <v>0</v>
      </c>
      <c r="S58" s="29">
        <v>42</v>
      </c>
      <c r="T58" s="29">
        <v>22</v>
      </c>
      <c r="U58" s="29">
        <v>0</v>
      </c>
      <c r="V58" s="29">
        <f>SUM(F58:U58)</f>
        <v>5690</v>
      </c>
    </row>
    <row r="59" spans="2:22" s="19" customFormat="1" ht="12.75" customHeight="1">
      <c r="B59" s="61" t="s">
        <v>45</v>
      </c>
      <c r="C59" s="62"/>
      <c r="D59" s="63"/>
      <c r="E59" s="28" t="s">
        <v>135</v>
      </c>
      <c r="F59" s="29">
        <v>257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17</v>
      </c>
      <c r="O59" s="29">
        <v>0</v>
      </c>
      <c r="P59" s="29">
        <v>0</v>
      </c>
      <c r="Q59" s="29">
        <v>123</v>
      </c>
      <c r="R59" s="29">
        <v>0</v>
      </c>
      <c r="S59" s="29">
        <v>0</v>
      </c>
      <c r="T59" s="29">
        <v>0</v>
      </c>
      <c r="U59" s="29">
        <v>0</v>
      </c>
      <c r="V59" s="29">
        <f>SUM(F59:U59)</f>
        <v>397</v>
      </c>
    </row>
    <row r="60" spans="2:22" ht="12.75" customHeight="1">
      <c r="B60" s="64" t="s">
        <v>46</v>
      </c>
      <c r="C60" s="65"/>
      <c r="D60" s="66"/>
      <c r="E60" s="30" t="s">
        <v>136</v>
      </c>
      <c r="F60" s="31">
        <f>SUM(F25/F20)*100</f>
        <v>97.11412330564058</v>
      </c>
      <c r="G60" s="31">
        <f aca="true" t="shared" si="1" ref="G60:U60">SUM(G25/G20)*100</f>
        <v>98.0030721966206</v>
      </c>
      <c r="H60" s="31">
        <f t="shared" si="1"/>
        <v>98.63013698630137</v>
      </c>
      <c r="I60" s="31">
        <f t="shared" si="1"/>
        <v>95.68764568764568</v>
      </c>
      <c r="J60" s="31">
        <f t="shared" si="1"/>
        <v>93.30357142857143</v>
      </c>
      <c r="K60" s="31">
        <f t="shared" si="1"/>
        <v>97.13322091062395</v>
      </c>
      <c r="L60" s="31">
        <f t="shared" si="1"/>
        <v>97.45762711864407</v>
      </c>
      <c r="M60" s="31">
        <f t="shared" si="1"/>
        <v>97.84714747039828</v>
      </c>
      <c r="N60" s="31">
        <f t="shared" si="1"/>
        <v>95.93679458239278</v>
      </c>
      <c r="O60" s="31">
        <f t="shared" si="1"/>
        <v>96.20689655172414</v>
      </c>
      <c r="P60" s="31">
        <f t="shared" si="1"/>
        <v>90.9502262443439</v>
      </c>
      <c r="Q60" s="31">
        <f t="shared" si="1"/>
        <v>96.51612903225806</v>
      </c>
      <c r="R60" s="31">
        <f t="shared" si="1"/>
        <v>97.28682170542635</v>
      </c>
      <c r="S60" s="31">
        <f t="shared" si="1"/>
        <v>98.05013927576601</v>
      </c>
      <c r="T60" s="31">
        <f t="shared" si="1"/>
        <v>96.22093023255815</v>
      </c>
      <c r="U60" s="31">
        <f t="shared" si="1"/>
        <v>89.39393939393939</v>
      </c>
      <c r="V60" s="31">
        <f>SUM(V25/V20)*100</f>
        <v>96.59555653807892</v>
      </c>
    </row>
    <row r="61" spans="2:22" ht="12.75" customHeight="1">
      <c r="B61" s="64" t="s">
        <v>47</v>
      </c>
      <c r="C61" s="65"/>
      <c r="D61" s="66"/>
      <c r="E61" s="30" t="s">
        <v>137</v>
      </c>
      <c r="F61" s="31">
        <f>SUM(F26/F21)*100</f>
        <v>97.31833910034602</v>
      </c>
      <c r="G61" s="31">
        <f aca="true" t="shared" si="2" ref="G61:V61">SUM(G26/G21)*100</f>
        <v>96.65653495440729</v>
      </c>
      <c r="H61" s="31">
        <f t="shared" si="2"/>
        <v>100</v>
      </c>
      <c r="I61" s="31">
        <f t="shared" si="2"/>
        <v>95.59164733178655</v>
      </c>
      <c r="J61" s="31">
        <f t="shared" si="2"/>
        <v>95.14563106796116</v>
      </c>
      <c r="K61" s="31">
        <f t="shared" si="2"/>
        <v>95.4983922829582</v>
      </c>
      <c r="L61" s="31">
        <f t="shared" si="2"/>
        <v>97.70992366412213</v>
      </c>
      <c r="M61" s="31">
        <f t="shared" si="2"/>
        <v>98.4375</v>
      </c>
      <c r="N61" s="31">
        <f t="shared" si="2"/>
        <v>92.51101321585902</v>
      </c>
      <c r="O61" s="31">
        <f t="shared" si="2"/>
        <v>97.36842105263158</v>
      </c>
      <c r="P61" s="31">
        <f t="shared" si="2"/>
        <v>91.94915254237289</v>
      </c>
      <c r="Q61" s="31">
        <f t="shared" si="2"/>
        <v>95.90163934426229</v>
      </c>
      <c r="R61" s="31">
        <f t="shared" si="2"/>
        <v>97.6923076923077</v>
      </c>
      <c r="S61" s="31">
        <f t="shared" si="2"/>
        <v>98.24561403508771</v>
      </c>
      <c r="T61" s="31">
        <f t="shared" si="2"/>
        <v>94.5054945054945</v>
      </c>
      <c r="U61" s="31">
        <f t="shared" si="2"/>
        <v>87.5</v>
      </c>
      <c r="V61" s="31">
        <f t="shared" si="2"/>
        <v>96.36443276390713</v>
      </c>
    </row>
    <row r="62" spans="2:22" ht="12.75" customHeight="1">
      <c r="B62" s="64" t="s">
        <v>48</v>
      </c>
      <c r="C62" s="65"/>
      <c r="D62" s="66"/>
      <c r="E62" s="30" t="s">
        <v>138</v>
      </c>
      <c r="F62" s="31">
        <f>SUM(F27/F22)*100</f>
        <v>96.9053934571176</v>
      </c>
      <c r="G62" s="31">
        <f aca="true" t="shared" si="3" ref="G62:V62">SUM(G27/G22)*100</f>
        <v>99.37888198757764</v>
      </c>
      <c r="H62" s="31">
        <f t="shared" si="3"/>
        <v>97.12230215827337</v>
      </c>
      <c r="I62" s="31">
        <f t="shared" si="3"/>
        <v>95.78454332552693</v>
      </c>
      <c r="J62" s="31">
        <f t="shared" si="3"/>
        <v>91.73553719008265</v>
      </c>
      <c r="K62" s="31">
        <f t="shared" si="3"/>
        <v>98.93617021276596</v>
      </c>
      <c r="L62" s="31">
        <f t="shared" si="3"/>
        <v>97.14285714285714</v>
      </c>
      <c r="M62" s="31">
        <f t="shared" si="3"/>
        <v>97.2972972972973</v>
      </c>
      <c r="N62" s="31">
        <f t="shared" si="3"/>
        <v>99.53703703703704</v>
      </c>
      <c r="O62" s="31">
        <f t="shared" si="3"/>
        <v>94.92753623188406</v>
      </c>
      <c r="P62" s="31">
        <f t="shared" si="3"/>
        <v>89.80582524271846</v>
      </c>
      <c r="Q62" s="31">
        <f t="shared" si="3"/>
        <v>97.06601466992664</v>
      </c>
      <c r="R62" s="31">
        <f t="shared" si="3"/>
        <v>96.875</v>
      </c>
      <c r="S62" s="31">
        <f t="shared" si="3"/>
        <v>97.87234042553192</v>
      </c>
      <c r="T62" s="31">
        <f t="shared" si="3"/>
        <v>98.14814814814815</v>
      </c>
      <c r="U62" s="31">
        <f t="shared" si="3"/>
        <v>92.3076923076923</v>
      </c>
      <c r="V62" s="31">
        <f t="shared" si="3"/>
        <v>96.83106449453247</v>
      </c>
    </row>
    <row r="63" spans="2:22" ht="12.75" customHeight="1">
      <c r="B63" s="64" t="s">
        <v>49</v>
      </c>
      <c r="C63" s="65"/>
      <c r="D63" s="66"/>
      <c r="E63" s="30" t="s">
        <v>139</v>
      </c>
      <c r="F63" s="31">
        <f>SUM(F28/F23)*100</f>
        <v>96.9173859432799</v>
      </c>
      <c r="G63" s="31">
        <f aca="true" t="shared" si="4" ref="G63:V63">SUM(G28/G23)*100</f>
        <v>98.03571428571428</v>
      </c>
      <c r="H63" s="31">
        <f t="shared" si="4"/>
        <v>100.8</v>
      </c>
      <c r="I63" s="31">
        <f t="shared" si="4"/>
        <v>98.4536082474227</v>
      </c>
      <c r="J63" s="31">
        <f t="shared" si="4"/>
        <v>93.24324324324324</v>
      </c>
      <c r="K63" s="31">
        <f t="shared" si="4"/>
        <v>96.88581314878893</v>
      </c>
      <c r="L63" s="31">
        <f t="shared" si="4"/>
        <v>97.45762711864407</v>
      </c>
      <c r="M63" s="31">
        <f t="shared" si="4"/>
        <v>98.66888519134775</v>
      </c>
      <c r="N63" s="31">
        <f t="shared" si="4"/>
        <v>94.8051948051948</v>
      </c>
      <c r="O63" s="31">
        <f t="shared" si="4"/>
        <v>99.38271604938271</v>
      </c>
      <c r="P63" s="31">
        <f t="shared" si="4"/>
        <v>90.9502262443439</v>
      </c>
      <c r="Q63" s="31">
        <f t="shared" si="4"/>
        <v>96.40287769784173</v>
      </c>
      <c r="R63" s="31">
        <f t="shared" si="4"/>
        <v>97.2972972972973</v>
      </c>
      <c r="S63" s="31">
        <f t="shared" si="4"/>
        <v>98.05013927576601</v>
      </c>
      <c r="T63" s="31">
        <f t="shared" si="4"/>
        <v>95.1417004048583</v>
      </c>
      <c r="U63" s="31">
        <f t="shared" si="4"/>
        <v>89.39393939393939</v>
      </c>
      <c r="V63" s="31">
        <f t="shared" si="4"/>
        <v>96.77045379264658</v>
      </c>
    </row>
    <row r="64" spans="2:22" ht="12.75" customHeight="1">
      <c r="B64" s="64" t="s">
        <v>50</v>
      </c>
      <c r="C64" s="65"/>
      <c r="D64" s="66"/>
      <c r="E64" s="30" t="s">
        <v>140</v>
      </c>
      <c r="F64" s="31">
        <f>SUM(F29/F24)*100</f>
        <v>97.59398496240601</v>
      </c>
      <c r="G64" s="31">
        <f aca="true" t="shared" si="5" ref="G64:V64">SUM(G29/G24)*100</f>
        <v>97.8021978021978</v>
      </c>
      <c r="H64" s="31">
        <f t="shared" si="5"/>
        <v>97.0059880239521</v>
      </c>
      <c r="I64" s="31">
        <f t="shared" si="5"/>
        <v>93.40425531914893</v>
      </c>
      <c r="J64" s="31">
        <f t="shared" si="5"/>
        <v>93.42105263157895</v>
      </c>
      <c r="K64" s="31">
        <f t="shared" si="5"/>
        <v>97.36842105263158</v>
      </c>
      <c r="L64" s="31">
        <v>0</v>
      </c>
      <c r="M64" s="31">
        <f t="shared" si="5"/>
        <v>96.34146341463415</v>
      </c>
      <c r="N64" s="31">
        <f t="shared" si="5"/>
        <v>96.53979238754326</v>
      </c>
      <c r="O64" s="31">
        <f t="shared" si="5"/>
        <v>92.1875</v>
      </c>
      <c r="P64" s="31">
        <v>0</v>
      </c>
      <c r="Q64" s="31">
        <f t="shared" si="5"/>
        <v>96.64804469273743</v>
      </c>
      <c r="R64" s="31">
        <f t="shared" si="5"/>
        <v>97.22222222222221</v>
      </c>
      <c r="S64" s="31">
        <v>0</v>
      </c>
      <c r="T64" s="31">
        <f t="shared" si="5"/>
        <v>98.96907216494846</v>
      </c>
      <c r="U64" s="31">
        <v>0</v>
      </c>
      <c r="V64" s="31">
        <f t="shared" si="5"/>
        <v>96.24459953472915</v>
      </c>
    </row>
    <row r="65" spans="2:22" ht="12.75" customHeight="1">
      <c r="B65" s="64" t="s">
        <v>51</v>
      </c>
      <c r="C65" s="65"/>
      <c r="D65" s="66"/>
      <c r="E65" s="30" t="s">
        <v>141</v>
      </c>
      <c r="F65" s="31">
        <f>SUM((F20-F25)/F20)*100</f>
        <v>2.885876694359423</v>
      </c>
      <c r="G65" s="31">
        <f aca="true" t="shared" si="6" ref="G65:V65">SUM((G20-G25)/G20)*100</f>
        <v>1.9969278033794162</v>
      </c>
      <c r="H65" s="31">
        <f t="shared" si="6"/>
        <v>1.36986301369863</v>
      </c>
      <c r="I65" s="31">
        <f t="shared" si="6"/>
        <v>4.312354312354312</v>
      </c>
      <c r="J65" s="31">
        <f t="shared" si="6"/>
        <v>6.696428571428571</v>
      </c>
      <c r="K65" s="31">
        <f t="shared" si="6"/>
        <v>2.866779089376054</v>
      </c>
      <c r="L65" s="31">
        <f t="shared" si="6"/>
        <v>2.5423728813559325</v>
      </c>
      <c r="M65" s="31">
        <f t="shared" si="6"/>
        <v>2.1528525296017222</v>
      </c>
      <c r="N65" s="31">
        <f t="shared" si="6"/>
        <v>4.063205417607223</v>
      </c>
      <c r="O65" s="31">
        <f t="shared" si="6"/>
        <v>3.793103448275862</v>
      </c>
      <c r="P65" s="31">
        <f t="shared" si="6"/>
        <v>9.049773755656108</v>
      </c>
      <c r="Q65" s="31">
        <f t="shared" si="6"/>
        <v>3.483870967741935</v>
      </c>
      <c r="R65" s="31">
        <f t="shared" si="6"/>
        <v>2.7131782945736433</v>
      </c>
      <c r="S65" s="31">
        <f t="shared" si="6"/>
        <v>1.9498607242339834</v>
      </c>
      <c r="T65" s="31">
        <f t="shared" si="6"/>
        <v>3.77906976744186</v>
      </c>
      <c r="U65" s="31">
        <f t="shared" si="6"/>
        <v>10.606060606060606</v>
      </c>
      <c r="V65" s="31">
        <f t="shared" si="6"/>
        <v>3.4044434619210784</v>
      </c>
    </row>
    <row r="66" spans="2:22" ht="12.75" customHeight="1">
      <c r="B66" s="64" t="s">
        <v>52</v>
      </c>
      <c r="C66" s="65"/>
      <c r="D66" s="66"/>
      <c r="E66" s="30" t="s">
        <v>142</v>
      </c>
      <c r="F66" s="31">
        <f>SUM((F21-F26)/F21)*100</f>
        <v>2.6816608996539792</v>
      </c>
      <c r="G66" s="31">
        <f aca="true" t="shared" si="7" ref="G66:V66">SUM((G21-G26)/G21)*100</f>
        <v>3.343465045592705</v>
      </c>
      <c r="H66" s="31">
        <f t="shared" si="7"/>
        <v>0</v>
      </c>
      <c r="I66" s="31">
        <f t="shared" si="7"/>
        <v>4.408352668213457</v>
      </c>
      <c r="J66" s="31">
        <f t="shared" si="7"/>
        <v>4.854368932038835</v>
      </c>
      <c r="K66" s="31">
        <f t="shared" si="7"/>
        <v>4.501607717041801</v>
      </c>
      <c r="L66" s="31">
        <f t="shared" si="7"/>
        <v>2.2900763358778624</v>
      </c>
      <c r="M66" s="31">
        <f t="shared" si="7"/>
        <v>1.5625</v>
      </c>
      <c r="N66" s="31">
        <f t="shared" si="7"/>
        <v>7.488986784140969</v>
      </c>
      <c r="O66" s="31">
        <f t="shared" si="7"/>
        <v>2.631578947368421</v>
      </c>
      <c r="P66" s="31">
        <f t="shared" si="7"/>
        <v>8.050847457627118</v>
      </c>
      <c r="Q66" s="31">
        <f t="shared" si="7"/>
        <v>4.098360655737705</v>
      </c>
      <c r="R66" s="31">
        <f t="shared" si="7"/>
        <v>2.307692307692308</v>
      </c>
      <c r="S66" s="31">
        <f t="shared" si="7"/>
        <v>1.7543859649122806</v>
      </c>
      <c r="T66" s="31">
        <f t="shared" si="7"/>
        <v>5.4945054945054945</v>
      </c>
      <c r="U66" s="31">
        <f t="shared" si="7"/>
        <v>12.5</v>
      </c>
      <c r="V66" s="31">
        <f t="shared" si="7"/>
        <v>3.6355672360928604</v>
      </c>
    </row>
    <row r="67" spans="2:22" ht="12.75" customHeight="1">
      <c r="B67" s="64" t="s">
        <v>53</v>
      </c>
      <c r="C67" s="65"/>
      <c r="D67" s="66"/>
      <c r="E67" s="30" t="s">
        <v>143</v>
      </c>
      <c r="F67" s="31">
        <f>SUM((F22-F27)/F22)*100</f>
        <v>3.094606542882405</v>
      </c>
      <c r="G67" s="31">
        <f aca="true" t="shared" si="8" ref="G67:V67">SUM((G22-G27)/G22)*100</f>
        <v>0.6211180124223602</v>
      </c>
      <c r="H67" s="31">
        <f t="shared" si="8"/>
        <v>2.877697841726619</v>
      </c>
      <c r="I67" s="31">
        <f t="shared" si="8"/>
        <v>4.215456674473068</v>
      </c>
      <c r="J67" s="31">
        <f t="shared" si="8"/>
        <v>8.264462809917356</v>
      </c>
      <c r="K67" s="31">
        <f t="shared" si="8"/>
        <v>1.0638297872340425</v>
      </c>
      <c r="L67" s="31">
        <f t="shared" si="8"/>
        <v>2.857142857142857</v>
      </c>
      <c r="M67" s="31">
        <f t="shared" si="8"/>
        <v>2.7027027027027026</v>
      </c>
      <c r="N67" s="31">
        <f t="shared" si="8"/>
        <v>0.4629629629629629</v>
      </c>
      <c r="O67" s="31">
        <f t="shared" si="8"/>
        <v>5.072463768115942</v>
      </c>
      <c r="P67" s="31">
        <f t="shared" si="8"/>
        <v>10.194174757281553</v>
      </c>
      <c r="Q67" s="31">
        <f t="shared" si="8"/>
        <v>2.93398533007335</v>
      </c>
      <c r="R67" s="31">
        <f t="shared" si="8"/>
        <v>3.125</v>
      </c>
      <c r="S67" s="31">
        <f t="shared" si="8"/>
        <v>2.127659574468085</v>
      </c>
      <c r="T67" s="31">
        <f t="shared" si="8"/>
        <v>1.8518518518518516</v>
      </c>
      <c r="U67" s="31">
        <f t="shared" si="8"/>
        <v>7.6923076923076925</v>
      </c>
      <c r="V67" s="31">
        <f t="shared" si="8"/>
        <v>3.1689355054675294</v>
      </c>
    </row>
    <row r="68" spans="2:22" ht="12.75" customHeight="1">
      <c r="B68" s="64" t="s">
        <v>54</v>
      </c>
      <c r="C68" s="65"/>
      <c r="D68" s="66"/>
      <c r="E68" s="30" t="s">
        <v>144</v>
      </c>
      <c r="F68" s="31">
        <f>SUM((F23-F28)/F23)*100</f>
        <v>3.082614056720099</v>
      </c>
      <c r="G68" s="31">
        <f aca="true" t="shared" si="9" ref="G68:V68">SUM((G23-G28)/G23)*100</f>
        <v>1.9642857142857142</v>
      </c>
      <c r="H68" s="31">
        <f t="shared" si="9"/>
        <v>-0.8</v>
      </c>
      <c r="I68" s="31">
        <f t="shared" si="9"/>
        <v>1.5463917525773196</v>
      </c>
      <c r="J68" s="31">
        <f t="shared" si="9"/>
        <v>6.756756756756757</v>
      </c>
      <c r="K68" s="31">
        <f t="shared" si="9"/>
        <v>3.1141868512110724</v>
      </c>
      <c r="L68" s="31">
        <f t="shared" si="9"/>
        <v>2.5423728813559325</v>
      </c>
      <c r="M68" s="31">
        <f t="shared" si="9"/>
        <v>1.3311148086522462</v>
      </c>
      <c r="N68" s="31">
        <f t="shared" si="9"/>
        <v>5.194805194805195</v>
      </c>
      <c r="O68" s="31">
        <f t="shared" si="9"/>
        <v>0.6172839506172839</v>
      </c>
      <c r="P68" s="31">
        <f t="shared" si="9"/>
        <v>9.049773755656108</v>
      </c>
      <c r="Q68" s="31">
        <f t="shared" si="9"/>
        <v>3.597122302158273</v>
      </c>
      <c r="R68" s="31">
        <f t="shared" si="9"/>
        <v>2.7027027027027026</v>
      </c>
      <c r="S68" s="31">
        <f t="shared" si="9"/>
        <v>1.9498607242339834</v>
      </c>
      <c r="T68" s="31">
        <f t="shared" si="9"/>
        <v>4.8582995951417</v>
      </c>
      <c r="U68" s="31">
        <f t="shared" si="9"/>
        <v>10.606060606060606</v>
      </c>
      <c r="V68" s="31">
        <f t="shared" si="9"/>
        <v>3.229546207353428</v>
      </c>
    </row>
    <row r="69" spans="2:22" ht="12.75" customHeight="1">
      <c r="B69" s="64" t="s">
        <v>55</v>
      </c>
      <c r="C69" s="65"/>
      <c r="D69" s="66"/>
      <c r="E69" s="30" t="s">
        <v>145</v>
      </c>
      <c r="F69" s="31">
        <f>SUM((F24-F29)/F24)*100</f>
        <v>2.4060150375939853</v>
      </c>
      <c r="G69" s="31">
        <f aca="true" t="shared" si="10" ref="G69:V69">SUM((G24-G29)/G24)*100</f>
        <v>2.197802197802198</v>
      </c>
      <c r="H69" s="31">
        <f t="shared" si="10"/>
        <v>2.9940119760479043</v>
      </c>
      <c r="I69" s="31">
        <f t="shared" si="10"/>
        <v>6.595744680851063</v>
      </c>
      <c r="J69" s="31">
        <f t="shared" si="10"/>
        <v>6.578947368421052</v>
      </c>
      <c r="K69" s="31">
        <f t="shared" si="10"/>
        <v>2.631578947368421</v>
      </c>
      <c r="L69" s="31">
        <v>0</v>
      </c>
      <c r="M69" s="31">
        <f t="shared" si="10"/>
        <v>3.6585365853658534</v>
      </c>
      <c r="N69" s="31">
        <f t="shared" si="10"/>
        <v>3.4602076124567476</v>
      </c>
      <c r="O69" s="31">
        <f t="shared" si="10"/>
        <v>7.8125</v>
      </c>
      <c r="P69" s="31">
        <v>0</v>
      </c>
      <c r="Q69" s="31">
        <f t="shared" si="10"/>
        <v>3.35195530726257</v>
      </c>
      <c r="R69" s="31">
        <f t="shared" si="10"/>
        <v>2.7777777777777777</v>
      </c>
      <c r="S69" s="31">
        <v>0</v>
      </c>
      <c r="T69" s="31">
        <f t="shared" si="10"/>
        <v>1.0309278350515463</v>
      </c>
      <c r="U69" s="31">
        <v>0</v>
      </c>
      <c r="V69" s="31">
        <f t="shared" si="10"/>
        <v>3.755400465270854</v>
      </c>
    </row>
    <row r="70" spans="2:22" ht="12.75" customHeight="1">
      <c r="B70" s="64" t="s">
        <v>56</v>
      </c>
      <c r="C70" s="65"/>
      <c r="D70" s="66"/>
      <c r="E70" s="30" t="s">
        <v>146</v>
      </c>
      <c r="F70" s="31">
        <f>SUM(F35/F30)*100</f>
        <v>97.6805831676607</v>
      </c>
      <c r="G70" s="31">
        <f aca="true" t="shared" si="11" ref="G70:V70">SUM(G35/G30)*100</f>
        <v>96.28915662650603</v>
      </c>
      <c r="H70" s="31">
        <f t="shared" si="11"/>
        <v>98.11810512654121</v>
      </c>
      <c r="I70" s="31">
        <f t="shared" si="11"/>
        <v>94.62181272766232</v>
      </c>
      <c r="J70" s="31">
        <f t="shared" si="11"/>
        <v>98.06007509386734</v>
      </c>
      <c r="K70" s="31">
        <f t="shared" si="11"/>
        <v>97.06931702344546</v>
      </c>
      <c r="L70" s="31">
        <f t="shared" si="11"/>
        <v>96.62921348314607</v>
      </c>
      <c r="M70" s="31">
        <f t="shared" si="11"/>
        <v>97.59907434191496</v>
      </c>
      <c r="N70" s="31">
        <f t="shared" si="11"/>
        <v>96.22348680807036</v>
      </c>
      <c r="O70" s="31">
        <f t="shared" si="11"/>
        <v>97.33593242365171</v>
      </c>
      <c r="P70" s="31">
        <f t="shared" si="11"/>
        <v>94.16180150125103</v>
      </c>
      <c r="Q70" s="31">
        <f t="shared" si="11"/>
        <v>98.79614767255217</v>
      </c>
      <c r="R70" s="31">
        <f t="shared" si="11"/>
        <v>96.5473948524796</v>
      </c>
      <c r="S70" s="31">
        <f t="shared" si="11"/>
        <v>99.45224238274564</v>
      </c>
      <c r="T70" s="31">
        <f t="shared" si="11"/>
        <v>96.79633867276888</v>
      </c>
      <c r="U70" s="31">
        <f t="shared" si="11"/>
        <v>95.48872180451127</v>
      </c>
      <c r="V70" s="31">
        <f t="shared" si="11"/>
        <v>97.07786245523828</v>
      </c>
    </row>
    <row r="71" spans="2:22" ht="12.75" customHeight="1">
      <c r="B71" s="64" t="s">
        <v>57</v>
      </c>
      <c r="C71" s="65"/>
      <c r="D71" s="66"/>
      <c r="E71" s="30" t="s">
        <v>147</v>
      </c>
      <c r="F71" s="31">
        <f>SUM(F36/F31)*100</f>
        <v>97.61284722222221</v>
      </c>
      <c r="G71" s="31">
        <f aca="true" t="shared" si="12" ref="G71:V71">SUM(G36/G31)*100</f>
        <v>95.5895589558956</v>
      </c>
      <c r="H71" s="31">
        <f t="shared" si="12"/>
        <v>97.625</v>
      </c>
      <c r="I71" s="31">
        <f t="shared" si="12"/>
        <v>95.14331210191082</v>
      </c>
      <c r="J71" s="31">
        <f t="shared" si="12"/>
        <v>97.86982248520711</v>
      </c>
      <c r="K71" s="31">
        <f t="shared" si="12"/>
        <v>97.05744978981784</v>
      </c>
      <c r="L71" s="31">
        <f t="shared" si="12"/>
        <v>97.56592292089249</v>
      </c>
      <c r="M71" s="31">
        <f t="shared" si="12"/>
        <v>97.73242630385488</v>
      </c>
      <c r="N71" s="31">
        <f t="shared" si="12"/>
        <v>95.65646594274433</v>
      </c>
      <c r="O71" s="31">
        <f t="shared" si="12"/>
        <v>97.47340425531915</v>
      </c>
      <c r="P71" s="31">
        <f t="shared" si="12"/>
        <v>94.63902787705504</v>
      </c>
      <c r="Q71" s="31">
        <f t="shared" si="12"/>
        <v>98.8045738045738</v>
      </c>
      <c r="R71" s="31">
        <f t="shared" si="12"/>
        <v>96.00997506234414</v>
      </c>
      <c r="S71" s="31">
        <f t="shared" si="12"/>
        <v>99.2843201040989</v>
      </c>
      <c r="T71" s="31">
        <f t="shared" si="12"/>
        <v>97.2345132743363</v>
      </c>
      <c r="U71" s="31">
        <f t="shared" si="12"/>
        <v>96.98492462311557</v>
      </c>
      <c r="V71" s="31">
        <f t="shared" si="12"/>
        <v>97.07068935274513</v>
      </c>
    </row>
    <row r="72" spans="2:22" ht="12.75" customHeight="1">
      <c r="B72" s="64" t="s">
        <v>58</v>
      </c>
      <c r="C72" s="65"/>
      <c r="D72" s="66"/>
      <c r="E72" s="30" t="s">
        <v>148</v>
      </c>
      <c r="F72" s="31">
        <f>SUM(F37/F32)*100</f>
        <v>97.75078722447144</v>
      </c>
      <c r="G72" s="31">
        <f aca="true" t="shared" si="13" ref="G72:V72">SUM(G37/G32)*100</f>
        <v>97.0954356846473</v>
      </c>
      <c r="H72" s="31">
        <f t="shared" si="13"/>
        <v>98.65047233468286</v>
      </c>
      <c r="I72" s="31">
        <f t="shared" si="13"/>
        <v>94.0139211136891</v>
      </c>
      <c r="J72" s="31">
        <f t="shared" si="13"/>
        <v>98.27357237715803</v>
      </c>
      <c r="K72" s="31">
        <f t="shared" si="13"/>
        <v>97.08356702187325</v>
      </c>
      <c r="L72" s="31">
        <f t="shared" si="13"/>
        <v>95.67901234567901</v>
      </c>
      <c r="M72" s="31">
        <f t="shared" si="13"/>
        <v>97.46012994683993</v>
      </c>
      <c r="N72" s="31">
        <f t="shared" si="13"/>
        <v>96.84782608695653</v>
      </c>
      <c r="O72" s="31">
        <f t="shared" si="13"/>
        <v>97.20457433290979</v>
      </c>
      <c r="P72" s="31">
        <f t="shared" si="13"/>
        <v>93.4934934934935</v>
      </c>
      <c r="Q72" s="31">
        <f t="shared" si="13"/>
        <v>98.78721058434398</v>
      </c>
      <c r="R72" s="31">
        <f t="shared" si="13"/>
        <v>97.09228824273072</v>
      </c>
      <c r="S72" s="31">
        <f t="shared" si="13"/>
        <v>99.63872832369943</v>
      </c>
      <c r="T72" s="31">
        <f t="shared" si="13"/>
        <v>96.32701421800948</v>
      </c>
      <c r="U72" s="31">
        <f t="shared" si="13"/>
        <v>94</v>
      </c>
      <c r="V72" s="31">
        <f t="shared" si="13"/>
        <v>97.08574181117534</v>
      </c>
    </row>
    <row r="73" spans="2:22" ht="12.75" customHeight="1">
      <c r="B73" s="64" t="s">
        <v>59</v>
      </c>
      <c r="C73" s="65"/>
      <c r="D73" s="66"/>
      <c r="E73" s="30" t="s">
        <v>149</v>
      </c>
      <c r="F73" s="31">
        <f>SUM(F38/F33)*100</f>
        <v>98.29001367989056</v>
      </c>
      <c r="G73" s="31">
        <f aca="true" t="shared" si="14" ref="G73:V73">SUM(G38/G33)*100</f>
        <v>96.72395273899033</v>
      </c>
      <c r="H73" s="31">
        <f t="shared" si="14"/>
        <v>98.41017488076311</v>
      </c>
      <c r="I73" s="31">
        <f t="shared" si="14"/>
        <v>98.04794520547945</v>
      </c>
      <c r="J73" s="31">
        <f t="shared" si="14"/>
        <v>99.43438914027149</v>
      </c>
      <c r="K73" s="31">
        <f t="shared" si="14"/>
        <v>97.87735849056604</v>
      </c>
      <c r="L73" s="31">
        <f t="shared" si="14"/>
        <v>96.62921348314607</v>
      </c>
      <c r="M73" s="31">
        <f t="shared" si="14"/>
        <v>97.93991416309012</v>
      </c>
      <c r="N73" s="31">
        <f t="shared" si="14"/>
        <v>96.37096774193549</v>
      </c>
      <c r="O73" s="31">
        <f t="shared" si="14"/>
        <v>98.23651452282157</v>
      </c>
      <c r="P73" s="31">
        <f t="shared" si="14"/>
        <v>94.16180150125103</v>
      </c>
      <c r="Q73" s="31">
        <f t="shared" si="14"/>
        <v>96.82539682539682</v>
      </c>
      <c r="R73" s="31">
        <f t="shared" si="14"/>
        <v>97.01916252661462</v>
      </c>
      <c r="S73" s="31">
        <f t="shared" si="14"/>
        <v>99.62178517397882</v>
      </c>
      <c r="T73" s="31">
        <f t="shared" si="14"/>
        <v>97.01879455605963</v>
      </c>
      <c r="U73" s="31">
        <f t="shared" si="14"/>
        <v>95.48872180451127</v>
      </c>
      <c r="V73" s="31">
        <f t="shared" si="14"/>
        <v>97.56605707860709</v>
      </c>
    </row>
    <row r="74" spans="2:22" ht="12.75" customHeight="1">
      <c r="B74" s="64" t="s">
        <v>60</v>
      </c>
      <c r="C74" s="65"/>
      <c r="D74" s="66"/>
      <c r="E74" s="30" t="s">
        <v>150</v>
      </c>
      <c r="F74" s="31">
        <f>SUM(F39/F34)*100</f>
        <v>96.56893325015595</v>
      </c>
      <c r="G74" s="31">
        <f aca="true" t="shared" si="15" ref="G74:V74">SUM(G39/G34)*100</f>
        <v>92.48826291079813</v>
      </c>
      <c r="H74" s="31">
        <f t="shared" si="15"/>
        <v>97.91666666666666</v>
      </c>
      <c r="I74" s="31">
        <f t="shared" si="15"/>
        <v>88.89524899828277</v>
      </c>
      <c r="J74" s="31">
        <f t="shared" si="15"/>
        <v>96.35854341736695</v>
      </c>
      <c r="K74" s="31">
        <f t="shared" si="15"/>
        <v>95.57971014492753</v>
      </c>
      <c r="L74" s="31">
        <v>0</v>
      </c>
      <c r="M74" s="31">
        <f t="shared" si="15"/>
        <v>96.8944099378882</v>
      </c>
      <c r="N74" s="31">
        <f t="shared" si="15"/>
        <v>96.13120269133726</v>
      </c>
      <c r="O74" s="31">
        <f t="shared" si="15"/>
        <v>95.82608695652173</v>
      </c>
      <c r="P74" s="31">
        <v>0</v>
      </c>
      <c r="Q74" s="31">
        <f t="shared" si="15"/>
        <v>101.44110275689222</v>
      </c>
      <c r="R74" s="31">
        <f t="shared" si="15"/>
        <v>92.93478260869566</v>
      </c>
      <c r="S74" s="31">
        <f t="shared" si="15"/>
        <v>97.83393501805054</v>
      </c>
      <c r="T74" s="31">
        <f t="shared" si="15"/>
        <v>95.1219512195122</v>
      </c>
      <c r="U74" s="31">
        <v>0</v>
      </c>
      <c r="V74" s="31">
        <f t="shared" si="15"/>
        <v>95.96998123827392</v>
      </c>
    </row>
    <row r="75" spans="2:22" ht="12.75" customHeight="1">
      <c r="B75" s="64" t="s">
        <v>61</v>
      </c>
      <c r="C75" s="65"/>
      <c r="D75" s="66"/>
      <c r="E75" s="30" t="s">
        <v>151</v>
      </c>
      <c r="F75" s="31">
        <f>SUM((F30-F35)/F30)*100</f>
        <v>2.319416832339298</v>
      </c>
      <c r="G75" s="31">
        <f aca="true" t="shared" si="16" ref="G75:V75">SUM((G30-G35)/G30)*100</f>
        <v>3.710843373493976</v>
      </c>
      <c r="H75" s="31">
        <f t="shared" si="16"/>
        <v>1.881894873458793</v>
      </c>
      <c r="I75" s="31">
        <f t="shared" si="16"/>
        <v>5.37818727233769</v>
      </c>
      <c r="J75" s="31">
        <f t="shared" si="16"/>
        <v>1.939924906132666</v>
      </c>
      <c r="K75" s="31">
        <f t="shared" si="16"/>
        <v>2.9306829765545364</v>
      </c>
      <c r="L75" s="31">
        <f t="shared" si="16"/>
        <v>3.3707865168539324</v>
      </c>
      <c r="M75" s="31">
        <f t="shared" si="16"/>
        <v>2.4009256580850447</v>
      </c>
      <c r="N75" s="31">
        <f t="shared" si="16"/>
        <v>3.7765131919296433</v>
      </c>
      <c r="O75" s="31">
        <f t="shared" si="16"/>
        <v>2.6640675763482777</v>
      </c>
      <c r="P75" s="31">
        <f t="shared" si="16"/>
        <v>5.838198498748957</v>
      </c>
      <c r="Q75" s="31">
        <f t="shared" si="16"/>
        <v>1.2038523274478332</v>
      </c>
      <c r="R75" s="31">
        <f t="shared" si="16"/>
        <v>3.452605147520402</v>
      </c>
      <c r="S75" s="31">
        <f t="shared" si="16"/>
        <v>0.5477576172543649</v>
      </c>
      <c r="T75" s="31">
        <f t="shared" si="16"/>
        <v>3.203661327231121</v>
      </c>
      <c r="U75" s="31">
        <f t="shared" si="16"/>
        <v>4.511278195488721</v>
      </c>
      <c r="V75" s="31">
        <f t="shared" si="16"/>
        <v>2.9221375447617297</v>
      </c>
    </row>
    <row r="76" spans="2:22" ht="12.75" customHeight="1">
      <c r="B76" s="64" t="s">
        <v>62</v>
      </c>
      <c r="C76" s="65"/>
      <c r="D76" s="66"/>
      <c r="E76" s="30" t="s">
        <v>152</v>
      </c>
      <c r="F76" s="31">
        <f>SUM((F31-F36)/F31)*100</f>
        <v>2.3871527777777777</v>
      </c>
      <c r="G76" s="31">
        <f aca="true" t="shared" si="17" ref="G76:V76">SUM((G31-G36)/G31)*100</f>
        <v>4.41044104410441</v>
      </c>
      <c r="H76" s="31">
        <f t="shared" si="17"/>
        <v>2.375</v>
      </c>
      <c r="I76" s="31">
        <f t="shared" si="17"/>
        <v>4.856687898089172</v>
      </c>
      <c r="J76" s="31">
        <f t="shared" si="17"/>
        <v>2.130177514792899</v>
      </c>
      <c r="K76" s="31">
        <f t="shared" si="17"/>
        <v>2.9425502101821577</v>
      </c>
      <c r="L76" s="31">
        <f t="shared" si="17"/>
        <v>2.434077079107505</v>
      </c>
      <c r="M76" s="31">
        <f t="shared" si="17"/>
        <v>2.2675736961451247</v>
      </c>
      <c r="N76" s="31">
        <f t="shared" si="17"/>
        <v>4.343534057255676</v>
      </c>
      <c r="O76" s="31">
        <f t="shared" si="17"/>
        <v>2.5265957446808507</v>
      </c>
      <c r="P76" s="31">
        <f t="shared" si="17"/>
        <v>5.36097212294496</v>
      </c>
      <c r="Q76" s="31">
        <f t="shared" si="17"/>
        <v>1.1954261954261955</v>
      </c>
      <c r="R76" s="31">
        <f t="shared" si="17"/>
        <v>3.99002493765586</v>
      </c>
      <c r="S76" s="31">
        <f t="shared" si="17"/>
        <v>0.715679895901106</v>
      </c>
      <c r="T76" s="31">
        <f t="shared" si="17"/>
        <v>2.765486725663717</v>
      </c>
      <c r="U76" s="31">
        <f t="shared" si="17"/>
        <v>3.015075376884422</v>
      </c>
      <c r="V76" s="31">
        <f t="shared" si="17"/>
        <v>2.9293106472548676</v>
      </c>
    </row>
    <row r="77" spans="2:22" ht="12.75" customHeight="1">
      <c r="B77" s="64" t="s">
        <v>63</v>
      </c>
      <c r="C77" s="65"/>
      <c r="D77" s="66"/>
      <c r="E77" s="30" t="s">
        <v>153</v>
      </c>
      <c r="F77" s="31">
        <f>SUM((F32-F37)/F32)*100</f>
        <v>2.249212775528565</v>
      </c>
      <c r="G77" s="31">
        <f aca="true" t="shared" si="18" ref="G77:V77">SUM((G32-G37)/G32)*100</f>
        <v>2.904564315352697</v>
      </c>
      <c r="H77" s="31">
        <f t="shared" si="18"/>
        <v>1.349527665317139</v>
      </c>
      <c r="I77" s="31">
        <f t="shared" si="18"/>
        <v>5.986078886310905</v>
      </c>
      <c r="J77" s="31">
        <f t="shared" si="18"/>
        <v>1.7264276228419653</v>
      </c>
      <c r="K77" s="31">
        <f t="shared" si="18"/>
        <v>2.9164329781267524</v>
      </c>
      <c r="L77" s="31">
        <f t="shared" si="18"/>
        <v>4.320987654320987</v>
      </c>
      <c r="M77" s="31">
        <f t="shared" si="18"/>
        <v>2.5398700531600706</v>
      </c>
      <c r="N77" s="31">
        <f t="shared" si="18"/>
        <v>3.152173913043478</v>
      </c>
      <c r="O77" s="31">
        <f t="shared" si="18"/>
        <v>2.7954256670902162</v>
      </c>
      <c r="P77" s="31">
        <f t="shared" si="18"/>
        <v>6.506506506506507</v>
      </c>
      <c r="Q77" s="31">
        <f t="shared" si="18"/>
        <v>1.2127894156560088</v>
      </c>
      <c r="R77" s="31">
        <f t="shared" si="18"/>
        <v>2.9077117572692797</v>
      </c>
      <c r="S77" s="31">
        <f t="shared" si="18"/>
        <v>0.36127167630057805</v>
      </c>
      <c r="T77" s="31">
        <f t="shared" si="18"/>
        <v>3.672985781990521</v>
      </c>
      <c r="U77" s="31">
        <f t="shared" si="18"/>
        <v>6</v>
      </c>
      <c r="V77" s="31">
        <f t="shared" si="18"/>
        <v>2.914258188824663</v>
      </c>
    </row>
    <row r="78" spans="2:22" ht="12.75" customHeight="1">
      <c r="B78" s="64" t="s">
        <v>64</v>
      </c>
      <c r="C78" s="65"/>
      <c r="D78" s="66"/>
      <c r="E78" s="30" t="s">
        <v>154</v>
      </c>
      <c r="F78" s="31">
        <f>SUM((F33-F38)/F33)*100</f>
        <v>1.7099863201094392</v>
      </c>
      <c r="G78" s="31">
        <f aca="true" t="shared" si="19" ref="G78:V78">SUM((G33-G38)/G33)*100</f>
        <v>3.2760472610096674</v>
      </c>
      <c r="H78" s="31">
        <f t="shared" si="19"/>
        <v>1.5898251192368837</v>
      </c>
      <c r="I78" s="31">
        <f t="shared" si="19"/>
        <v>1.952054794520548</v>
      </c>
      <c r="J78" s="31">
        <f t="shared" si="19"/>
        <v>0.5656108597285068</v>
      </c>
      <c r="K78" s="31">
        <f t="shared" si="19"/>
        <v>2.1226415094339623</v>
      </c>
      <c r="L78" s="31">
        <f t="shared" si="19"/>
        <v>3.3707865168539324</v>
      </c>
      <c r="M78" s="31">
        <f t="shared" si="19"/>
        <v>2.060085836909871</v>
      </c>
      <c r="N78" s="31">
        <f t="shared" si="19"/>
        <v>3.6290322580645165</v>
      </c>
      <c r="O78" s="31">
        <f t="shared" si="19"/>
        <v>1.7634854771784232</v>
      </c>
      <c r="P78" s="31">
        <f t="shared" si="19"/>
        <v>5.838198498748957</v>
      </c>
      <c r="Q78" s="31">
        <f t="shared" si="19"/>
        <v>3.1746031746031744</v>
      </c>
      <c r="R78" s="31">
        <f t="shared" si="19"/>
        <v>2.9808374733853795</v>
      </c>
      <c r="S78" s="31">
        <f t="shared" si="19"/>
        <v>0.37821482602118006</v>
      </c>
      <c r="T78" s="31">
        <f t="shared" si="19"/>
        <v>2.9812054439403757</v>
      </c>
      <c r="U78" s="31">
        <f t="shared" si="19"/>
        <v>4.511278195488721</v>
      </c>
      <c r="V78" s="31">
        <f t="shared" si="19"/>
        <v>2.4339429213929034</v>
      </c>
    </row>
    <row r="79" spans="2:22" ht="12.75" customHeight="1">
      <c r="B79" s="64" t="s">
        <v>65</v>
      </c>
      <c r="C79" s="65"/>
      <c r="D79" s="66"/>
      <c r="E79" s="30" t="s">
        <v>155</v>
      </c>
      <c r="F79" s="31">
        <f>SUM((F34-F39)/F34)*100</f>
        <v>3.4310667498440424</v>
      </c>
      <c r="G79" s="31">
        <f aca="true" t="shared" si="20" ref="G79:V79">SUM((G34-G39)/G34)*100</f>
        <v>7.511737089201878</v>
      </c>
      <c r="H79" s="31">
        <f t="shared" si="20"/>
        <v>2.083333333333333</v>
      </c>
      <c r="I79" s="31">
        <f t="shared" si="20"/>
        <v>11.10475100171723</v>
      </c>
      <c r="J79" s="31">
        <f t="shared" si="20"/>
        <v>3.6414565826330536</v>
      </c>
      <c r="K79" s="31">
        <f t="shared" si="20"/>
        <v>4.420289855072464</v>
      </c>
      <c r="L79" s="31">
        <v>0</v>
      </c>
      <c r="M79" s="31">
        <f t="shared" si="20"/>
        <v>3.1055900621118013</v>
      </c>
      <c r="N79" s="31">
        <f t="shared" si="20"/>
        <v>3.8687973086627423</v>
      </c>
      <c r="O79" s="31">
        <f t="shared" si="20"/>
        <v>4.173913043478262</v>
      </c>
      <c r="P79" s="31">
        <v>0</v>
      </c>
      <c r="Q79" s="31">
        <f t="shared" si="20"/>
        <v>-1.4411027568922306</v>
      </c>
      <c r="R79" s="31">
        <f t="shared" si="20"/>
        <v>7.065217391304348</v>
      </c>
      <c r="S79" s="31">
        <f t="shared" si="20"/>
        <v>2.166064981949458</v>
      </c>
      <c r="T79" s="31">
        <f t="shared" si="20"/>
        <v>4.878048780487805</v>
      </c>
      <c r="U79" s="31">
        <v>0</v>
      </c>
      <c r="V79" s="31">
        <f t="shared" si="20"/>
        <v>4.030018761726079</v>
      </c>
    </row>
    <row r="80" spans="2:22" ht="12.75" customHeight="1">
      <c r="B80" s="64" t="s">
        <v>66</v>
      </c>
      <c r="C80" s="65"/>
      <c r="D80" s="66"/>
      <c r="E80" s="30" t="s">
        <v>156</v>
      </c>
      <c r="F80" s="31">
        <f>SUM(F45/F40)*100</f>
        <v>97.57250268528465</v>
      </c>
      <c r="G80" s="31">
        <f aca="true" t="shared" si="21" ref="G80:V80">SUM(G45/G40)*100</f>
        <v>92.28441754916793</v>
      </c>
      <c r="H80" s="31">
        <f t="shared" si="21"/>
        <v>102</v>
      </c>
      <c r="I80" s="31">
        <f t="shared" si="21"/>
        <v>97.25897920604915</v>
      </c>
      <c r="J80" s="31">
        <f t="shared" si="21"/>
        <v>94.3298969072165</v>
      </c>
      <c r="K80" s="31">
        <f t="shared" si="21"/>
        <v>97.87234042553192</v>
      </c>
      <c r="L80" s="31">
        <f t="shared" si="21"/>
        <v>93.36188436830835</v>
      </c>
      <c r="M80" s="31">
        <f t="shared" si="21"/>
        <v>95.44444444444444</v>
      </c>
      <c r="N80" s="31">
        <f t="shared" si="21"/>
        <v>98.71794871794873</v>
      </c>
      <c r="O80" s="31">
        <f t="shared" si="21"/>
        <v>97.08333333333333</v>
      </c>
      <c r="P80" s="31">
        <f t="shared" si="21"/>
        <v>97.65258215962442</v>
      </c>
      <c r="Q80" s="31">
        <f t="shared" si="21"/>
        <v>97.60403530895334</v>
      </c>
      <c r="R80" s="31">
        <f t="shared" si="21"/>
        <v>95.75289575289575</v>
      </c>
      <c r="S80" s="31">
        <f t="shared" si="21"/>
        <v>97.8984238178634</v>
      </c>
      <c r="T80" s="31">
        <f t="shared" si="21"/>
        <v>98.49137931034483</v>
      </c>
      <c r="U80" s="31">
        <f t="shared" si="21"/>
        <v>93.42105263157895</v>
      </c>
      <c r="V80" s="31">
        <f t="shared" si="21"/>
        <v>97.00942236788201</v>
      </c>
    </row>
    <row r="81" spans="2:22" ht="12.75" customHeight="1">
      <c r="B81" s="64" t="s">
        <v>67</v>
      </c>
      <c r="C81" s="65"/>
      <c r="D81" s="66"/>
      <c r="E81" s="30" t="s">
        <v>157</v>
      </c>
      <c r="F81" s="31">
        <f>SUM(F46/F41)*100</f>
        <v>95.56400506970849</v>
      </c>
      <c r="G81" s="31">
        <f aca="true" t="shared" si="22" ref="G81:V81">SUM(G46/G41)*100</f>
        <v>89.6358543417367</v>
      </c>
      <c r="H81" s="31">
        <f t="shared" si="22"/>
        <v>101.00502512562815</v>
      </c>
      <c r="I81" s="31">
        <f t="shared" si="22"/>
        <v>96.99570815450643</v>
      </c>
      <c r="J81" s="31">
        <f t="shared" si="22"/>
        <v>93.67088607594937</v>
      </c>
      <c r="K81" s="31">
        <f t="shared" si="22"/>
        <v>98.65591397849462</v>
      </c>
      <c r="L81" s="31">
        <f t="shared" si="22"/>
        <v>91.48936170212765</v>
      </c>
      <c r="M81" s="31">
        <f t="shared" si="22"/>
        <v>95.39748953974896</v>
      </c>
      <c r="N81" s="31">
        <f t="shared" si="22"/>
        <v>97.20496894409938</v>
      </c>
      <c r="O81" s="31">
        <f t="shared" si="22"/>
        <v>97.08029197080292</v>
      </c>
      <c r="P81" s="31">
        <f t="shared" si="22"/>
        <v>98.18181818181819</v>
      </c>
      <c r="Q81" s="31">
        <f t="shared" si="22"/>
        <v>96.51162790697676</v>
      </c>
      <c r="R81" s="31">
        <f t="shared" si="22"/>
        <v>96.75324675324676</v>
      </c>
      <c r="S81" s="31">
        <f t="shared" si="22"/>
        <v>98.26589595375722</v>
      </c>
      <c r="T81" s="31">
        <f t="shared" si="22"/>
        <v>98.85057471264368</v>
      </c>
      <c r="U81" s="31">
        <f t="shared" si="22"/>
        <v>94.11764705882352</v>
      </c>
      <c r="V81" s="31">
        <f t="shared" si="22"/>
        <v>96.02055800293687</v>
      </c>
    </row>
    <row r="82" spans="2:22" ht="12.75" customHeight="1">
      <c r="B82" s="64" t="s">
        <v>68</v>
      </c>
      <c r="C82" s="65"/>
      <c r="D82" s="66"/>
      <c r="E82" s="30" t="s">
        <v>158</v>
      </c>
      <c r="F82" s="31">
        <f>SUM(F47/F42)*100</f>
        <v>99.65034965034964</v>
      </c>
      <c r="G82" s="31">
        <f aca="true" t="shared" si="23" ref="G82:V82">SUM(G47/G42)*100</f>
        <v>95.39473684210526</v>
      </c>
      <c r="H82" s="31">
        <f t="shared" si="23"/>
        <v>103.31125827814569</v>
      </c>
      <c r="I82" s="31">
        <f t="shared" si="23"/>
        <v>97.7715877437326</v>
      </c>
      <c r="J82" s="31">
        <f t="shared" si="23"/>
        <v>95.36423841059603</v>
      </c>
      <c r="K82" s="31">
        <f t="shared" si="23"/>
        <v>96.35416666666666</v>
      </c>
      <c r="L82" s="31">
        <f t="shared" si="23"/>
        <v>95.25862068965517</v>
      </c>
      <c r="M82" s="31">
        <f t="shared" si="23"/>
        <v>95.49763033175356</v>
      </c>
      <c r="N82" s="31">
        <f t="shared" si="23"/>
        <v>100.89285714285714</v>
      </c>
      <c r="O82" s="31">
        <f t="shared" si="23"/>
        <v>97.0873786407767</v>
      </c>
      <c r="P82" s="31">
        <f t="shared" si="23"/>
        <v>95.83333333333334</v>
      </c>
      <c r="Q82" s="31">
        <f t="shared" si="23"/>
        <v>98.89807162534436</v>
      </c>
      <c r="R82" s="31">
        <f t="shared" si="23"/>
        <v>94.28571428571428</v>
      </c>
      <c r="S82" s="31">
        <f t="shared" si="23"/>
        <v>97.33333333333334</v>
      </c>
      <c r="T82" s="31">
        <f t="shared" si="23"/>
        <v>98.0295566502463</v>
      </c>
      <c r="U82" s="31">
        <f t="shared" si="23"/>
        <v>92</v>
      </c>
      <c r="V82" s="31">
        <f t="shared" si="23"/>
        <v>98.25764596848934</v>
      </c>
    </row>
    <row r="83" spans="2:22" ht="12.75" customHeight="1">
      <c r="B83" s="64" t="s">
        <v>69</v>
      </c>
      <c r="C83" s="65"/>
      <c r="D83" s="66"/>
      <c r="E83" s="30" t="s">
        <v>159</v>
      </c>
      <c r="F83" s="31">
        <f>SUM(F48/F43)*100</f>
        <v>97.6024208566108</v>
      </c>
      <c r="G83" s="31">
        <f aca="true" t="shared" si="24" ref="G83:V83">SUM(G48/G43)*100</f>
        <v>88.29268292682927</v>
      </c>
      <c r="H83" s="31">
        <f t="shared" si="24"/>
        <v>102.04081632653062</v>
      </c>
      <c r="I83" s="31">
        <f t="shared" si="24"/>
        <v>97.43589743589743</v>
      </c>
      <c r="J83" s="31">
        <f t="shared" si="24"/>
        <v>94.3298969072165</v>
      </c>
      <c r="K83" s="31">
        <f t="shared" si="24"/>
        <v>98.57142857142858</v>
      </c>
      <c r="L83" s="31">
        <f t="shared" si="24"/>
        <v>93.36188436830835</v>
      </c>
      <c r="M83" s="31">
        <f t="shared" si="24"/>
        <v>95.42790152403282</v>
      </c>
      <c r="N83" s="31">
        <f t="shared" si="24"/>
        <v>97.25490196078431</v>
      </c>
      <c r="O83" s="31">
        <f t="shared" si="24"/>
        <v>97.08333333333333</v>
      </c>
      <c r="P83" s="31">
        <f t="shared" si="24"/>
        <v>97.65258215962442</v>
      </c>
      <c r="Q83" s="31">
        <f t="shared" si="24"/>
        <v>98.33333333333333</v>
      </c>
      <c r="R83" s="31">
        <f t="shared" si="24"/>
        <v>95.75289575289575</v>
      </c>
      <c r="S83" s="31">
        <f t="shared" si="24"/>
        <v>97.8984238178634</v>
      </c>
      <c r="T83" s="31">
        <f t="shared" si="24"/>
        <v>98.66369710467706</v>
      </c>
      <c r="U83" s="31">
        <f t="shared" si="24"/>
        <v>93.42105263157895</v>
      </c>
      <c r="V83" s="31">
        <f t="shared" si="24"/>
        <v>96.93613879660391</v>
      </c>
    </row>
    <row r="84" spans="2:22" ht="12.75" customHeight="1">
      <c r="B84" s="64" t="s">
        <v>70</v>
      </c>
      <c r="C84" s="65"/>
      <c r="D84" s="66"/>
      <c r="E84" s="30" t="s">
        <v>160</v>
      </c>
      <c r="F84" s="31">
        <f>SUM(F49/F44)*100</f>
        <v>97.21448467966573</v>
      </c>
      <c r="G84" s="31">
        <f>SUM(G49/G44)*100</f>
        <v>98.80478087649402</v>
      </c>
      <c r="H84" s="31">
        <f aca="true" t="shared" si="25" ref="H84:V84">SUM(H49/H44)*100</f>
        <v>101.78571428571428</v>
      </c>
      <c r="I84" s="31">
        <f t="shared" si="25"/>
        <v>95.18072289156626</v>
      </c>
      <c r="J84" s="31">
        <v>0</v>
      </c>
      <c r="K84" s="31">
        <f t="shared" si="25"/>
        <v>93.24324324324324</v>
      </c>
      <c r="L84" s="31">
        <v>0</v>
      </c>
      <c r="M84" s="31">
        <f t="shared" si="25"/>
        <v>95.74468085106383</v>
      </c>
      <c r="N84" s="31">
        <f t="shared" si="25"/>
        <v>100</v>
      </c>
      <c r="O84" s="31">
        <v>0</v>
      </c>
      <c r="P84" s="31">
        <v>0</v>
      </c>
      <c r="Q84" s="31">
        <f t="shared" si="25"/>
        <v>95.33678756476684</v>
      </c>
      <c r="R84" s="31">
        <v>0</v>
      </c>
      <c r="S84" s="31">
        <v>0</v>
      </c>
      <c r="T84" s="31">
        <f t="shared" si="25"/>
        <v>93.33333333333333</v>
      </c>
      <c r="U84" s="31">
        <v>0</v>
      </c>
      <c r="V84" s="31">
        <f t="shared" si="25"/>
        <v>97.58948137326516</v>
      </c>
    </row>
    <row r="85" spans="2:22" ht="12.75" customHeight="1">
      <c r="B85" s="64" t="s">
        <v>71</v>
      </c>
      <c r="C85" s="65"/>
      <c r="D85" s="66"/>
      <c r="E85" s="30" t="s">
        <v>161</v>
      </c>
      <c r="F85" s="31">
        <f>SUM((F40-F45)/F40)*100</f>
        <v>2.42749731471536</v>
      </c>
      <c r="G85" s="31">
        <f aca="true" t="shared" si="26" ref="G85:V85">SUM((G40-G45)/G40)*100</f>
        <v>7.715582450832073</v>
      </c>
      <c r="H85" s="31">
        <f t="shared" si="26"/>
        <v>-2</v>
      </c>
      <c r="I85" s="31">
        <f t="shared" si="26"/>
        <v>2.7410207939508506</v>
      </c>
      <c r="J85" s="31">
        <f t="shared" si="26"/>
        <v>5.670103092783505</v>
      </c>
      <c r="K85" s="31">
        <f t="shared" si="26"/>
        <v>2.127659574468085</v>
      </c>
      <c r="L85" s="31">
        <f t="shared" si="26"/>
        <v>6.638115631691649</v>
      </c>
      <c r="M85" s="31">
        <f t="shared" si="26"/>
        <v>4.555555555555555</v>
      </c>
      <c r="N85" s="31">
        <f t="shared" si="26"/>
        <v>1.282051282051282</v>
      </c>
      <c r="O85" s="31">
        <f t="shared" si="26"/>
        <v>2.9166666666666665</v>
      </c>
      <c r="P85" s="31">
        <f t="shared" si="26"/>
        <v>2.3474178403755865</v>
      </c>
      <c r="Q85" s="31">
        <f t="shared" si="26"/>
        <v>2.3959646910466583</v>
      </c>
      <c r="R85" s="31">
        <f t="shared" si="26"/>
        <v>4.247104247104247</v>
      </c>
      <c r="S85" s="31">
        <f t="shared" si="26"/>
        <v>2.1015761821366024</v>
      </c>
      <c r="T85" s="31">
        <f t="shared" si="26"/>
        <v>1.5086206896551724</v>
      </c>
      <c r="U85" s="31">
        <f t="shared" si="26"/>
        <v>6.578947368421052</v>
      </c>
      <c r="V85" s="31">
        <f t="shared" si="26"/>
        <v>2.9905776321179847</v>
      </c>
    </row>
    <row r="86" spans="2:22" ht="12.75" customHeight="1">
      <c r="B86" s="64" t="s">
        <v>72</v>
      </c>
      <c r="C86" s="65"/>
      <c r="D86" s="66"/>
      <c r="E86" s="30" t="s">
        <v>162</v>
      </c>
      <c r="F86" s="31">
        <f>SUM((F41-F46)/F41)*100</f>
        <v>4.435994930291509</v>
      </c>
      <c r="G86" s="31">
        <f aca="true" t="shared" si="27" ref="G86:V86">SUM((G41-G46)/G41)*100</f>
        <v>10.364145658263306</v>
      </c>
      <c r="H86" s="31">
        <f t="shared" si="27"/>
        <v>-1.0050251256281406</v>
      </c>
      <c r="I86" s="31">
        <f t="shared" si="27"/>
        <v>3.004291845493562</v>
      </c>
      <c r="J86" s="31">
        <f t="shared" si="27"/>
        <v>6.329113924050633</v>
      </c>
      <c r="K86" s="31">
        <f t="shared" si="27"/>
        <v>1.3440860215053763</v>
      </c>
      <c r="L86" s="31">
        <f t="shared" si="27"/>
        <v>8.51063829787234</v>
      </c>
      <c r="M86" s="31">
        <f t="shared" si="27"/>
        <v>4.602510460251046</v>
      </c>
      <c r="N86" s="31">
        <f t="shared" si="27"/>
        <v>2.7950310559006213</v>
      </c>
      <c r="O86" s="31">
        <f t="shared" si="27"/>
        <v>2.9197080291970803</v>
      </c>
      <c r="P86" s="31">
        <f t="shared" si="27"/>
        <v>1.8181818181818181</v>
      </c>
      <c r="Q86" s="31">
        <f t="shared" si="27"/>
        <v>3.488372093023256</v>
      </c>
      <c r="R86" s="31">
        <f t="shared" si="27"/>
        <v>3.2467532467532463</v>
      </c>
      <c r="S86" s="31">
        <f t="shared" si="27"/>
        <v>1.7341040462427744</v>
      </c>
      <c r="T86" s="31">
        <f t="shared" si="27"/>
        <v>1.1494252873563218</v>
      </c>
      <c r="U86" s="31">
        <f t="shared" si="27"/>
        <v>5.88235294117647</v>
      </c>
      <c r="V86" s="31">
        <f t="shared" si="27"/>
        <v>3.9794419970631427</v>
      </c>
    </row>
    <row r="87" spans="2:22" ht="12.75" customHeight="1">
      <c r="B87" s="64" t="s">
        <v>73</v>
      </c>
      <c r="C87" s="65"/>
      <c r="D87" s="66"/>
      <c r="E87" s="30" t="s">
        <v>163</v>
      </c>
      <c r="F87" s="31">
        <f>SUM((F42-F47)/F42)*100</f>
        <v>0.34965034965034963</v>
      </c>
      <c r="G87" s="31">
        <f aca="true" t="shared" si="28" ref="G87:V87">SUM((G42-G47)/G42)*100</f>
        <v>4.605263157894736</v>
      </c>
      <c r="H87" s="31">
        <f t="shared" si="28"/>
        <v>-3.3112582781456954</v>
      </c>
      <c r="I87" s="31">
        <f t="shared" si="28"/>
        <v>2.2284122562674096</v>
      </c>
      <c r="J87" s="31">
        <f t="shared" si="28"/>
        <v>4.635761589403973</v>
      </c>
      <c r="K87" s="31">
        <f t="shared" si="28"/>
        <v>3.6458333333333335</v>
      </c>
      <c r="L87" s="31">
        <f t="shared" si="28"/>
        <v>4.741379310344827</v>
      </c>
      <c r="M87" s="31">
        <f t="shared" si="28"/>
        <v>4.502369668246446</v>
      </c>
      <c r="N87" s="31">
        <f t="shared" si="28"/>
        <v>-0.8928571428571428</v>
      </c>
      <c r="O87" s="31">
        <f t="shared" si="28"/>
        <v>2.912621359223301</v>
      </c>
      <c r="P87" s="31">
        <f t="shared" si="28"/>
        <v>4.166666666666666</v>
      </c>
      <c r="Q87" s="31">
        <f t="shared" si="28"/>
        <v>1.1019283746556474</v>
      </c>
      <c r="R87" s="31">
        <f t="shared" si="28"/>
        <v>5.714285714285714</v>
      </c>
      <c r="S87" s="31">
        <f t="shared" si="28"/>
        <v>2.666666666666667</v>
      </c>
      <c r="T87" s="31">
        <f t="shared" si="28"/>
        <v>1.9704433497536946</v>
      </c>
      <c r="U87" s="31">
        <f t="shared" si="28"/>
        <v>8</v>
      </c>
      <c r="V87" s="31">
        <f t="shared" si="28"/>
        <v>1.742354031510658</v>
      </c>
    </row>
    <row r="88" spans="2:22" ht="12.75" customHeight="1">
      <c r="B88" s="64" t="s">
        <v>74</v>
      </c>
      <c r="C88" s="65"/>
      <c r="D88" s="66"/>
      <c r="E88" s="30" t="s">
        <v>164</v>
      </c>
      <c r="F88" s="31">
        <f>SUM((F43-F48)/F43)*100</f>
        <v>2.397579143389199</v>
      </c>
      <c r="G88" s="31">
        <f aca="true" t="shared" si="29" ref="G88:V88">SUM((G43-G48)/G43)*100</f>
        <v>11.707317073170733</v>
      </c>
      <c r="H88" s="31">
        <f t="shared" si="29"/>
        <v>-2.0408163265306123</v>
      </c>
      <c r="I88" s="31">
        <f t="shared" si="29"/>
        <v>2.564102564102564</v>
      </c>
      <c r="J88" s="31">
        <f t="shared" si="29"/>
        <v>5.670103092783505</v>
      </c>
      <c r="K88" s="31">
        <f t="shared" si="29"/>
        <v>1.4285714285714286</v>
      </c>
      <c r="L88" s="31">
        <f t="shared" si="29"/>
        <v>6.638115631691649</v>
      </c>
      <c r="M88" s="31">
        <f t="shared" si="29"/>
        <v>4.572098475967175</v>
      </c>
      <c r="N88" s="31">
        <f t="shared" si="29"/>
        <v>2.7450980392156863</v>
      </c>
      <c r="O88" s="31">
        <f t="shared" si="29"/>
        <v>2.9166666666666665</v>
      </c>
      <c r="P88" s="31">
        <f t="shared" si="29"/>
        <v>2.3474178403755865</v>
      </c>
      <c r="Q88" s="31">
        <f t="shared" si="29"/>
        <v>1.6666666666666667</v>
      </c>
      <c r="R88" s="31">
        <f t="shared" si="29"/>
        <v>4.247104247104247</v>
      </c>
      <c r="S88" s="31">
        <f t="shared" si="29"/>
        <v>2.1015761821366024</v>
      </c>
      <c r="T88" s="31">
        <f t="shared" si="29"/>
        <v>1.3363028953229399</v>
      </c>
      <c r="U88" s="31">
        <f t="shared" si="29"/>
        <v>6.578947368421052</v>
      </c>
      <c r="V88" s="31">
        <f t="shared" si="29"/>
        <v>3.0638612033960873</v>
      </c>
    </row>
    <row r="89" spans="2:22" ht="12.75" customHeight="1">
      <c r="B89" s="64" t="s">
        <v>75</v>
      </c>
      <c r="C89" s="65"/>
      <c r="D89" s="66"/>
      <c r="E89" s="30" t="s">
        <v>165</v>
      </c>
      <c r="F89" s="31">
        <f>SUM((F44-F49)/F44)*100</f>
        <v>2.785515320334262</v>
      </c>
      <c r="G89" s="31">
        <f>SUM((G44-G49)/G44)*100</f>
        <v>1.1952191235059761</v>
      </c>
      <c r="H89" s="31">
        <f aca="true" t="shared" si="30" ref="H89:V89">SUM((H44-H49)/H44)*100</f>
        <v>-1.7857142857142856</v>
      </c>
      <c r="I89" s="31">
        <f t="shared" si="30"/>
        <v>4.819277108433735</v>
      </c>
      <c r="J89" s="31">
        <v>0</v>
      </c>
      <c r="K89" s="31">
        <f t="shared" si="30"/>
        <v>6.756756756756757</v>
      </c>
      <c r="L89" s="31">
        <v>0</v>
      </c>
      <c r="M89" s="31">
        <f t="shared" si="30"/>
        <v>4.25531914893617</v>
      </c>
      <c r="N89" s="31">
        <f t="shared" si="30"/>
        <v>0</v>
      </c>
      <c r="O89" s="31">
        <v>0</v>
      </c>
      <c r="P89" s="31">
        <v>0</v>
      </c>
      <c r="Q89" s="31">
        <f t="shared" si="30"/>
        <v>4.66321243523316</v>
      </c>
      <c r="R89" s="31">
        <v>0</v>
      </c>
      <c r="S89" s="31">
        <v>0</v>
      </c>
      <c r="T89" s="31">
        <f t="shared" si="30"/>
        <v>6.666666666666667</v>
      </c>
      <c r="U89" s="31">
        <v>0</v>
      </c>
      <c r="V89" s="31">
        <f t="shared" si="30"/>
        <v>2.410518626734843</v>
      </c>
    </row>
    <row r="90" spans="2:22" ht="12.75" customHeight="1">
      <c r="B90" s="64" t="s">
        <v>76</v>
      </c>
      <c r="C90" s="65"/>
      <c r="D90" s="66"/>
      <c r="E90" s="30" t="s">
        <v>166</v>
      </c>
      <c r="F90" s="31">
        <f aca="true" t="shared" si="31" ref="F90:G94">SUM(F55/F50)*100</f>
        <v>98.52459016393442</v>
      </c>
      <c r="G90" s="31">
        <f t="shared" si="31"/>
        <v>98.23182711198429</v>
      </c>
      <c r="H90" s="31">
        <f aca="true" t="shared" si="32" ref="H90:V90">SUM(H55/H50)*100</f>
        <v>100</v>
      </c>
      <c r="I90" s="31">
        <f t="shared" si="32"/>
        <v>86</v>
      </c>
      <c r="J90" s="31">
        <f t="shared" si="32"/>
        <v>96</v>
      </c>
      <c r="K90" s="31">
        <f t="shared" si="32"/>
        <v>100</v>
      </c>
      <c r="L90" s="31">
        <f t="shared" si="32"/>
        <v>84.61538461538461</v>
      </c>
      <c r="M90" s="31">
        <f t="shared" si="32"/>
        <v>100.60606060606061</v>
      </c>
      <c r="N90" s="31">
        <f t="shared" si="32"/>
        <v>95.08196721311475</v>
      </c>
      <c r="O90" s="31">
        <v>0</v>
      </c>
      <c r="P90" s="31">
        <v>0</v>
      </c>
      <c r="Q90" s="31">
        <f t="shared" si="32"/>
        <v>94.66666666666667</v>
      </c>
      <c r="R90" s="31">
        <v>0</v>
      </c>
      <c r="S90" s="31">
        <f t="shared" si="32"/>
        <v>100</v>
      </c>
      <c r="T90" s="31">
        <f t="shared" si="32"/>
        <v>110.00000000000001</v>
      </c>
      <c r="U90" s="31">
        <v>0</v>
      </c>
      <c r="V90" s="31">
        <f t="shared" si="32"/>
        <v>98.06669888835185</v>
      </c>
    </row>
    <row r="91" spans="2:22" ht="12.75" customHeight="1">
      <c r="B91" s="64" t="s">
        <v>181</v>
      </c>
      <c r="C91" s="65"/>
      <c r="D91" s="66"/>
      <c r="E91" s="30" t="s">
        <v>167</v>
      </c>
      <c r="F91" s="31">
        <f t="shared" si="31"/>
        <v>97.790294627383</v>
      </c>
      <c r="G91" s="31">
        <f t="shared" si="31"/>
        <v>97.5609756097561</v>
      </c>
      <c r="H91" s="31">
        <f aca="true" t="shared" si="33" ref="H91:V91">SUM(H56/H51)*100</f>
        <v>100</v>
      </c>
      <c r="I91" s="31">
        <f t="shared" si="33"/>
        <v>87.83783783783784</v>
      </c>
      <c r="J91" s="31">
        <f t="shared" si="33"/>
        <v>92.85714285714286</v>
      </c>
      <c r="K91" s="31">
        <f t="shared" si="33"/>
        <v>100</v>
      </c>
      <c r="L91" s="31">
        <f t="shared" si="33"/>
        <v>83.87096774193549</v>
      </c>
      <c r="M91" s="31">
        <f t="shared" si="33"/>
        <v>100</v>
      </c>
      <c r="N91" s="31">
        <f t="shared" si="33"/>
        <v>100</v>
      </c>
      <c r="O91" s="31">
        <v>0</v>
      </c>
      <c r="P91" s="31">
        <v>0</v>
      </c>
      <c r="Q91" s="31">
        <f t="shared" si="33"/>
        <v>92.41379310344827</v>
      </c>
      <c r="R91" s="31">
        <v>0</v>
      </c>
      <c r="S91" s="31">
        <f t="shared" si="33"/>
        <v>93.93939393939394</v>
      </c>
      <c r="T91" s="31">
        <f t="shared" si="33"/>
        <v>88.88888888888889</v>
      </c>
      <c r="U91" s="31">
        <v>0</v>
      </c>
      <c r="V91" s="31">
        <f t="shared" si="33"/>
        <v>97.13031735313977</v>
      </c>
    </row>
    <row r="92" spans="2:22" ht="12.75" customHeight="1">
      <c r="B92" s="64" t="s">
        <v>77</v>
      </c>
      <c r="C92" s="65"/>
      <c r="D92" s="66"/>
      <c r="E92" s="30" t="s">
        <v>168</v>
      </c>
      <c r="F92" s="31">
        <f t="shared" si="31"/>
        <v>99.18351477449455</v>
      </c>
      <c r="G92" s="31">
        <f t="shared" si="31"/>
        <v>98.68421052631578</v>
      </c>
      <c r="H92" s="31">
        <f aca="true" t="shared" si="34" ref="H92:V92">SUM(H57/H52)*100</f>
        <v>100</v>
      </c>
      <c r="I92" s="31">
        <f t="shared" si="34"/>
        <v>80.76923076923077</v>
      </c>
      <c r="J92" s="31">
        <f t="shared" si="34"/>
        <v>100</v>
      </c>
      <c r="K92" s="31">
        <f t="shared" si="34"/>
        <v>100</v>
      </c>
      <c r="L92" s="31">
        <f t="shared" si="34"/>
        <v>85.71428571428571</v>
      </c>
      <c r="M92" s="31">
        <f t="shared" si="34"/>
        <v>101.21951219512195</v>
      </c>
      <c r="N92" s="31">
        <f t="shared" si="34"/>
        <v>91.17647058823529</v>
      </c>
      <c r="O92" s="31">
        <v>0</v>
      </c>
      <c r="P92" s="31">
        <v>0</v>
      </c>
      <c r="Q92" s="31">
        <f t="shared" si="34"/>
        <v>96.7741935483871</v>
      </c>
      <c r="R92" s="31">
        <v>0</v>
      </c>
      <c r="S92" s="31">
        <f t="shared" si="34"/>
        <v>122.22222222222223</v>
      </c>
      <c r="T92" s="31">
        <f t="shared" si="34"/>
        <v>127.27272727272727</v>
      </c>
      <c r="U92" s="31">
        <v>0</v>
      </c>
      <c r="V92" s="31">
        <f t="shared" si="34"/>
        <v>98.92141756548536</v>
      </c>
    </row>
    <row r="93" spans="2:22" ht="12.75" customHeight="1">
      <c r="B93" s="64" t="s">
        <v>78</v>
      </c>
      <c r="C93" s="65"/>
      <c r="D93" s="66"/>
      <c r="E93" s="30" t="s">
        <v>169</v>
      </c>
      <c r="F93" s="31">
        <f t="shared" si="31"/>
        <v>98.54915547856214</v>
      </c>
      <c r="G93" s="31">
        <f t="shared" si="31"/>
        <v>98.23182711198429</v>
      </c>
      <c r="H93" s="31">
        <f aca="true" t="shared" si="35" ref="H93:V93">SUM(H58/H53)*100</f>
        <v>100</v>
      </c>
      <c r="I93" s="31">
        <f t="shared" si="35"/>
        <v>86</v>
      </c>
      <c r="J93" s="31">
        <f t="shared" si="35"/>
        <v>96</v>
      </c>
      <c r="K93" s="31">
        <f t="shared" si="35"/>
        <v>100</v>
      </c>
      <c r="L93" s="31">
        <f t="shared" si="35"/>
        <v>84.61538461538461</v>
      </c>
      <c r="M93" s="31">
        <f t="shared" si="35"/>
        <v>100.60606060606061</v>
      </c>
      <c r="N93" s="31">
        <f t="shared" si="35"/>
        <v>93.18181818181817</v>
      </c>
      <c r="O93" s="31">
        <v>0</v>
      </c>
      <c r="P93" s="31">
        <v>0</v>
      </c>
      <c r="Q93" s="31">
        <f t="shared" si="35"/>
        <v>91.47727272727273</v>
      </c>
      <c r="R93" s="31">
        <v>0</v>
      </c>
      <c r="S93" s="31">
        <f t="shared" si="35"/>
        <v>100</v>
      </c>
      <c r="T93" s="31">
        <f t="shared" si="35"/>
        <v>110.00000000000001</v>
      </c>
      <c r="U93" s="31">
        <v>0</v>
      </c>
      <c r="V93" s="31">
        <f t="shared" si="35"/>
        <v>98.03583735354927</v>
      </c>
    </row>
    <row r="94" spans="2:22" ht="12.75" customHeight="1">
      <c r="B94" s="64" t="s">
        <v>79</v>
      </c>
      <c r="C94" s="65"/>
      <c r="D94" s="66"/>
      <c r="E94" s="30" t="s">
        <v>170</v>
      </c>
      <c r="F94" s="31">
        <f t="shared" si="31"/>
        <v>98.09160305343512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f>SUM(N59/N54)*100</f>
        <v>100</v>
      </c>
      <c r="O94" s="31">
        <v>0</v>
      </c>
      <c r="P94" s="31">
        <v>0</v>
      </c>
      <c r="Q94" s="31">
        <f>SUM(Q59/Q54)*100</f>
        <v>99.19354838709677</v>
      </c>
      <c r="R94" s="31">
        <v>0</v>
      </c>
      <c r="S94" s="31">
        <v>0</v>
      </c>
      <c r="T94" s="31">
        <v>0</v>
      </c>
      <c r="U94" s="31">
        <v>0</v>
      </c>
      <c r="V94" s="31">
        <f>SUM(V59/V54)*100</f>
        <v>98.51116625310173</v>
      </c>
    </row>
    <row r="95" spans="2:22" ht="12.75" customHeight="1">
      <c r="B95" s="64" t="s">
        <v>80</v>
      </c>
      <c r="C95" s="65"/>
      <c r="D95" s="66"/>
      <c r="E95" s="30" t="s">
        <v>171</v>
      </c>
      <c r="F95" s="31">
        <f aca="true" t="shared" si="36" ref="F95:G99">SUM((F50-F55)/F50)*100</f>
        <v>1.4754098360655739</v>
      </c>
      <c r="G95" s="31">
        <f t="shared" si="36"/>
        <v>1.768172888015717</v>
      </c>
      <c r="H95" s="31">
        <f aca="true" t="shared" si="37" ref="H95:V95">SUM((H50-H55)/H50)*100</f>
        <v>0</v>
      </c>
      <c r="I95" s="31">
        <f t="shared" si="37"/>
        <v>14.000000000000002</v>
      </c>
      <c r="J95" s="31">
        <f t="shared" si="37"/>
        <v>4</v>
      </c>
      <c r="K95" s="31">
        <f t="shared" si="37"/>
        <v>0</v>
      </c>
      <c r="L95" s="31">
        <f t="shared" si="37"/>
        <v>15.384615384615385</v>
      </c>
      <c r="M95" s="31">
        <f t="shared" si="37"/>
        <v>-0.6060606060606061</v>
      </c>
      <c r="N95" s="31">
        <f t="shared" si="37"/>
        <v>4.918032786885246</v>
      </c>
      <c r="O95" s="31">
        <v>0</v>
      </c>
      <c r="P95" s="31">
        <v>0</v>
      </c>
      <c r="Q95" s="31">
        <f t="shared" si="37"/>
        <v>5.333333333333334</v>
      </c>
      <c r="R95" s="31">
        <v>0</v>
      </c>
      <c r="S95" s="31">
        <f t="shared" si="37"/>
        <v>0</v>
      </c>
      <c r="T95" s="31">
        <f t="shared" si="37"/>
        <v>-10</v>
      </c>
      <c r="U95" s="31">
        <v>0</v>
      </c>
      <c r="V95" s="31">
        <f t="shared" si="37"/>
        <v>1.9333011116481391</v>
      </c>
    </row>
    <row r="96" spans="2:22" ht="12.75" customHeight="1">
      <c r="B96" s="64" t="s">
        <v>81</v>
      </c>
      <c r="C96" s="65"/>
      <c r="D96" s="66"/>
      <c r="E96" s="30" t="s">
        <v>172</v>
      </c>
      <c r="F96" s="31">
        <f t="shared" si="36"/>
        <v>2.2097053726169844</v>
      </c>
      <c r="G96" s="31">
        <f t="shared" si="36"/>
        <v>2.4390243902439024</v>
      </c>
      <c r="H96" s="31">
        <f aca="true" t="shared" si="38" ref="H96:V96">SUM((H51-H56)/H51)*100</f>
        <v>0</v>
      </c>
      <c r="I96" s="31">
        <f t="shared" si="38"/>
        <v>12.162162162162163</v>
      </c>
      <c r="J96" s="31">
        <f t="shared" si="38"/>
        <v>7.142857142857142</v>
      </c>
      <c r="K96" s="31">
        <f t="shared" si="38"/>
        <v>0</v>
      </c>
      <c r="L96" s="31">
        <f t="shared" si="38"/>
        <v>16.129032258064516</v>
      </c>
      <c r="M96" s="31">
        <f t="shared" si="38"/>
        <v>0</v>
      </c>
      <c r="N96" s="31">
        <f t="shared" si="38"/>
        <v>0</v>
      </c>
      <c r="O96" s="31">
        <v>0</v>
      </c>
      <c r="P96" s="31">
        <v>0</v>
      </c>
      <c r="Q96" s="31">
        <f t="shared" si="38"/>
        <v>7.586206896551724</v>
      </c>
      <c r="R96" s="31">
        <v>0</v>
      </c>
      <c r="S96" s="31">
        <f t="shared" si="38"/>
        <v>6.0606060606060606</v>
      </c>
      <c r="T96" s="31">
        <f t="shared" si="38"/>
        <v>11.11111111111111</v>
      </c>
      <c r="U96" s="31">
        <v>0</v>
      </c>
      <c r="V96" s="31">
        <f t="shared" si="38"/>
        <v>2.8696826468602294</v>
      </c>
    </row>
    <row r="97" spans="2:22" ht="12.75" customHeight="1">
      <c r="B97" s="64" t="s">
        <v>82</v>
      </c>
      <c r="C97" s="65"/>
      <c r="D97" s="66"/>
      <c r="E97" s="30" t="s">
        <v>173</v>
      </c>
      <c r="F97" s="31">
        <f t="shared" si="36"/>
        <v>0.8164852255054432</v>
      </c>
      <c r="G97" s="31">
        <f t="shared" si="36"/>
        <v>1.3157894736842104</v>
      </c>
      <c r="H97" s="31">
        <f aca="true" t="shared" si="39" ref="H97:V97">SUM((H52-H57)/H52)*100</f>
        <v>0</v>
      </c>
      <c r="I97" s="31">
        <f t="shared" si="39"/>
        <v>19.230769230769234</v>
      </c>
      <c r="J97" s="31">
        <f t="shared" si="39"/>
        <v>0</v>
      </c>
      <c r="K97" s="31">
        <f t="shared" si="39"/>
        <v>0</v>
      </c>
      <c r="L97" s="31">
        <f t="shared" si="39"/>
        <v>14.285714285714285</v>
      </c>
      <c r="M97" s="31">
        <f t="shared" si="39"/>
        <v>-1.2195121951219512</v>
      </c>
      <c r="N97" s="31">
        <f t="shared" si="39"/>
        <v>8.823529411764707</v>
      </c>
      <c r="O97" s="31">
        <v>0</v>
      </c>
      <c r="P97" s="31">
        <v>0</v>
      </c>
      <c r="Q97" s="31">
        <f t="shared" si="39"/>
        <v>3.225806451612903</v>
      </c>
      <c r="R97" s="31">
        <v>0</v>
      </c>
      <c r="S97" s="31">
        <f t="shared" si="39"/>
        <v>-22.22222222222222</v>
      </c>
      <c r="T97" s="31">
        <f t="shared" si="39"/>
        <v>-27.27272727272727</v>
      </c>
      <c r="U97" s="31">
        <v>0</v>
      </c>
      <c r="V97" s="31">
        <f t="shared" si="39"/>
        <v>1.078582434514638</v>
      </c>
    </row>
    <row r="98" spans="2:22" ht="12.75" customHeight="1">
      <c r="B98" s="64" t="s">
        <v>83</v>
      </c>
      <c r="C98" s="65"/>
      <c r="D98" s="66"/>
      <c r="E98" s="30" t="s">
        <v>174</v>
      </c>
      <c r="F98" s="31">
        <f t="shared" si="36"/>
        <v>1.4508445214378518</v>
      </c>
      <c r="G98" s="31">
        <f t="shared" si="36"/>
        <v>1.768172888015717</v>
      </c>
      <c r="H98" s="31">
        <f aca="true" t="shared" si="40" ref="H98:V98">SUM((H53-H58)/H53)*100</f>
        <v>0</v>
      </c>
      <c r="I98" s="31">
        <f t="shared" si="40"/>
        <v>14.000000000000002</v>
      </c>
      <c r="J98" s="31">
        <f t="shared" si="40"/>
        <v>4</v>
      </c>
      <c r="K98" s="31">
        <f t="shared" si="40"/>
        <v>0</v>
      </c>
      <c r="L98" s="31">
        <f t="shared" si="40"/>
        <v>15.384615384615385</v>
      </c>
      <c r="M98" s="31">
        <f t="shared" si="40"/>
        <v>-0.6060606060606061</v>
      </c>
      <c r="N98" s="31">
        <f t="shared" si="40"/>
        <v>6.8181818181818175</v>
      </c>
      <c r="O98" s="31">
        <v>0</v>
      </c>
      <c r="P98" s="31">
        <v>0</v>
      </c>
      <c r="Q98" s="31">
        <f t="shared" si="40"/>
        <v>8.522727272727272</v>
      </c>
      <c r="R98" s="31">
        <v>0</v>
      </c>
      <c r="S98" s="31">
        <f t="shared" si="40"/>
        <v>0</v>
      </c>
      <c r="T98" s="31">
        <f t="shared" si="40"/>
        <v>-10</v>
      </c>
      <c r="U98" s="31">
        <v>0</v>
      </c>
      <c r="V98" s="31">
        <f t="shared" si="40"/>
        <v>1.9641626464507238</v>
      </c>
    </row>
    <row r="99" spans="2:22" ht="12.75" customHeight="1">
      <c r="B99" s="64" t="s">
        <v>84</v>
      </c>
      <c r="C99" s="65"/>
      <c r="D99" s="66"/>
      <c r="E99" s="30" t="s">
        <v>175</v>
      </c>
      <c r="F99" s="31">
        <f t="shared" si="36"/>
        <v>1.9083969465648856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f>SUM((N54-N59)/N54)*100</f>
        <v>0</v>
      </c>
      <c r="O99" s="31">
        <v>0</v>
      </c>
      <c r="P99" s="31">
        <v>0</v>
      </c>
      <c r="Q99" s="31">
        <f>SUM((Q54-Q59)/Q54)*100</f>
        <v>0.8064516129032258</v>
      </c>
      <c r="R99" s="31">
        <v>0</v>
      </c>
      <c r="S99" s="31">
        <v>0</v>
      </c>
      <c r="T99" s="31">
        <v>0</v>
      </c>
      <c r="U99" s="31">
        <v>0</v>
      </c>
      <c r="V99" s="31">
        <f>SUM((V54-V59)/V54)*100</f>
        <v>1.488833746898263</v>
      </c>
    </row>
    <row r="100" spans="2:22" s="10" customFormat="1" ht="12.75">
      <c r="B100" s="11"/>
      <c r="C100" s="12"/>
      <c r="D100" s="12"/>
      <c r="E100" s="13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6" ht="12.75">
      <c r="B101" s="9" t="s">
        <v>85</v>
      </c>
      <c r="C101" s="9"/>
      <c r="D101" s="9"/>
      <c r="E101" s="9"/>
      <c r="F101" s="9"/>
    </row>
    <row r="102" spans="2:6" ht="12.75">
      <c r="B102" s="9" t="s">
        <v>86</v>
      </c>
      <c r="C102" s="9"/>
      <c r="D102" s="9"/>
      <c r="E102" s="9"/>
      <c r="F102" s="9"/>
    </row>
    <row r="103" spans="2:6" ht="12.75">
      <c r="B103" s="8"/>
      <c r="C103" s="8"/>
      <c r="D103" s="8"/>
      <c r="E103" s="8"/>
      <c r="F103" s="8"/>
    </row>
    <row r="104" spans="2:6" ht="12.75">
      <c r="B104" s="8"/>
      <c r="C104" s="8"/>
      <c r="D104" s="8"/>
      <c r="E104" s="8"/>
      <c r="F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</sheetData>
  <mergeCells count="83">
    <mergeCell ref="B96:D96"/>
    <mergeCell ref="B97:D97"/>
    <mergeCell ref="B98:D98"/>
    <mergeCell ref="B99:D99"/>
    <mergeCell ref="B92:D92"/>
    <mergeCell ref="B93:D93"/>
    <mergeCell ref="B94:D94"/>
    <mergeCell ref="B95:D95"/>
    <mergeCell ref="B88:D88"/>
    <mergeCell ref="B90:D90"/>
    <mergeCell ref="B89:D89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7:D67"/>
    <mergeCell ref="B59:D59"/>
    <mergeCell ref="B60:D60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39:D39"/>
    <mergeCell ref="B45:D45"/>
    <mergeCell ref="B46:D46"/>
    <mergeCell ref="B47:D47"/>
    <mergeCell ref="B40:D40"/>
    <mergeCell ref="B41:D41"/>
    <mergeCell ref="B42:D42"/>
    <mergeCell ref="B43:D43"/>
    <mergeCell ref="B35:D35"/>
    <mergeCell ref="B36:D36"/>
    <mergeCell ref="B37:D37"/>
    <mergeCell ref="B38:D38"/>
    <mergeCell ref="B53:D53"/>
    <mergeCell ref="B54:D54"/>
    <mergeCell ref="B44:D44"/>
    <mergeCell ref="B50:D50"/>
    <mergeCell ref="B51:D51"/>
    <mergeCell ref="B52:D52"/>
    <mergeCell ref="B48:D48"/>
    <mergeCell ref="B49:D49"/>
    <mergeCell ref="B31:D31"/>
    <mergeCell ref="B32:D32"/>
    <mergeCell ref="B33:D33"/>
    <mergeCell ref="B34:D34"/>
    <mergeCell ref="B30:D30"/>
    <mergeCell ref="B25:D25"/>
    <mergeCell ref="B26:D26"/>
    <mergeCell ref="B27:D27"/>
    <mergeCell ref="B28:D28"/>
    <mergeCell ref="B29:D29"/>
    <mergeCell ref="B21:D21"/>
    <mergeCell ref="B22:D22"/>
    <mergeCell ref="B23:D23"/>
    <mergeCell ref="B24:D24"/>
    <mergeCell ref="A6:B6"/>
    <mergeCell ref="B18:D18"/>
    <mergeCell ref="B17:E17"/>
    <mergeCell ref="B20:D20"/>
  </mergeCells>
  <printOptions/>
  <pageMargins left="0.75" right="0.75" top="1" bottom="1" header="0" footer="0"/>
  <pageSetup fitToHeight="2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2007-05-15T21:32:04Z</cp:lastPrinted>
  <dcterms:created xsi:type="dcterms:W3CDTF">2006-07-09T14:42:40Z</dcterms:created>
  <dcterms:modified xsi:type="dcterms:W3CDTF">2007-08-16T17:04:03Z</dcterms:modified>
  <cp:category/>
  <cp:version/>
  <cp:contentType/>
  <cp:contentStatus/>
</cp:coreProperties>
</file>