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4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<sst xmlns="http://schemas.openxmlformats.org/spreadsheetml/2006/main" count="121" uniqueCount="120">
  <si>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</si>
  <si>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</si>
  <si>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</si>
  <si>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</si>
  <si>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</si>
  <si>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</si>
  <si>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</si>
  <si>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</si>
  <si>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</si>
  <si>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</si>
  <si>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</si>
  <si>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</si>
  <si>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</si>
  <si>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</si>
  <si>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PEA</t>
  </si>
  <si>
    <t>Poblacion Ocupada</t>
  </si>
  <si>
    <t>POB_OCUP</t>
  </si>
  <si>
    <t>PEA_H</t>
  </si>
  <si>
    <t>PEA_M</t>
  </si>
  <si>
    <t>Poblacion economicamente Activa</t>
  </si>
  <si>
    <t xml:space="preserve">Poblacion economicamente Activa Hombres </t>
  </si>
  <si>
    <t>Poblacion economicamente Activa Mujeres</t>
  </si>
  <si>
    <t xml:space="preserve">Tasa de Participacion Hombres </t>
  </si>
  <si>
    <t>P_PART_H</t>
  </si>
  <si>
    <t>Tasa de Participacion Mujeres</t>
  </si>
  <si>
    <t>P_PART_M</t>
  </si>
  <si>
    <t>Poblacion Trabajando en agricultura, casa, silvicultura, pesca</t>
  </si>
  <si>
    <t>T_AG_CZ_PS</t>
  </si>
  <si>
    <t>Poblacion Trabajando en explotacion de minas y canteras</t>
  </si>
  <si>
    <t>T_MINAS</t>
  </si>
  <si>
    <t>Poblacion Trabajando en Industria manufacturerera textil y alimenticia</t>
  </si>
  <si>
    <t>T_MAN_TX_A</t>
  </si>
  <si>
    <t>Poblacion Trabajando en Electricidad, gas y agua</t>
  </si>
  <si>
    <t>T_EL_GAS_A</t>
  </si>
  <si>
    <t>Poblacion Trabajando en Construccion</t>
  </si>
  <si>
    <t>T_CONST</t>
  </si>
  <si>
    <t>Poblacion Trabajando en Comercio por mayor y menor restaurante y hoteles</t>
  </si>
  <si>
    <t>T_COMERCIO</t>
  </si>
  <si>
    <t>Poblacion Trabajando en Tranporte, almacenamiento y Comunicaciones</t>
  </si>
  <si>
    <t>T_TSPTE_AL</t>
  </si>
  <si>
    <t>Poblacion Trabajando en Establecimiento Financieros, seguros, bienes inmuebles y servicios prestados a empresas.</t>
  </si>
  <si>
    <t>T_FIN_BI_S</t>
  </si>
  <si>
    <t>Poblacion Trabajando en Administracion publica y defensa</t>
  </si>
  <si>
    <t>T_ADMPUB</t>
  </si>
  <si>
    <t>Poblacion Trabajando en Enseñanza</t>
  </si>
  <si>
    <t>T_ENSEN</t>
  </si>
  <si>
    <t>Poblacion Trabajndo en Servicios comunales sociales, personales</t>
  </si>
  <si>
    <t>T_SERVCOM</t>
  </si>
  <si>
    <t>Poblacion Trabajando en Organizaciones extraterritoriales</t>
  </si>
  <si>
    <t>T_OEXTR</t>
  </si>
  <si>
    <t>Poblacion Trabajando en rama de actividad no especificada</t>
  </si>
  <si>
    <t>T_NOESPE</t>
  </si>
  <si>
    <t>P_AG_CZ_PS</t>
  </si>
  <si>
    <t>Porcentaje de Participacion en explotacion de minas y canteras</t>
  </si>
  <si>
    <t>Porcentaje de participacion en Industria manufacturera textil y alimenticia</t>
  </si>
  <si>
    <t>P_MAN_TX_A</t>
  </si>
  <si>
    <t xml:space="preserve">Porcentaje de participacion en Electricidad, gas agua. </t>
  </si>
  <si>
    <t>P_EL_GAS_A</t>
  </si>
  <si>
    <t xml:space="preserve">porcentaje de participacion en Cosntrucion </t>
  </si>
  <si>
    <t>P_CONST</t>
  </si>
  <si>
    <t xml:space="preserve">Porcentaje de participacion comercio por mayor y menor, restaurante y hoteles </t>
  </si>
  <si>
    <t>P_COMERCIO</t>
  </si>
  <si>
    <t>porcentaje de participacion en establecimientos financieros, seguros, bienes inmuebles, servicios a empresas</t>
  </si>
  <si>
    <t>P_FIN_BI_S</t>
  </si>
  <si>
    <t>Porcentaje de participacion en enseñanza</t>
  </si>
  <si>
    <t>P_ENSEN</t>
  </si>
  <si>
    <t>Porcentaje de Participacion en servicios comunales, sociales, personales</t>
  </si>
  <si>
    <t>P_SERVCOM</t>
  </si>
  <si>
    <t>Porcentaje de Participacion en organizaciones extraterritoriales</t>
  </si>
  <si>
    <t>P_OEXTR</t>
  </si>
  <si>
    <t>Porcentaje de Participacion en rama de actividad no especificadas</t>
  </si>
  <si>
    <t>P_NOESPE</t>
  </si>
  <si>
    <t>Porcentaje de participacion en agricultura, casa, silvicultura, caza, pesca</t>
  </si>
  <si>
    <t xml:space="preserve">Porcentaje de Participacion en transporte almacenamiento y comunicaciones </t>
  </si>
  <si>
    <t>Participacion Pública y Defensa</t>
  </si>
  <si>
    <t>P_TSPTE_AL</t>
  </si>
  <si>
    <t>P_ADMPUB</t>
  </si>
  <si>
    <t>Número de Personas</t>
  </si>
  <si>
    <t>Instituto Nacional de Estadística, XI Censo de Población y VI de Habitación</t>
  </si>
  <si>
    <t>Población Econhómicamente Activa, desglossado por Sexo, Distribución del Trabajo por actividad económica</t>
  </si>
  <si>
    <t>Tasa de participación Hombre y Mujeres</t>
  </si>
  <si>
    <t>Porcentaje de participación por actividad económica</t>
  </si>
  <si>
    <t>24 - 01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</si>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</sst>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3" borderId="11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/>
    </xf>
    <xf numFmtId="3" fontId="3" fillId="5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/>
    </xf>
    <xf numFmtId="2" fontId="3" fillId="4" borderId="11" xfId="0" applyNumberFormat="1" applyFont="1" applyFill="1" applyBorder="1" applyAlignment="1">
      <alignment horizontal="left"/>
    </xf>
    <xf numFmtId="3" fontId="3" fillId="4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2" fontId="3" fillId="4" borderId="11" xfId="0" applyNumberFormat="1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="70" zoomScaleNormal="70" workbookViewId="0" topLeftCell="A1">
      <selection activeCell="A5" sqref="A1:A16384"/>
    </sheetView>
  </sheetViews>
  <sheetFormatPr defaultColWidth="11.421875" defaultRowHeight="12.75"/>
  <cols>
    <col min="1" max="9" width="2.7109375" style="0" customWidth="1"/>
    <col min="10" max="10" width="38.42187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>
      <c r="A4" s="66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6" spans="1:29" ht="12.75">
      <c r="A6" s="68" t="s">
        <v>4</v>
      </c>
      <c r="B6" s="69"/>
      <c r="C6" s="69"/>
      <c r="D6" s="69"/>
      <c r="E6" s="70"/>
      <c r="F6" s="71"/>
      <c r="G6" s="72"/>
      <c r="H6" s="72"/>
      <c r="I6" s="4"/>
      <c r="J6" s="73" t="s">
        <v>82</v>
      </c>
      <c r="K6" s="74"/>
      <c r="L6" s="32"/>
      <c r="M6" s="1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4"/>
      <c r="B7" s="4"/>
      <c r="C7" s="4"/>
      <c r="D7" s="18"/>
      <c r="E7" s="18"/>
      <c r="F7" s="18"/>
      <c r="G7" s="18"/>
      <c r="H7" s="18"/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34"/>
      <c r="U7" s="4"/>
      <c r="V7" s="4"/>
      <c r="W7" s="4"/>
      <c r="X7" s="4"/>
      <c r="Y7" s="4"/>
      <c r="Z7" s="4"/>
      <c r="AA7" s="4"/>
      <c r="AB7" s="4"/>
      <c r="AC7" s="4"/>
    </row>
    <row r="8" spans="1:29" ht="12.75">
      <c r="A8" s="4" t="s">
        <v>5</v>
      </c>
      <c r="B8" s="5" t="s">
        <v>6</v>
      </c>
      <c r="C8" s="6"/>
      <c r="D8" s="8"/>
      <c r="J8" s="16" t="s">
        <v>79</v>
      </c>
      <c r="K8" s="16"/>
      <c r="L8" s="16"/>
      <c r="M8" s="16"/>
      <c r="N8" s="16"/>
      <c r="O8" s="16"/>
      <c r="P8" s="16"/>
      <c r="Q8" s="16"/>
      <c r="R8" s="16"/>
      <c r="S8" s="35"/>
      <c r="T8" s="17"/>
      <c r="U8" s="4"/>
      <c r="V8" s="4"/>
      <c r="W8" s="4"/>
      <c r="X8" s="4"/>
      <c r="Y8" s="4"/>
      <c r="Z8" s="4"/>
      <c r="AA8" s="4"/>
      <c r="AB8" s="4"/>
      <c r="AC8" s="4"/>
    </row>
    <row r="9" spans="2:19" s="19" customFormat="1" ht="12">
      <c r="B9" s="20" t="s">
        <v>7</v>
      </c>
      <c r="C9" s="12"/>
      <c r="D9" s="12"/>
      <c r="J9" s="33" t="s">
        <v>80</v>
      </c>
      <c r="K9" s="12"/>
      <c r="L9" s="12"/>
      <c r="M9" s="12"/>
      <c r="N9" s="12"/>
      <c r="O9" s="12"/>
      <c r="P9" s="12"/>
      <c r="Q9" s="12"/>
      <c r="R9" s="12"/>
      <c r="S9" s="21"/>
    </row>
    <row r="10" spans="2:19" s="19" customFormat="1" ht="12">
      <c r="B10" s="20"/>
      <c r="C10" s="12"/>
      <c r="D10" s="12"/>
      <c r="J10" s="33" t="s">
        <v>81</v>
      </c>
      <c r="K10" s="12"/>
      <c r="L10" s="12"/>
      <c r="M10" s="12"/>
      <c r="N10" s="12"/>
      <c r="O10" s="12"/>
      <c r="P10" s="12"/>
      <c r="Q10" s="12"/>
      <c r="R10" s="12"/>
      <c r="S10" s="21"/>
    </row>
    <row r="11" spans="1:29" ht="12.75">
      <c r="A11" s="4"/>
      <c r="B11" s="7" t="s">
        <v>8</v>
      </c>
      <c r="C11" s="8"/>
      <c r="D11" s="8"/>
      <c r="E11" s="8"/>
      <c r="F11" s="8"/>
      <c r="G11" s="8"/>
      <c r="H11" s="8"/>
      <c r="I11" s="8"/>
      <c r="J11" s="8" t="s">
        <v>83</v>
      </c>
      <c r="K11" s="8"/>
      <c r="L11" s="8"/>
      <c r="M11" s="8"/>
      <c r="N11" s="8"/>
      <c r="O11" s="8"/>
      <c r="P11" s="8"/>
      <c r="Q11" s="8"/>
      <c r="R11" s="8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4"/>
      <c r="B12" s="7" t="s">
        <v>12</v>
      </c>
      <c r="C12" s="8"/>
      <c r="D12" s="8"/>
      <c r="E12" s="8"/>
      <c r="F12" s="8"/>
      <c r="G12" s="8"/>
      <c r="H12" s="8"/>
      <c r="I12" s="8"/>
      <c r="J12" s="12">
        <v>2002</v>
      </c>
      <c r="K12" s="12"/>
      <c r="L12" s="12"/>
      <c r="M12" s="12"/>
      <c r="N12" s="8"/>
      <c r="O12" s="8"/>
      <c r="P12" s="8"/>
      <c r="Q12" s="8"/>
      <c r="R12" s="8"/>
      <c r="S12" s="1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4"/>
      <c r="B13" s="7" t="s">
        <v>9</v>
      </c>
      <c r="C13" s="8"/>
      <c r="D13" s="8"/>
      <c r="E13" s="8"/>
      <c r="F13" s="8"/>
      <c r="G13" s="8"/>
      <c r="H13" s="8"/>
      <c r="I13" s="8"/>
      <c r="J13" s="8" t="s">
        <v>77</v>
      </c>
      <c r="K13" s="8"/>
      <c r="L13" s="8"/>
      <c r="M13" s="8"/>
      <c r="N13" s="8"/>
      <c r="O13" s="8"/>
      <c r="P13" s="8"/>
      <c r="Q13" s="8"/>
      <c r="R13" s="8"/>
      <c r="S13" s="1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4"/>
      <c r="B14" s="9" t="s">
        <v>10</v>
      </c>
      <c r="C14" s="10"/>
      <c r="D14" s="10"/>
      <c r="E14" s="10"/>
      <c r="F14" s="10"/>
      <c r="G14" s="10"/>
      <c r="H14" s="10"/>
      <c r="I14" s="10"/>
      <c r="J14" s="10" t="s">
        <v>78</v>
      </c>
      <c r="K14" s="10"/>
      <c r="L14" s="10"/>
      <c r="M14" s="10"/>
      <c r="N14" s="10"/>
      <c r="O14" s="10"/>
      <c r="P14" s="10"/>
      <c r="Q14" s="10"/>
      <c r="R14" s="10"/>
      <c r="S14" s="15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12.75">
      <c r="T15" s="3"/>
    </row>
    <row r="18" spans="12:29" s="36" customFormat="1" ht="12.75" customHeight="1">
      <c r="L18" s="40"/>
      <c r="M18" s="56" t="s">
        <v>84</v>
      </c>
      <c r="N18" s="56" t="s">
        <v>85</v>
      </c>
      <c r="O18" s="56" t="s">
        <v>86</v>
      </c>
      <c r="P18" s="56" t="s">
        <v>87</v>
      </c>
      <c r="Q18" s="56" t="s">
        <v>88</v>
      </c>
      <c r="R18" s="56" t="s">
        <v>89</v>
      </c>
      <c r="S18" s="56" t="s">
        <v>90</v>
      </c>
      <c r="T18" s="56" t="s">
        <v>91</v>
      </c>
      <c r="U18" s="56" t="s">
        <v>92</v>
      </c>
      <c r="V18" s="56" t="s">
        <v>93</v>
      </c>
      <c r="W18" s="41"/>
      <c r="X18" s="42"/>
      <c r="Y18" s="42"/>
      <c r="Z18" s="42"/>
      <c r="AA18" s="42"/>
      <c r="AB18" s="42"/>
      <c r="AC18" s="56" t="s">
        <v>94</v>
      </c>
    </row>
    <row r="19" spans="12:29" s="36" customFormat="1" ht="12.75">
      <c r="L19" s="43" t="s">
        <v>95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44" t="s">
        <v>96</v>
      </c>
      <c r="X19" s="45" t="s">
        <v>97</v>
      </c>
      <c r="Y19" s="45" t="s">
        <v>98</v>
      </c>
      <c r="Z19" s="45" t="s">
        <v>99</v>
      </c>
      <c r="AA19" s="45" t="s">
        <v>100</v>
      </c>
      <c r="AB19" s="45" t="s">
        <v>101</v>
      </c>
      <c r="AC19" s="57"/>
    </row>
    <row r="20" spans="1:29" ht="12.75" customHeight="1">
      <c r="A20" s="1"/>
      <c r="B20" s="75" t="s">
        <v>11</v>
      </c>
      <c r="C20" s="76"/>
      <c r="D20" s="76"/>
      <c r="E20" s="76"/>
      <c r="F20" s="76"/>
      <c r="G20" s="76"/>
      <c r="H20" s="76"/>
      <c r="I20" s="76"/>
      <c r="J20" s="77"/>
      <c r="K20" s="37" t="s">
        <v>13</v>
      </c>
      <c r="L20" s="38" t="s">
        <v>102</v>
      </c>
      <c r="M20" s="38" t="s">
        <v>103</v>
      </c>
      <c r="N20" s="38" t="s">
        <v>104</v>
      </c>
      <c r="O20" s="38" t="s">
        <v>105</v>
      </c>
      <c r="P20" s="38" t="s">
        <v>106</v>
      </c>
      <c r="Q20" s="38" t="s">
        <v>107</v>
      </c>
      <c r="R20" s="38" t="s">
        <v>108</v>
      </c>
      <c r="S20" s="38" t="s">
        <v>109</v>
      </c>
      <c r="T20" s="38" t="s">
        <v>110</v>
      </c>
      <c r="U20" s="38" t="s">
        <v>111</v>
      </c>
      <c r="V20" s="38" t="s">
        <v>112</v>
      </c>
      <c r="W20" s="38" t="s">
        <v>113</v>
      </c>
      <c r="X20" s="38" t="s">
        <v>114</v>
      </c>
      <c r="Y20" s="38" t="s">
        <v>115</v>
      </c>
      <c r="Z20" s="38" t="s">
        <v>116</v>
      </c>
      <c r="AA20" s="38" t="s">
        <v>117</v>
      </c>
      <c r="AB20" s="38" t="s">
        <v>118</v>
      </c>
      <c r="AC20" s="39" t="s">
        <v>119</v>
      </c>
    </row>
    <row r="21" spans="1:29" ht="12.75">
      <c r="A21" s="1"/>
      <c r="B21" s="24"/>
      <c r="C21" s="25"/>
      <c r="D21" s="25"/>
      <c r="E21" s="25"/>
      <c r="F21" s="25"/>
      <c r="G21" s="25"/>
      <c r="H21" s="25"/>
      <c r="I21" s="25"/>
      <c r="J21" s="26"/>
      <c r="K21" s="27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9"/>
      <c r="Y21" s="31"/>
      <c r="Z21" s="31"/>
      <c r="AA21" s="31"/>
      <c r="AB21" s="31"/>
      <c r="AC21" s="31"/>
    </row>
    <row r="22" spans="1:29" ht="12.75">
      <c r="A22" s="2"/>
      <c r="B22" s="58" t="s">
        <v>19</v>
      </c>
      <c r="C22" s="59"/>
      <c r="D22" s="59"/>
      <c r="E22" s="59"/>
      <c r="F22" s="59"/>
      <c r="G22" s="59"/>
      <c r="H22" s="59"/>
      <c r="I22" s="59"/>
      <c r="J22" s="60"/>
      <c r="K22" s="46" t="s">
        <v>14</v>
      </c>
      <c r="L22" s="47">
        <v>397691</v>
      </c>
      <c r="M22" s="47">
        <v>25328</v>
      </c>
      <c r="N22" s="47">
        <v>17107</v>
      </c>
      <c r="O22" s="47">
        <v>1515</v>
      </c>
      <c r="P22" s="47">
        <v>14089</v>
      </c>
      <c r="Q22" s="47">
        <v>35847</v>
      </c>
      <c r="R22" s="47">
        <v>15045</v>
      </c>
      <c r="S22" s="47">
        <v>169445</v>
      </c>
      <c r="T22" s="47">
        <v>12739</v>
      </c>
      <c r="U22" s="47">
        <v>52487</v>
      </c>
      <c r="V22" s="47">
        <v>7264</v>
      </c>
      <c r="W22" s="47">
        <v>3674</v>
      </c>
      <c r="X22" s="47">
        <v>11643</v>
      </c>
      <c r="Y22" s="47">
        <v>30297</v>
      </c>
      <c r="Z22" s="47">
        <v>139550</v>
      </c>
      <c r="AA22" s="47">
        <v>36740</v>
      </c>
      <c r="AB22" s="47">
        <v>38930</v>
      </c>
      <c r="AC22" s="47">
        <f>SUM(L22:AB22)</f>
        <v>1009391</v>
      </c>
    </row>
    <row r="23" spans="1:29" ht="12.75">
      <c r="A23" s="2"/>
      <c r="B23" s="58" t="s">
        <v>20</v>
      </c>
      <c r="C23" s="59"/>
      <c r="D23" s="59"/>
      <c r="E23" s="59"/>
      <c r="F23" s="59"/>
      <c r="G23" s="59"/>
      <c r="H23" s="59"/>
      <c r="I23" s="59"/>
      <c r="J23" s="60"/>
      <c r="K23" s="46" t="s">
        <v>17</v>
      </c>
      <c r="L23" s="47">
        <v>230872</v>
      </c>
      <c r="M23" s="47">
        <v>15658</v>
      </c>
      <c r="N23" s="47">
        <v>11751</v>
      </c>
      <c r="O23" s="47">
        <v>1304</v>
      </c>
      <c r="P23" s="47">
        <v>11400</v>
      </c>
      <c r="Q23" s="47">
        <v>22671</v>
      </c>
      <c r="R23" s="47">
        <v>10943</v>
      </c>
      <c r="S23" s="47">
        <v>101689</v>
      </c>
      <c r="T23" s="47">
        <v>8375</v>
      </c>
      <c r="U23" s="47">
        <v>36927</v>
      </c>
      <c r="V23" s="47">
        <v>5429</v>
      </c>
      <c r="W23" s="47">
        <v>3129</v>
      </c>
      <c r="X23" s="47">
        <v>8463</v>
      </c>
      <c r="Y23" s="47">
        <v>20292</v>
      </c>
      <c r="Z23" s="47">
        <v>87189</v>
      </c>
      <c r="AA23" s="47">
        <v>25859</v>
      </c>
      <c r="AB23" s="47">
        <v>24555</v>
      </c>
      <c r="AC23" s="47">
        <f>SUM(L23:AB23)</f>
        <v>626506</v>
      </c>
    </row>
    <row r="24" spans="1:29" ht="12.75">
      <c r="A24" s="2"/>
      <c r="B24" s="58" t="s">
        <v>21</v>
      </c>
      <c r="C24" s="59"/>
      <c r="D24" s="59"/>
      <c r="E24" s="59"/>
      <c r="F24" s="59"/>
      <c r="G24" s="59"/>
      <c r="H24" s="59"/>
      <c r="I24" s="59"/>
      <c r="J24" s="60"/>
      <c r="K24" s="46" t="s">
        <v>18</v>
      </c>
      <c r="L24" s="47">
        <v>166819</v>
      </c>
      <c r="M24" s="47">
        <v>9670</v>
      </c>
      <c r="N24" s="47">
        <v>5356</v>
      </c>
      <c r="O24" s="47">
        <v>211</v>
      </c>
      <c r="P24" s="47">
        <v>2689</v>
      </c>
      <c r="Q24" s="47">
        <v>13176</v>
      </c>
      <c r="R24" s="47">
        <v>4102</v>
      </c>
      <c r="S24" s="47">
        <v>67756</v>
      </c>
      <c r="T24" s="47">
        <v>4364</v>
      </c>
      <c r="U24" s="47">
        <v>15560</v>
      </c>
      <c r="V24" s="47">
        <v>1835</v>
      </c>
      <c r="W24" s="47">
        <v>545</v>
      </c>
      <c r="X24" s="47">
        <v>3180</v>
      </c>
      <c r="Y24" s="47">
        <v>10005</v>
      </c>
      <c r="Z24" s="47">
        <v>52361</v>
      </c>
      <c r="AA24" s="47">
        <v>10881</v>
      </c>
      <c r="AB24" s="47">
        <v>14375</v>
      </c>
      <c r="AC24" s="47">
        <f>SUM(L24:AB24)</f>
        <v>382885</v>
      </c>
    </row>
    <row r="25" spans="2:29" s="11" customFormat="1" ht="12.75" customHeight="1">
      <c r="B25" s="53" t="s">
        <v>15</v>
      </c>
      <c r="C25" s="54"/>
      <c r="D25" s="54"/>
      <c r="E25" s="54"/>
      <c r="F25" s="54"/>
      <c r="G25" s="54"/>
      <c r="H25" s="54"/>
      <c r="I25" s="54"/>
      <c r="J25" s="55"/>
      <c r="K25" s="48" t="s">
        <v>16</v>
      </c>
      <c r="L25" s="47">
        <v>392723</v>
      </c>
      <c r="M25" s="47">
        <v>25152</v>
      </c>
      <c r="N25" s="47">
        <v>17007</v>
      </c>
      <c r="O25" s="47">
        <v>1511</v>
      </c>
      <c r="P25" s="47">
        <v>14011</v>
      </c>
      <c r="Q25" s="47">
        <v>35424</v>
      </c>
      <c r="R25" s="47">
        <v>14896</v>
      </c>
      <c r="S25" s="47">
        <v>167331</v>
      </c>
      <c r="T25" s="47">
        <v>12648</v>
      </c>
      <c r="U25" s="47">
        <v>51947</v>
      </c>
      <c r="V25" s="47">
        <v>7225</v>
      </c>
      <c r="W25" s="47">
        <v>3664</v>
      </c>
      <c r="X25" s="47">
        <v>11597</v>
      </c>
      <c r="Y25" s="47">
        <v>30024</v>
      </c>
      <c r="Z25" s="47">
        <v>137986</v>
      </c>
      <c r="AA25" s="47">
        <v>36472</v>
      </c>
      <c r="AB25" s="47">
        <v>38510</v>
      </c>
      <c r="AC25" s="47">
        <f>SUM(L25:AB25)</f>
        <v>998128</v>
      </c>
    </row>
    <row r="26" spans="1:29" ht="12.75">
      <c r="A26" s="2"/>
      <c r="B26" s="58" t="s">
        <v>22</v>
      </c>
      <c r="C26" s="59"/>
      <c r="D26" s="59"/>
      <c r="E26" s="59"/>
      <c r="F26" s="59"/>
      <c r="G26" s="59"/>
      <c r="H26" s="59"/>
      <c r="I26" s="59"/>
      <c r="J26" s="60"/>
      <c r="K26" s="46" t="s">
        <v>23</v>
      </c>
      <c r="L26" s="49">
        <f>(L23/L22)*100</f>
        <v>58.05311158663385</v>
      </c>
      <c r="M26" s="49">
        <f aca="true" t="shared" si="0" ref="M26:AC26">(M23/M22)*100</f>
        <v>61.82090966519267</v>
      </c>
      <c r="N26" s="49">
        <f t="shared" si="0"/>
        <v>68.6911790495119</v>
      </c>
      <c r="O26" s="49">
        <f t="shared" si="0"/>
        <v>86.07260726072607</v>
      </c>
      <c r="P26" s="49">
        <f t="shared" si="0"/>
        <v>80.91418837390873</v>
      </c>
      <c r="Q26" s="49">
        <f t="shared" si="0"/>
        <v>63.24378609088627</v>
      </c>
      <c r="R26" s="49">
        <f t="shared" si="0"/>
        <v>72.73512794948488</v>
      </c>
      <c r="S26" s="49">
        <f t="shared" si="0"/>
        <v>60.01298356398832</v>
      </c>
      <c r="T26" s="49">
        <f t="shared" si="0"/>
        <v>65.7429939555695</v>
      </c>
      <c r="U26" s="49">
        <f t="shared" si="0"/>
        <v>70.35456398727304</v>
      </c>
      <c r="V26" s="49">
        <f t="shared" si="0"/>
        <v>74.73843612334802</v>
      </c>
      <c r="W26" s="49">
        <f t="shared" si="0"/>
        <v>85.16603157321721</v>
      </c>
      <c r="X26" s="49">
        <f t="shared" si="0"/>
        <v>72.68745168770934</v>
      </c>
      <c r="Y26" s="49">
        <f t="shared" si="0"/>
        <v>66.97692840875334</v>
      </c>
      <c r="Z26" s="49">
        <f t="shared" si="0"/>
        <v>62.47868147617341</v>
      </c>
      <c r="AA26" s="49">
        <f t="shared" si="0"/>
        <v>70.38377789874795</v>
      </c>
      <c r="AB26" s="49">
        <f t="shared" si="0"/>
        <v>63.074749550475204</v>
      </c>
      <c r="AC26" s="50">
        <f t="shared" si="0"/>
        <v>62.06772202248683</v>
      </c>
    </row>
    <row r="27" spans="1:29" ht="12.75">
      <c r="A27" s="2"/>
      <c r="B27" s="58" t="s">
        <v>24</v>
      </c>
      <c r="C27" s="59"/>
      <c r="D27" s="59"/>
      <c r="E27" s="59"/>
      <c r="F27" s="59"/>
      <c r="G27" s="59"/>
      <c r="H27" s="59"/>
      <c r="I27" s="59"/>
      <c r="J27" s="60"/>
      <c r="K27" s="46" t="s">
        <v>25</v>
      </c>
      <c r="L27" s="49">
        <f>(L24/L22)*100</f>
        <v>41.94688841336615</v>
      </c>
      <c r="M27" s="49">
        <f aca="true" t="shared" si="1" ref="M27:AC27">(M24/M22)*100</f>
        <v>38.17909033480733</v>
      </c>
      <c r="N27" s="49">
        <f t="shared" si="1"/>
        <v>31.308820950488105</v>
      </c>
      <c r="O27" s="49">
        <f t="shared" si="1"/>
        <v>13.927392739273929</v>
      </c>
      <c r="P27" s="49">
        <f t="shared" si="1"/>
        <v>19.085811626091274</v>
      </c>
      <c r="Q27" s="49">
        <f t="shared" si="1"/>
        <v>36.75621390911373</v>
      </c>
      <c r="R27" s="49">
        <f t="shared" si="1"/>
        <v>27.26487205051512</v>
      </c>
      <c r="S27" s="49">
        <f t="shared" si="1"/>
        <v>39.987016436011686</v>
      </c>
      <c r="T27" s="49">
        <f t="shared" si="1"/>
        <v>34.25700604443049</v>
      </c>
      <c r="U27" s="49">
        <f t="shared" si="1"/>
        <v>29.64543601272696</v>
      </c>
      <c r="V27" s="49">
        <f t="shared" si="1"/>
        <v>25.261563876651984</v>
      </c>
      <c r="W27" s="49">
        <f t="shared" si="1"/>
        <v>14.833968426782798</v>
      </c>
      <c r="X27" s="49">
        <f t="shared" si="1"/>
        <v>27.312548312290648</v>
      </c>
      <c r="Y27" s="49">
        <f t="shared" si="1"/>
        <v>33.023071591246655</v>
      </c>
      <c r="Z27" s="49">
        <f t="shared" si="1"/>
        <v>37.52131852382659</v>
      </c>
      <c r="AA27" s="49">
        <f t="shared" si="1"/>
        <v>29.616222101252042</v>
      </c>
      <c r="AB27" s="49">
        <f t="shared" si="1"/>
        <v>36.92525044952479</v>
      </c>
      <c r="AC27" s="50">
        <f t="shared" si="1"/>
        <v>37.93227797751317</v>
      </c>
    </row>
    <row r="28" spans="1:29" ht="12.75">
      <c r="A28" s="2"/>
      <c r="B28" s="58" t="s">
        <v>26</v>
      </c>
      <c r="C28" s="59"/>
      <c r="D28" s="59"/>
      <c r="E28" s="59"/>
      <c r="F28" s="59"/>
      <c r="G28" s="59"/>
      <c r="H28" s="59"/>
      <c r="I28" s="59"/>
      <c r="J28" s="60"/>
      <c r="K28" s="46" t="s">
        <v>27</v>
      </c>
      <c r="L28" s="50">
        <v>10695</v>
      </c>
      <c r="M28" s="50">
        <v>1393</v>
      </c>
      <c r="N28" s="50">
        <v>4074</v>
      </c>
      <c r="O28" s="50">
        <v>918</v>
      </c>
      <c r="P28" s="50">
        <v>7664</v>
      </c>
      <c r="Q28" s="50">
        <v>1409</v>
      </c>
      <c r="R28" s="50">
        <v>3206</v>
      </c>
      <c r="S28" s="50">
        <v>3841</v>
      </c>
      <c r="T28" s="50">
        <v>833</v>
      </c>
      <c r="U28" s="50">
        <v>12173</v>
      </c>
      <c r="V28" s="50">
        <v>2765</v>
      </c>
      <c r="W28" s="50">
        <v>2613</v>
      </c>
      <c r="X28" s="50">
        <v>2136</v>
      </c>
      <c r="Y28" s="50">
        <v>4729</v>
      </c>
      <c r="Z28" s="50">
        <v>5652</v>
      </c>
      <c r="AA28" s="50">
        <v>7496</v>
      </c>
      <c r="AB28" s="50">
        <v>1550</v>
      </c>
      <c r="AC28" s="50">
        <f aca="true" t="shared" si="2" ref="AC28:AC40">SUM(L28:AB28)</f>
        <v>73147</v>
      </c>
    </row>
    <row r="29" spans="1:29" ht="12.75">
      <c r="A29" s="2"/>
      <c r="B29" s="58" t="s">
        <v>28</v>
      </c>
      <c r="C29" s="59"/>
      <c r="D29" s="59"/>
      <c r="E29" s="59"/>
      <c r="F29" s="59"/>
      <c r="G29" s="59"/>
      <c r="H29" s="59"/>
      <c r="I29" s="59"/>
      <c r="J29" s="60"/>
      <c r="K29" s="46" t="s">
        <v>29</v>
      </c>
      <c r="L29" s="46">
        <v>670</v>
      </c>
      <c r="M29" s="46">
        <v>49</v>
      </c>
      <c r="N29" s="46">
        <v>26</v>
      </c>
      <c r="O29" s="46">
        <v>7</v>
      </c>
      <c r="P29" s="46">
        <v>14</v>
      </c>
      <c r="Q29" s="46">
        <v>80</v>
      </c>
      <c r="R29" s="46">
        <v>29</v>
      </c>
      <c r="S29" s="46">
        <v>177</v>
      </c>
      <c r="T29" s="46">
        <v>7</v>
      </c>
      <c r="U29" s="46">
        <v>230</v>
      </c>
      <c r="V29" s="46">
        <v>12</v>
      </c>
      <c r="W29" s="46">
        <v>8</v>
      </c>
      <c r="X29" s="46">
        <v>19</v>
      </c>
      <c r="Y29" s="46">
        <v>66</v>
      </c>
      <c r="Z29" s="46">
        <v>334</v>
      </c>
      <c r="AA29" s="46">
        <v>60</v>
      </c>
      <c r="AB29" s="46">
        <v>95</v>
      </c>
      <c r="AC29" s="50">
        <f t="shared" si="2"/>
        <v>1883</v>
      </c>
    </row>
    <row r="30" spans="1:29" ht="12.75">
      <c r="A30" s="2"/>
      <c r="B30" s="58" t="s">
        <v>30</v>
      </c>
      <c r="C30" s="59"/>
      <c r="D30" s="59"/>
      <c r="E30" s="59"/>
      <c r="F30" s="59"/>
      <c r="G30" s="59"/>
      <c r="H30" s="59"/>
      <c r="I30" s="59"/>
      <c r="J30" s="60"/>
      <c r="K30" s="46" t="s">
        <v>31</v>
      </c>
      <c r="L30" s="50">
        <v>80233</v>
      </c>
      <c r="M30" s="46">
        <v>4031</v>
      </c>
      <c r="N30" s="46">
        <v>3479</v>
      </c>
      <c r="O30" s="46">
        <v>131</v>
      </c>
      <c r="P30" s="46">
        <v>1399</v>
      </c>
      <c r="Q30" s="46">
        <v>9637</v>
      </c>
      <c r="R30" s="46">
        <v>2787</v>
      </c>
      <c r="S30" s="46">
        <v>45726</v>
      </c>
      <c r="T30" s="46">
        <v>6339</v>
      </c>
      <c r="U30" s="46">
        <v>13320</v>
      </c>
      <c r="V30" s="46">
        <v>1766</v>
      </c>
      <c r="W30" s="46">
        <v>394</v>
      </c>
      <c r="X30" s="46">
        <v>2220</v>
      </c>
      <c r="Y30" s="46">
        <v>8021</v>
      </c>
      <c r="Z30" s="46">
        <v>40936</v>
      </c>
      <c r="AA30" s="46">
        <v>6657</v>
      </c>
      <c r="AB30" s="46">
        <v>9880</v>
      </c>
      <c r="AC30" s="50">
        <f t="shared" si="2"/>
        <v>236956</v>
      </c>
    </row>
    <row r="31" spans="1:29" ht="12.75">
      <c r="A31" s="2"/>
      <c r="B31" s="58" t="s">
        <v>32</v>
      </c>
      <c r="C31" s="59"/>
      <c r="D31" s="59"/>
      <c r="E31" s="59"/>
      <c r="F31" s="59"/>
      <c r="G31" s="59"/>
      <c r="H31" s="59"/>
      <c r="I31" s="59"/>
      <c r="J31" s="60"/>
      <c r="K31" s="46" t="s">
        <v>33</v>
      </c>
      <c r="L31" s="46">
        <v>7315</v>
      </c>
      <c r="M31" s="46">
        <v>366</v>
      </c>
      <c r="N31" s="46">
        <v>123</v>
      </c>
      <c r="O31" s="46">
        <v>6</v>
      </c>
      <c r="P31" s="46">
        <v>83</v>
      </c>
      <c r="Q31" s="46">
        <v>662</v>
      </c>
      <c r="R31" s="46">
        <v>169</v>
      </c>
      <c r="S31" s="46">
        <v>3099</v>
      </c>
      <c r="T31" s="46">
        <v>110</v>
      </c>
      <c r="U31" s="46">
        <v>522</v>
      </c>
      <c r="V31" s="46">
        <v>21</v>
      </c>
      <c r="W31" s="46">
        <v>6</v>
      </c>
      <c r="X31" s="46">
        <v>80</v>
      </c>
      <c r="Y31" s="46">
        <v>653</v>
      </c>
      <c r="Z31" s="46">
        <v>2585</v>
      </c>
      <c r="AA31" s="46">
        <v>482</v>
      </c>
      <c r="AB31" s="46">
        <v>534</v>
      </c>
      <c r="AC31" s="50">
        <f t="shared" si="2"/>
        <v>16816</v>
      </c>
    </row>
    <row r="32" spans="1:29" ht="12.75">
      <c r="A32" s="2"/>
      <c r="B32" s="58" t="s">
        <v>34</v>
      </c>
      <c r="C32" s="64"/>
      <c r="D32" s="64"/>
      <c r="E32" s="64"/>
      <c r="F32" s="64"/>
      <c r="G32" s="64"/>
      <c r="H32" s="64"/>
      <c r="I32" s="64"/>
      <c r="J32" s="65"/>
      <c r="K32" s="46" t="s">
        <v>35</v>
      </c>
      <c r="L32" s="50">
        <v>21747</v>
      </c>
      <c r="M32" s="46">
        <v>4060</v>
      </c>
      <c r="N32" s="46">
        <v>1955</v>
      </c>
      <c r="O32" s="46">
        <v>80</v>
      </c>
      <c r="P32" s="46">
        <v>823</v>
      </c>
      <c r="Q32" s="46">
        <v>4036</v>
      </c>
      <c r="R32" s="46">
        <v>2321</v>
      </c>
      <c r="S32" s="46">
        <v>11919</v>
      </c>
      <c r="T32" s="46">
        <v>1341</v>
      </c>
      <c r="U32" s="46">
        <v>6720</v>
      </c>
      <c r="V32" s="46">
        <v>692</v>
      </c>
      <c r="W32" s="46">
        <v>235</v>
      </c>
      <c r="X32" s="46">
        <v>1913</v>
      </c>
      <c r="Y32" s="46">
        <v>2615</v>
      </c>
      <c r="Z32" s="46">
        <v>10045</v>
      </c>
      <c r="AA32" s="46">
        <v>5486</v>
      </c>
      <c r="AB32" s="46">
        <v>2469</v>
      </c>
      <c r="AC32" s="50">
        <f t="shared" si="2"/>
        <v>78457</v>
      </c>
    </row>
    <row r="33" spans="1:29" ht="12.75">
      <c r="A33" s="2"/>
      <c r="B33" s="58" t="s">
        <v>36</v>
      </c>
      <c r="C33" s="59"/>
      <c r="D33" s="59"/>
      <c r="E33" s="59"/>
      <c r="F33" s="59"/>
      <c r="G33" s="59"/>
      <c r="H33" s="59"/>
      <c r="I33" s="59"/>
      <c r="J33" s="60"/>
      <c r="K33" s="46" t="s">
        <v>37</v>
      </c>
      <c r="L33" s="50">
        <v>109624</v>
      </c>
      <c r="M33" s="50">
        <v>5686</v>
      </c>
      <c r="N33" s="46">
        <v>2959</v>
      </c>
      <c r="O33" s="46">
        <v>132</v>
      </c>
      <c r="P33" s="50">
        <v>1571</v>
      </c>
      <c r="Q33" s="46">
        <v>9420</v>
      </c>
      <c r="R33" s="46">
        <v>3137</v>
      </c>
      <c r="S33" s="46">
        <v>44957</v>
      </c>
      <c r="T33" s="46">
        <v>2563</v>
      </c>
      <c r="U33" s="46">
        <v>9349</v>
      </c>
      <c r="V33" s="46">
        <v>948</v>
      </c>
      <c r="W33" s="46">
        <v>243</v>
      </c>
      <c r="X33" s="46">
        <v>1861</v>
      </c>
      <c r="Y33" s="46">
        <v>6307</v>
      </c>
      <c r="Z33" s="46">
        <v>37557</v>
      </c>
      <c r="AA33" s="46">
        <v>6729</v>
      </c>
      <c r="AB33" s="46">
        <v>10873</v>
      </c>
      <c r="AC33" s="50">
        <f t="shared" si="2"/>
        <v>253916</v>
      </c>
    </row>
    <row r="34" spans="1:29" ht="15.75" customHeight="1">
      <c r="A34" s="2"/>
      <c r="B34" s="58" t="s">
        <v>38</v>
      </c>
      <c r="C34" s="59"/>
      <c r="D34" s="59"/>
      <c r="E34" s="59"/>
      <c r="F34" s="59"/>
      <c r="G34" s="59"/>
      <c r="H34" s="59"/>
      <c r="I34" s="59"/>
      <c r="J34" s="60"/>
      <c r="K34" s="46" t="s">
        <v>39</v>
      </c>
      <c r="L34" s="46">
        <v>21304</v>
      </c>
      <c r="M34" s="46">
        <v>1025</v>
      </c>
      <c r="N34" s="46">
        <v>693</v>
      </c>
      <c r="O34" s="46">
        <v>42</v>
      </c>
      <c r="P34" s="46">
        <v>574</v>
      </c>
      <c r="Q34" s="46">
        <v>2277</v>
      </c>
      <c r="R34" s="46">
        <v>828</v>
      </c>
      <c r="S34" s="46">
        <v>8668</v>
      </c>
      <c r="T34" s="46">
        <v>234</v>
      </c>
      <c r="U34" s="46">
        <v>2262</v>
      </c>
      <c r="V34" s="46">
        <v>323</v>
      </c>
      <c r="W34" s="46">
        <v>66</v>
      </c>
      <c r="X34" s="46">
        <v>413</v>
      </c>
      <c r="Y34" s="46">
        <v>1457</v>
      </c>
      <c r="Z34" s="46">
        <v>8411</v>
      </c>
      <c r="AA34" s="46">
        <v>1819</v>
      </c>
      <c r="AB34" s="46">
        <v>2889</v>
      </c>
      <c r="AC34" s="50">
        <f t="shared" si="2"/>
        <v>53285</v>
      </c>
    </row>
    <row r="35" spans="1:29" ht="12.75">
      <c r="A35" s="2"/>
      <c r="B35" s="61" t="s">
        <v>40</v>
      </c>
      <c r="C35" s="62"/>
      <c r="D35" s="62"/>
      <c r="E35" s="62"/>
      <c r="F35" s="62"/>
      <c r="G35" s="62"/>
      <c r="H35" s="62"/>
      <c r="I35" s="62"/>
      <c r="J35" s="63"/>
      <c r="K35" s="46" t="s">
        <v>41</v>
      </c>
      <c r="L35" s="50">
        <v>41367</v>
      </c>
      <c r="M35" s="46">
        <v>2138</v>
      </c>
      <c r="N35" s="46">
        <v>779</v>
      </c>
      <c r="O35" s="46">
        <v>38</v>
      </c>
      <c r="P35" s="46">
        <v>378</v>
      </c>
      <c r="Q35" s="46">
        <v>2207</v>
      </c>
      <c r="R35" s="46">
        <v>664</v>
      </c>
      <c r="S35" s="46">
        <v>14621</v>
      </c>
      <c r="T35" s="46">
        <v>233</v>
      </c>
      <c r="U35" s="46">
        <v>1606</v>
      </c>
      <c r="V35" s="46">
        <v>160</v>
      </c>
      <c r="W35" s="46">
        <v>19</v>
      </c>
      <c r="X35" s="46">
        <v>724</v>
      </c>
      <c r="Y35" s="46">
        <v>1516</v>
      </c>
      <c r="Z35" s="46">
        <v>9509</v>
      </c>
      <c r="AA35" s="46">
        <v>2117</v>
      </c>
      <c r="AB35" s="46">
        <v>3198</v>
      </c>
      <c r="AC35" s="50">
        <f t="shared" si="2"/>
        <v>81274</v>
      </c>
    </row>
    <row r="36" spans="1:29" ht="13.5" customHeight="1">
      <c r="A36" s="2"/>
      <c r="B36" s="58" t="s">
        <v>42</v>
      </c>
      <c r="C36" s="59"/>
      <c r="D36" s="59"/>
      <c r="E36" s="59"/>
      <c r="F36" s="59"/>
      <c r="G36" s="59"/>
      <c r="H36" s="59"/>
      <c r="I36" s="59"/>
      <c r="J36" s="60"/>
      <c r="K36" s="46" t="s">
        <v>43</v>
      </c>
      <c r="L36" s="50">
        <v>20418</v>
      </c>
      <c r="M36" s="46">
        <v>666</v>
      </c>
      <c r="N36" s="46">
        <v>323</v>
      </c>
      <c r="O36" s="46">
        <v>52</v>
      </c>
      <c r="P36" s="46">
        <v>249</v>
      </c>
      <c r="Q36" s="46">
        <v>1147</v>
      </c>
      <c r="R36" s="46">
        <v>367</v>
      </c>
      <c r="S36" s="46">
        <v>5879</v>
      </c>
      <c r="T36" s="46">
        <v>117</v>
      </c>
      <c r="U36" s="46">
        <v>979</v>
      </c>
      <c r="V36" s="46">
        <v>83</v>
      </c>
      <c r="W36" s="46">
        <v>23</v>
      </c>
      <c r="X36" s="46">
        <v>264</v>
      </c>
      <c r="Y36" s="46">
        <v>945</v>
      </c>
      <c r="Z36" s="46">
        <v>4442</v>
      </c>
      <c r="AA36" s="46">
        <v>810</v>
      </c>
      <c r="AB36" s="46">
        <v>1518</v>
      </c>
      <c r="AC36" s="50">
        <f t="shared" si="2"/>
        <v>38282</v>
      </c>
    </row>
    <row r="37" spans="1:29" ht="12.75">
      <c r="A37" s="2"/>
      <c r="B37" s="58" t="s">
        <v>44</v>
      </c>
      <c r="C37" s="59"/>
      <c r="D37" s="59"/>
      <c r="E37" s="59"/>
      <c r="F37" s="59"/>
      <c r="G37" s="59"/>
      <c r="H37" s="59"/>
      <c r="I37" s="59"/>
      <c r="J37" s="60"/>
      <c r="K37" s="46" t="s">
        <v>45</v>
      </c>
      <c r="L37" s="46">
        <v>21287</v>
      </c>
      <c r="M37" s="46">
        <v>847</v>
      </c>
      <c r="N37" s="46">
        <v>408</v>
      </c>
      <c r="O37" s="46">
        <v>26</v>
      </c>
      <c r="P37" s="46">
        <v>163</v>
      </c>
      <c r="Q37" s="46">
        <v>885</v>
      </c>
      <c r="R37" s="46">
        <v>266</v>
      </c>
      <c r="S37" s="46">
        <v>8095</v>
      </c>
      <c r="T37" s="46">
        <v>132</v>
      </c>
      <c r="U37" s="46">
        <v>810</v>
      </c>
      <c r="V37" s="46">
        <v>124</v>
      </c>
      <c r="W37" s="46">
        <v>12</v>
      </c>
      <c r="X37" s="46">
        <v>326</v>
      </c>
      <c r="Y37" s="46">
        <v>1075</v>
      </c>
      <c r="Z37" s="46">
        <v>4772</v>
      </c>
      <c r="AA37" s="46">
        <v>766</v>
      </c>
      <c r="AB37" s="46">
        <v>1658</v>
      </c>
      <c r="AC37" s="50">
        <f t="shared" si="2"/>
        <v>41652</v>
      </c>
    </row>
    <row r="38" spans="1:29" ht="12.75">
      <c r="A38" s="2"/>
      <c r="B38" s="58" t="s">
        <v>46</v>
      </c>
      <c r="C38" s="59"/>
      <c r="D38" s="59"/>
      <c r="E38" s="59"/>
      <c r="F38" s="59"/>
      <c r="G38" s="59"/>
      <c r="H38" s="59"/>
      <c r="I38" s="59"/>
      <c r="J38" s="60"/>
      <c r="K38" s="46" t="s">
        <v>47</v>
      </c>
      <c r="L38" s="50">
        <v>56367</v>
      </c>
      <c r="M38" s="46">
        <v>4748</v>
      </c>
      <c r="N38" s="46">
        <v>2087</v>
      </c>
      <c r="O38" s="46">
        <v>61</v>
      </c>
      <c r="P38" s="46">
        <v>1036</v>
      </c>
      <c r="Q38" s="46">
        <v>3536</v>
      </c>
      <c r="R38" s="46">
        <v>1070</v>
      </c>
      <c r="S38" s="46">
        <v>20144</v>
      </c>
      <c r="T38" s="46">
        <v>656</v>
      </c>
      <c r="U38" s="46">
        <v>3680</v>
      </c>
      <c r="V38" s="46">
        <v>296</v>
      </c>
      <c r="W38" s="46">
        <v>40</v>
      </c>
      <c r="X38" s="46">
        <v>1534</v>
      </c>
      <c r="Y38" s="46">
        <v>2552</v>
      </c>
      <c r="Z38" s="46">
        <v>13239</v>
      </c>
      <c r="AA38" s="46">
        <v>3908</v>
      </c>
      <c r="AB38" s="50">
        <v>3696</v>
      </c>
      <c r="AC38" s="50">
        <f t="shared" si="2"/>
        <v>118650</v>
      </c>
    </row>
    <row r="39" spans="1:29" ht="12.75">
      <c r="A39" s="2"/>
      <c r="B39" s="58" t="s">
        <v>48</v>
      </c>
      <c r="C39" s="59"/>
      <c r="D39" s="59"/>
      <c r="E39" s="59"/>
      <c r="F39" s="59"/>
      <c r="G39" s="59"/>
      <c r="H39" s="59"/>
      <c r="I39" s="59"/>
      <c r="J39" s="60"/>
      <c r="K39" s="46" t="s">
        <v>49</v>
      </c>
      <c r="L39" s="46">
        <v>856</v>
      </c>
      <c r="M39" s="46">
        <v>29</v>
      </c>
      <c r="N39" s="46">
        <v>12</v>
      </c>
      <c r="O39" s="46">
        <v>0</v>
      </c>
      <c r="P39" s="46">
        <v>5</v>
      </c>
      <c r="Q39" s="46">
        <v>11</v>
      </c>
      <c r="R39" s="46">
        <v>2</v>
      </c>
      <c r="S39" s="46">
        <v>226</v>
      </c>
      <c r="T39" s="46">
        <v>0</v>
      </c>
      <c r="U39" s="46">
        <v>8</v>
      </c>
      <c r="V39" s="46">
        <v>3</v>
      </c>
      <c r="W39" s="46">
        <v>0</v>
      </c>
      <c r="X39" s="46">
        <v>22</v>
      </c>
      <c r="Y39" s="46">
        <v>16</v>
      </c>
      <c r="Z39" s="46">
        <v>111</v>
      </c>
      <c r="AA39" s="46">
        <v>11</v>
      </c>
      <c r="AB39" s="46">
        <v>42</v>
      </c>
      <c r="AC39" s="50">
        <f t="shared" si="2"/>
        <v>1354</v>
      </c>
    </row>
    <row r="40" spans="1:29" ht="12.75">
      <c r="A40" s="2"/>
      <c r="B40" s="58" t="s">
        <v>50</v>
      </c>
      <c r="C40" s="59"/>
      <c r="D40" s="59"/>
      <c r="E40" s="59"/>
      <c r="F40" s="59"/>
      <c r="G40" s="59"/>
      <c r="H40" s="59"/>
      <c r="I40" s="59"/>
      <c r="J40" s="60"/>
      <c r="K40" s="46" t="s">
        <v>51</v>
      </c>
      <c r="L40" s="46">
        <v>4250</v>
      </c>
      <c r="M40" s="46">
        <v>234</v>
      </c>
      <c r="N40" s="46">
        <v>152</v>
      </c>
      <c r="O40" s="46">
        <v>18</v>
      </c>
      <c r="P40" s="46">
        <v>93</v>
      </c>
      <c r="Q40" s="46">
        <v>387</v>
      </c>
      <c r="R40" s="46">
        <v>162</v>
      </c>
      <c r="S40" s="46">
        <v>1401</v>
      </c>
      <c r="T40" s="46">
        <v>138</v>
      </c>
      <c r="U40" s="46">
        <v>556</v>
      </c>
      <c r="V40" s="46">
        <v>53</v>
      </c>
      <c r="W40" s="46">
        <v>10</v>
      </c>
      <c r="X40" s="46">
        <v>117</v>
      </c>
      <c r="Y40" s="46">
        <v>255</v>
      </c>
      <c r="Z40" s="46">
        <v>1375</v>
      </c>
      <c r="AA40" s="46">
        <v>307</v>
      </c>
      <c r="AB40" s="46">
        <v>355</v>
      </c>
      <c r="AC40" s="50">
        <f t="shared" si="2"/>
        <v>9863</v>
      </c>
    </row>
    <row r="41" spans="1:29" ht="14.25" customHeight="1">
      <c r="A41" s="2"/>
      <c r="B41" s="61" t="s">
        <v>72</v>
      </c>
      <c r="C41" s="62"/>
      <c r="D41" s="62"/>
      <c r="E41" s="62"/>
      <c r="F41" s="62"/>
      <c r="G41" s="62"/>
      <c r="H41" s="62"/>
      <c r="I41" s="62"/>
      <c r="J41" s="63"/>
      <c r="K41" s="46" t="s">
        <v>52</v>
      </c>
      <c r="L41" s="49">
        <f>(L28/L25)*100</f>
        <v>2.72329351731373</v>
      </c>
      <c r="M41" s="49">
        <f aca="true" t="shared" si="3" ref="M41:AC41">(M28/M25)*100</f>
        <v>5.538326972010179</v>
      </c>
      <c r="N41" s="49">
        <f t="shared" si="3"/>
        <v>23.954842123831362</v>
      </c>
      <c r="O41" s="49">
        <f t="shared" si="3"/>
        <v>60.754467240238256</v>
      </c>
      <c r="P41" s="49">
        <f t="shared" si="3"/>
        <v>54.699878666761826</v>
      </c>
      <c r="Q41" s="49">
        <f t="shared" si="3"/>
        <v>3.97752935862692</v>
      </c>
      <c r="R41" s="49">
        <f t="shared" si="3"/>
        <v>21.522556390977442</v>
      </c>
      <c r="S41" s="49">
        <f t="shared" si="3"/>
        <v>2.2954503349648303</v>
      </c>
      <c r="T41" s="49">
        <f t="shared" si="3"/>
        <v>6.586021505376344</v>
      </c>
      <c r="U41" s="49">
        <f t="shared" si="3"/>
        <v>23.433499528365452</v>
      </c>
      <c r="V41" s="49">
        <f t="shared" si="3"/>
        <v>38.26989619377162</v>
      </c>
      <c r="W41" s="49">
        <f t="shared" si="3"/>
        <v>71.31550218340611</v>
      </c>
      <c r="X41" s="49">
        <f t="shared" si="3"/>
        <v>18.41855652323877</v>
      </c>
      <c r="Y41" s="49">
        <f t="shared" si="3"/>
        <v>15.750732747135626</v>
      </c>
      <c r="Z41" s="49">
        <f t="shared" si="3"/>
        <v>4.09606771701477</v>
      </c>
      <c r="AA41" s="49">
        <f t="shared" si="3"/>
        <v>20.552752796665935</v>
      </c>
      <c r="AB41" s="49">
        <f t="shared" si="3"/>
        <v>4.024928589976629</v>
      </c>
      <c r="AC41" s="49">
        <f t="shared" si="3"/>
        <v>7.328418799993589</v>
      </c>
    </row>
    <row r="42" spans="1:29" ht="13.5" customHeight="1">
      <c r="A42" s="2"/>
      <c r="B42" s="58" t="s">
        <v>53</v>
      </c>
      <c r="C42" s="59"/>
      <c r="D42" s="59"/>
      <c r="E42" s="59"/>
      <c r="F42" s="59"/>
      <c r="G42" s="59"/>
      <c r="H42" s="59"/>
      <c r="I42" s="59"/>
      <c r="J42" s="60"/>
      <c r="K42" s="46" t="s">
        <v>29</v>
      </c>
      <c r="L42" s="49">
        <f>(L29/L25)*100</f>
        <v>0.17060370795700788</v>
      </c>
      <c r="M42" s="49">
        <f aca="true" t="shared" si="4" ref="M42:AC42">(M29/M25)*100</f>
        <v>0.19481552162849874</v>
      </c>
      <c r="N42" s="49">
        <f t="shared" si="4"/>
        <v>0.15287822661257128</v>
      </c>
      <c r="O42" s="49">
        <f t="shared" si="4"/>
        <v>0.4632693580410324</v>
      </c>
      <c r="P42" s="49">
        <f t="shared" si="4"/>
        <v>0.09992149025765469</v>
      </c>
      <c r="Q42" s="49">
        <f t="shared" si="4"/>
        <v>0.22583559168925021</v>
      </c>
      <c r="R42" s="49">
        <f t="shared" si="4"/>
        <v>0.1946831364124597</v>
      </c>
      <c r="S42" s="49">
        <f t="shared" si="4"/>
        <v>0.10577836742743424</v>
      </c>
      <c r="T42" s="49">
        <f t="shared" si="4"/>
        <v>0.055344718532574326</v>
      </c>
      <c r="U42" s="49">
        <f t="shared" si="4"/>
        <v>0.44275896586905883</v>
      </c>
      <c r="V42" s="49">
        <f t="shared" si="4"/>
        <v>0.16608996539792387</v>
      </c>
      <c r="W42" s="49">
        <f t="shared" si="4"/>
        <v>0.21834061135371177</v>
      </c>
      <c r="X42" s="49">
        <f t="shared" si="4"/>
        <v>0.16383547469173063</v>
      </c>
      <c r="Y42" s="49">
        <f t="shared" si="4"/>
        <v>0.21982414068745004</v>
      </c>
      <c r="Z42" s="49">
        <f t="shared" si="4"/>
        <v>0.24205354166364704</v>
      </c>
      <c r="AA42" s="49">
        <f t="shared" si="4"/>
        <v>0.1645097609124808</v>
      </c>
      <c r="AB42" s="49">
        <f t="shared" si="4"/>
        <v>0.2466891716437289</v>
      </c>
      <c r="AC42" s="49">
        <f t="shared" si="4"/>
        <v>0.18865315871311095</v>
      </c>
    </row>
    <row r="43" spans="1:29" ht="12.75">
      <c r="A43" s="2"/>
      <c r="B43" s="58" t="s">
        <v>54</v>
      </c>
      <c r="C43" s="59"/>
      <c r="D43" s="59"/>
      <c r="E43" s="59"/>
      <c r="F43" s="59"/>
      <c r="G43" s="59"/>
      <c r="H43" s="59"/>
      <c r="I43" s="59"/>
      <c r="J43" s="60"/>
      <c r="K43" s="46" t="s">
        <v>55</v>
      </c>
      <c r="L43" s="49">
        <f>(L30/L25)*100</f>
        <v>20.42992134405166</v>
      </c>
      <c r="M43" s="49">
        <f aca="true" t="shared" si="5" ref="M43:AC43">(M30/M25)*100</f>
        <v>16.02655852417303</v>
      </c>
      <c r="N43" s="49">
        <f t="shared" si="5"/>
        <v>20.456282707120597</v>
      </c>
      <c r="O43" s="49">
        <f t="shared" si="5"/>
        <v>8.669755129053607</v>
      </c>
      <c r="P43" s="49">
        <f t="shared" si="5"/>
        <v>9.985011776461352</v>
      </c>
      <c r="Q43" s="49">
        <f t="shared" si="5"/>
        <v>27.204719963866303</v>
      </c>
      <c r="R43" s="49">
        <f t="shared" si="5"/>
        <v>18.70972073039742</v>
      </c>
      <c r="S43" s="49">
        <f t="shared" si="5"/>
        <v>27.326675869982253</v>
      </c>
      <c r="T43" s="49">
        <f t="shared" si="5"/>
        <v>50.11859582542695</v>
      </c>
      <c r="U43" s="49">
        <f t="shared" si="5"/>
        <v>25.641519240764627</v>
      </c>
      <c r="V43" s="49">
        <f t="shared" si="5"/>
        <v>24.442906574394463</v>
      </c>
      <c r="W43" s="49">
        <f t="shared" si="5"/>
        <v>10.753275109170305</v>
      </c>
      <c r="X43" s="49">
        <f t="shared" si="5"/>
        <v>19.14288177977063</v>
      </c>
      <c r="Y43" s="49">
        <f t="shared" si="5"/>
        <v>26.715294431121766</v>
      </c>
      <c r="Z43" s="49">
        <f t="shared" si="5"/>
        <v>29.666777789051064</v>
      </c>
      <c r="AA43" s="49">
        <f t="shared" si="5"/>
        <v>18.252357973239747</v>
      </c>
      <c r="AB43" s="49">
        <f t="shared" si="5"/>
        <v>25.655673850947807</v>
      </c>
      <c r="AC43" s="49">
        <f t="shared" si="5"/>
        <v>23.74004135742109</v>
      </c>
    </row>
    <row r="44" spans="1:29" ht="12.75">
      <c r="A44" s="2"/>
      <c r="B44" s="58" t="s">
        <v>56</v>
      </c>
      <c r="C44" s="59"/>
      <c r="D44" s="59"/>
      <c r="E44" s="59"/>
      <c r="F44" s="59"/>
      <c r="G44" s="59"/>
      <c r="H44" s="59"/>
      <c r="I44" s="59"/>
      <c r="J44" s="60"/>
      <c r="K44" s="46" t="s">
        <v>57</v>
      </c>
      <c r="L44" s="49">
        <f>(L31/L25)</f>
        <v>0.018626360055306157</v>
      </c>
      <c r="M44" s="49">
        <f aca="true" t="shared" si="6" ref="M44:AC44">(M31/M25)</f>
        <v>0.014551526717557252</v>
      </c>
      <c r="N44" s="49">
        <f t="shared" si="6"/>
        <v>0.007232316105133181</v>
      </c>
      <c r="O44" s="49">
        <f t="shared" si="6"/>
        <v>0.003970880211780278</v>
      </c>
      <c r="P44" s="49">
        <f t="shared" si="6"/>
        <v>0.0059239169224181</v>
      </c>
      <c r="Q44" s="49">
        <f t="shared" si="6"/>
        <v>0.018687895212285456</v>
      </c>
      <c r="R44" s="49">
        <f t="shared" si="6"/>
        <v>0.011345327604726101</v>
      </c>
      <c r="S44" s="49">
        <f t="shared" si="6"/>
        <v>0.018520178568227047</v>
      </c>
      <c r="T44" s="49">
        <f t="shared" si="6"/>
        <v>0.008697027197975965</v>
      </c>
      <c r="U44" s="49">
        <f t="shared" si="6"/>
        <v>0.010048703486245597</v>
      </c>
      <c r="V44" s="49">
        <f t="shared" si="6"/>
        <v>0.0029065743944636678</v>
      </c>
      <c r="W44" s="49">
        <f t="shared" si="6"/>
        <v>0.0016375545851528383</v>
      </c>
      <c r="X44" s="49">
        <f t="shared" si="6"/>
        <v>0.006898335776493921</v>
      </c>
      <c r="Y44" s="49">
        <f t="shared" si="6"/>
        <v>0.021749267252864374</v>
      </c>
      <c r="Z44" s="49">
        <f t="shared" si="6"/>
        <v>0.018733784586842144</v>
      </c>
      <c r="AA44" s="49">
        <f t="shared" si="6"/>
        <v>0.01321561745996929</v>
      </c>
      <c r="AB44" s="49">
        <f t="shared" si="6"/>
        <v>0.013866528174500129</v>
      </c>
      <c r="AC44" s="49">
        <f t="shared" si="6"/>
        <v>0.016847538592244683</v>
      </c>
    </row>
    <row r="45" spans="1:29" ht="12.75">
      <c r="A45" s="2"/>
      <c r="B45" s="61" t="s">
        <v>58</v>
      </c>
      <c r="C45" s="62"/>
      <c r="D45" s="62"/>
      <c r="E45" s="62"/>
      <c r="F45" s="62"/>
      <c r="G45" s="62"/>
      <c r="H45" s="62"/>
      <c r="I45" s="62"/>
      <c r="J45" s="63"/>
      <c r="K45" s="46" t="s">
        <v>59</v>
      </c>
      <c r="L45" s="49">
        <f>(L31/L25)*100</f>
        <v>1.8626360055306157</v>
      </c>
      <c r="M45" s="49">
        <f aca="true" t="shared" si="7" ref="M45:AC45">(M31/M25)*100</f>
        <v>1.4551526717557253</v>
      </c>
      <c r="N45" s="49">
        <f t="shared" si="7"/>
        <v>0.7232316105133181</v>
      </c>
      <c r="O45" s="49">
        <f t="shared" si="7"/>
        <v>0.3970880211780278</v>
      </c>
      <c r="P45" s="49">
        <f t="shared" si="7"/>
        <v>0.59239169224181</v>
      </c>
      <c r="Q45" s="49">
        <f t="shared" si="7"/>
        <v>1.8687895212285457</v>
      </c>
      <c r="R45" s="49">
        <f t="shared" si="7"/>
        <v>1.13453276047261</v>
      </c>
      <c r="S45" s="49">
        <f t="shared" si="7"/>
        <v>1.8520178568227048</v>
      </c>
      <c r="T45" s="49">
        <f t="shared" si="7"/>
        <v>0.8697027197975965</v>
      </c>
      <c r="U45" s="49">
        <f t="shared" si="7"/>
        <v>1.0048703486245596</v>
      </c>
      <c r="V45" s="49">
        <f t="shared" si="7"/>
        <v>0.2906574394463668</v>
      </c>
      <c r="W45" s="49">
        <f t="shared" si="7"/>
        <v>0.16375545851528384</v>
      </c>
      <c r="X45" s="49">
        <f t="shared" si="7"/>
        <v>0.689833577649392</v>
      </c>
      <c r="Y45" s="49">
        <f t="shared" si="7"/>
        <v>2.1749267252864373</v>
      </c>
      <c r="Z45" s="49">
        <f t="shared" si="7"/>
        <v>1.8733784586842144</v>
      </c>
      <c r="AA45" s="49">
        <f t="shared" si="7"/>
        <v>1.321561745996929</v>
      </c>
      <c r="AB45" s="49">
        <f t="shared" si="7"/>
        <v>1.386652817450013</v>
      </c>
      <c r="AC45" s="49">
        <f t="shared" si="7"/>
        <v>1.6847538592244682</v>
      </c>
    </row>
    <row r="46" spans="1:29" ht="24" customHeight="1">
      <c r="A46" s="2"/>
      <c r="B46" s="61" t="s">
        <v>60</v>
      </c>
      <c r="C46" s="62"/>
      <c r="D46" s="62"/>
      <c r="E46" s="62"/>
      <c r="F46" s="62"/>
      <c r="G46" s="62"/>
      <c r="H46" s="62"/>
      <c r="I46" s="62"/>
      <c r="J46" s="63"/>
      <c r="K46" s="51" t="s">
        <v>61</v>
      </c>
      <c r="L46" s="52">
        <f>(L33/L25)*100</f>
        <v>27.913822210565716</v>
      </c>
      <c r="M46" s="52">
        <f aca="true" t="shared" si="8" ref="M46:AC46">(M33/M25)*100</f>
        <v>22.606552162849873</v>
      </c>
      <c r="N46" s="52">
        <f t="shared" si="8"/>
        <v>17.39871817486917</v>
      </c>
      <c r="O46" s="52">
        <f t="shared" si="8"/>
        <v>8.735936465916613</v>
      </c>
      <c r="P46" s="52">
        <f t="shared" si="8"/>
        <v>11.212618656769681</v>
      </c>
      <c r="Q46" s="52">
        <f t="shared" si="8"/>
        <v>26.592140921409214</v>
      </c>
      <c r="R46" s="52">
        <f t="shared" si="8"/>
        <v>21.059344790547797</v>
      </c>
      <c r="S46" s="52">
        <f t="shared" si="8"/>
        <v>26.867107708673228</v>
      </c>
      <c r="T46" s="52">
        <f t="shared" si="8"/>
        <v>20.264073371284</v>
      </c>
      <c r="U46" s="52">
        <f t="shared" si="8"/>
        <v>17.997189443086224</v>
      </c>
      <c r="V46" s="52">
        <f t="shared" si="8"/>
        <v>13.121107266435986</v>
      </c>
      <c r="W46" s="52">
        <f t="shared" si="8"/>
        <v>6.632096069868995</v>
      </c>
      <c r="X46" s="52">
        <f t="shared" si="8"/>
        <v>16.047253600068984</v>
      </c>
      <c r="Y46" s="52">
        <f t="shared" si="8"/>
        <v>21.00652811084466</v>
      </c>
      <c r="Z46" s="52">
        <f t="shared" si="8"/>
        <v>27.217978635513745</v>
      </c>
      <c r="AA46" s="52">
        <f t="shared" si="8"/>
        <v>18.449769686334722</v>
      </c>
      <c r="AB46" s="52">
        <f t="shared" si="8"/>
        <v>28.23422487665541</v>
      </c>
      <c r="AC46" s="52">
        <f t="shared" si="8"/>
        <v>25.439222224003334</v>
      </c>
    </row>
    <row r="47" spans="1:29" ht="22.5" customHeight="1">
      <c r="A47" s="2"/>
      <c r="B47" s="61" t="s">
        <v>73</v>
      </c>
      <c r="C47" s="62"/>
      <c r="D47" s="62"/>
      <c r="E47" s="62"/>
      <c r="F47" s="62"/>
      <c r="G47" s="62"/>
      <c r="H47" s="62"/>
      <c r="I47" s="62"/>
      <c r="J47" s="63"/>
      <c r="K47" s="51" t="s">
        <v>75</v>
      </c>
      <c r="L47" s="52">
        <f>(L34/L25)*100</f>
        <v>5.424688648232978</v>
      </c>
      <c r="M47" s="52">
        <f aca="true" t="shared" si="9" ref="M47:AC47">(M34/M25)*100</f>
        <v>4.075222646310433</v>
      </c>
      <c r="N47" s="52">
        <f t="shared" si="9"/>
        <v>4.074792732404304</v>
      </c>
      <c r="O47" s="52">
        <f t="shared" si="9"/>
        <v>2.7796161482461947</v>
      </c>
      <c r="P47" s="52">
        <f t="shared" si="9"/>
        <v>4.096781100563843</v>
      </c>
      <c r="Q47" s="52">
        <f t="shared" si="9"/>
        <v>6.427845528455285</v>
      </c>
      <c r="R47" s="52">
        <f t="shared" si="9"/>
        <v>5.558539205155746</v>
      </c>
      <c r="S47" s="52">
        <f t="shared" si="9"/>
        <v>5.180151914468927</v>
      </c>
      <c r="T47" s="52">
        <f t="shared" si="9"/>
        <v>1.8500948766603416</v>
      </c>
      <c r="U47" s="52">
        <f t="shared" si="9"/>
        <v>4.354438177373092</v>
      </c>
      <c r="V47" s="52">
        <f t="shared" si="9"/>
        <v>4.470588235294118</v>
      </c>
      <c r="W47" s="52">
        <f t="shared" si="9"/>
        <v>1.8013100436681224</v>
      </c>
      <c r="X47" s="52">
        <f t="shared" si="9"/>
        <v>3.5612658446149865</v>
      </c>
      <c r="Y47" s="52">
        <f t="shared" si="9"/>
        <v>4.852784439115374</v>
      </c>
      <c r="Z47" s="52">
        <f t="shared" si="9"/>
        <v>6.095545924948908</v>
      </c>
      <c r="AA47" s="52">
        <f t="shared" si="9"/>
        <v>4.98738758499671</v>
      </c>
      <c r="AB47" s="52">
        <f t="shared" si="9"/>
        <v>7.501947546091923</v>
      </c>
      <c r="AC47" s="52">
        <f t="shared" si="9"/>
        <v>5.338493660131767</v>
      </c>
    </row>
    <row r="48" spans="1:29" s="23" customFormat="1" ht="12.75" customHeight="1">
      <c r="A48" s="22"/>
      <c r="B48" s="61" t="s">
        <v>62</v>
      </c>
      <c r="C48" s="62"/>
      <c r="D48" s="62"/>
      <c r="E48" s="62"/>
      <c r="F48" s="62"/>
      <c r="G48" s="62"/>
      <c r="H48" s="62"/>
      <c r="I48" s="62"/>
      <c r="J48" s="63"/>
      <c r="K48" s="46" t="s">
        <v>63</v>
      </c>
      <c r="L48" s="49">
        <f>(L35/L25)*100</f>
        <v>10.533378488145589</v>
      </c>
      <c r="M48" s="49">
        <f aca="true" t="shared" si="10" ref="M48:AC48">(M35/M25)*100</f>
        <v>8.50031806615776</v>
      </c>
      <c r="N48" s="49">
        <f t="shared" si="10"/>
        <v>4.580466866584348</v>
      </c>
      <c r="O48" s="49">
        <f t="shared" si="10"/>
        <v>2.514890800794176</v>
      </c>
      <c r="P48" s="49">
        <f t="shared" si="10"/>
        <v>2.697880236956677</v>
      </c>
      <c r="Q48" s="49">
        <f t="shared" si="10"/>
        <v>6.230239385727191</v>
      </c>
      <c r="R48" s="49">
        <f t="shared" si="10"/>
        <v>4.457572502685284</v>
      </c>
      <c r="S48" s="49">
        <f t="shared" si="10"/>
        <v>8.737771243822126</v>
      </c>
      <c r="T48" s="49">
        <f t="shared" si="10"/>
        <v>1.842188488298545</v>
      </c>
      <c r="U48" s="49">
        <f t="shared" si="10"/>
        <v>3.0916126051552544</v>
      </c>
      <c r="V48" s="49">
        <f t="shared" si="10"/>
        <v>2.214532871972318</v>
      </c>
      <c r="W48" s="49">
        <f t="shared" si="10"/>
        <v>0.5185589519650655</v>
      </c>
      <c r="X48" s="49">
        <f t="shared" si="10"/>
        <v>6.242993877726998</v>
      </c>
      <c r="Y48" s="49">
        <f t="shared" si="10"/>
        <v>5.049293898214762</v>
      </c>
      <c r="Z48" s="49">
        <f t="shared" si="10"/>
        <v>6.891278825388082</v>
      </c>
      <c r="AA48" s="49">
        <f t="shared" si="10"/>
        <v>5.804452730862031</v>
      </c>
      <c r="AB48" s="49">
        <f t="shared" si="10"/>
        <v>8.304336535964685</v>
      </c>
      <c r="AC48" s="49">
        <f t="shared" si="10"/>
        <v>8.142643027747944</v>
      </c>
    </row>
    <row r="49" spans="1:29" ht="14.25" customHeight="1">
      <c r="A49" s="2"/>
      <c r="B49" s="61" t="s">
        <v>74</v>
      </c>
      <c r="C49" s="62"/>
      <c r="D49" s="62"/>
      <c r="E49" s="62"/>
      <c r="F49" s="62"/>
      <c r="G49" s="62"/>
      <c r="H49" s="62"/>
      <c r="I49" s="62"/>
      <c r="J49" s="63"/>
      <c r="K49" s="46" t="s">
        <v>76</v>
      </c>
      <c r="L49" s="49">
        <f>(L36/L25)*100</f>
        <v>5.19908434188983</v>
      </c>
      <c r="M49" s="49">
        <f aca="true" t="shared" si="11" ref="M49:AC49">(M36/M25)*100</f>
        <v>2.6479007633587783</v>
      </c>
      <c r="N49" s="49">
        <f t="shared" si="11"/>
        <v>1.8992179690715587</v>
      </c>
      <c r="O49" s="49">
        <f t="shared" si="11"/>
        <v>3.441429516876241</v>
      </c>
      <c r="P49" s="49">
        <f t="shared" si="11"/>
        <v>1.7771750767254302</v>
      </c>
      <c r="Q49" s="49">
        <f t="shared" si="11"/>
        <v>3.237917795844625</v>
      </c>
      <c r="R49" s="49">
        <f t="shared" si="11"/>
        <v>2.46374865735768</v>
      </c>
      <c r="S49" s="49">
        <f t="shared" si="11"/>
        <v>3.5133956051179998</v>
      </c>
      <c r="T49" s="49">
        <f t="shared" si="11"/>
        <v>0.9250474383301708</v>
      </c>
      <c r="U49" s="49">
        <f t="shared" si="11"/>
        <v>1.884613163416559</v>
      </c>
      <c r="V49" s="49">
        <f t="shared" si="11"/>
        <v>1.1487889273356402</v>
      </c>
      <c r="W49" s="49">
        <f t="shared" si="11"/>
        <v>0.6277292576419213</v>
      </c>
      <c r="X49" s="49">
        <f t="shared" si="11"/>
        <v>2.276450806242994</v>
      </c>
      <c r="Y49" s="49">
        <f t="shared" si="11"/>
        <v>3.147482014388489</v>
      </c>
      <c r="Z49" s="49">
        <f t="shared" si="11"/>
        <v>3.2191671618859887</v>
      </c>
      <c r="AA49" s="49">
        <f t="shared" si="11"/>
        <v>2.220881772318491</v>
      </c>
      <c r="AB49" s="49">
        <f t="shared" si="11"/>
        <v>3.9418332900545314</v>
      </c>
      <c r="AC49" s="49">
        <f t="shared" si="11"/>
        <v>3.8353798310437135</v>
      </c>
    </row>
    <row r="50" spans="1:29" ht="12.75">
      <c r="A50" s="2"/>
      <c r="B50" s="58" t="s">
        <v>64</v>
      </c>
      <c r="C50" s="59"/>
      <c r="D50" s="59"/>
      <c r="E50" s="59"/>
      <c r="F50" s="59"/>
      <c r="G50" s="59"/>
      <c r="H50" s="59"/>
      <c r="I50" s="59"/>
      <c r="J50" s="60"/>
      <c r="K50" s="46" t="s">
        <v>65</v>
      </c>
      <c r="L50" s="49">
        <f>(L37/L25)*100</f>
        <v>5.420359897434069</v>
      </c>
      <c r="M50" s="49">
        <f aca="true" t="shared" si="12" ref="M50:AC50">(M37/M25)*100</f>
        <v>3.367525445292621</v>
      </c>
      <c r="N50" s="49">
        <f t="shared" si="12"/>
        <v>2.399012171458811</v>
      </c>
      <c r="O50" s="49">
        <f t="shared" si="12"/>
        <v>1.7207147584381206</v>
      </c>
      <c r="P50" s="49">
        <f t="shared" si="12"/>
        <v>1.1633716365712654</v>
      </c>
      <c r="Q50" s="49">
        <f t="shared" si="12"/>
        <v>2.4983062330623307</v>
      </c>
      <c r="R50" s="49">
        <f t="shared" si="12"/>
        <v>1.7857142857142856</v>
      </c>
      <c r="S50" s="49">
        <f t="shared" si="12"/>
        <v>4.837716860593674</v>
      </c>
      <c r="T50" s="49">
        <f t="shared" si="12"/>
        <v>1.0436432637571158</v>
      </c>
      <c r="U50" s="49">
        <f t="shared" si="12"/>
        <v>1.559281575451903</v>
      </c>
      <c r="V50" s="49">
        <f t="shared" si="12"/>
        <v>1.7162629757785468</v>
      </c>
      <c r="W50" s="49">
        <f t="shared" si="12"/>
        <v>0.32751091703056767</v>
      </c>
      <c r="X50" s="49">
        <f t="shared" si="12"/>
        <v>2.8110718289212726</v>
      </c>
      <c r="Y50" s="49">
        <f t="shared" si="12"/>
        <v>3.5804689581668</v>
      </c>
      <c r="Z50" s="49">
        <f t="shared" si="12"/>
        <v>3.4583218587392923</v>
      </c>
      <c r="AA50" s="49">
        <f t="shared" si="12"/>
        <v>2.100241280982672</v>
      </c>
      <c r="AB50" s="49">
        <f t="shared" si="12"/>
        <v>4.305375227213711</v>
      </c>
      <c r="AC50" s="49">
        <f t="shared" si="12"/>
        <v>4.173011878236058</v>
      </c>
    </row>
    <row r="51" spans="1:29" ht="12.75">
      <c r="A51" s="2"/>
      <c r="B51" s="58" t="s">
        <v>66</v>
      </c>
      <c r="C51" s="59"/>
      <c r="D51" s="59"/>
      <c r="E51" s="59"/>
      <c r="F51" s="59"/>
      <c r="G51" s="59"/>
      <c r="H51" s="59"/>
      <c r="I51" s="59"/>
      <c r="J51" s="60"/>
      <c r="K51" s="46" t="s">
        <v>67</v>
      </c>
      <c r="L51" s="49">
        <f>(L38/L25)*100</f>
        <v>14.352864487183078</v>
      </c>
      <c r="M51" s="49">
        <f aca="true" t="shared" si="13" ref="M51:AC51">(M38/M25)*100</f>
        <v>18.87722646310433</v>
      </c>
      <c r="N51" s="49">
        <f t="shared" si="13"/>
        <v>12.271417651555241</v>
      </c>
      <c r="O51" s="49">
        <f t="shared" si="13"/>
        <v>4.037061548643282</v>
      </c>
      <c r="P51" s="49">
        <f t="shared" si="13"/>
        <v>7.394190279066448</v>
      </c>
      <c r="Q51" s="49">
        <f t="shared" si="13"/>
        <v>9.98193315266486</v>
      </c>
      <c r="R51" s="49">
        <f t="shared" si="13"/>
        <v>7.18313641245972</v>
      </c>
      <c r="S51" s="49">
        <f t="shared" si="13"/>
        <v>12.038414878295116</v>
      </c>
      <c r="T51" s="49">
        <f t="shared" si="13"/>
        <v>5.186590765338393</v>
      </c>
      <c r="U51" s="49">
        <f t="shared" si="13"/>
        <v>7.084143453904941</v>
      </c>
      <c r="V51" s="49">
        <f t="shared" si="13"/>
        <v>4.096885813148789</v>
      </c>
      <c r="W51" s="49">
        <f t="shared" si="13"/>
        <v>1.0917030567685588</v>
      </c>
      <c r="X51" s="49">
        <f t="shared" si="13"/>
        <v>13.227558851427093</v>
      </c>
      <c r="Y51" s="49">
        <f t="shared" si="13"/>
        <v>8.499866773248069</v>
      </c>
      <c r="Z51" s="49">
        <f t="shared" si="13"/>
        <v>9.594451611033003</v>
      </c>
      <c r="AA51" s="49">
        <f t="shared" si="13"/>
        <v>10.715069094099583</v>
      </c>
      <c r="AB51" s="49">
        <f t="shared" si="13"/>
        <v>9.597507141002337</v>
      </c>
      <c r="AC51" s="49">
        <f t="shared" si="13"/>
        <v>11.887252937499</v>
      </c>
    </row>
    <row r="52" spans="1:29" ht="12.75">
      <c r="A52" s="2"/>
      <c r="B52" s="58" t="s">
        <v>68</v>
      </c>
      <c r="C52" s="59"/>
      <c r="D52" s="59"/>
      <c r="E52" s="59"/>
      <c r="F52" s="59"/>
      <c r="G52" s="59"/>
      <c r="H52" s="59"/>
      <c r="I52" s="59"/>
      <c r="J52" s="60"/>
      <c r="K52" s="46" t="s">
        <v>69</v>
      </c>
      <c r="L52" s="49">
        <f>(L39/L25)*100</f>
        <v>0.21796533434507273</v>
      </c>
      <c r="M52" s="49">
        <f aca="true" t="shared" si="14" ref="M52:AC52">(M39/M25)*100</f>
        <v>0.11529898218829515</v>
      </c>
      <c r="N52" s="49">
        <f t="shared" si="14"/>
        <v>0.07055918151349444</v>
      </c>
      <c r="O52" s="49">
        <f t="shared" si="14"/>
        <v>0</v>
      </c>
      <c r="P52" s="49">
        <f t="shared" si="14"/>
        <v>0.035686246520590964</v>
      </c>
      <c r="Q52" s="49">
        <f t="shared" si="14"/>
        <v>0.031052393857271904</v>
      </c>
      <c r="R52" s="49">
        <f t="shared" si="14"/>
        <v>0.01342642320085929</v>
      </c>
      <c r="S52" s="49">
        <f t="shared" si="14"/>
        <v>0.1350616442858765</v>
      </c>
      <c r="T52" s="49">
        <f t="shared" si="14"/>
        <v>0</v>
      </c>
      <c r="U52" s="49">
        <f t="shared" si="14"/>
        <v>0.015400311856315092</v>
      </c>
      <c r="V52" s="49">
        <f t="shared" si="14"/>
        <v>0.04152249134948097</v>
      </c>
      <c r="W52" s="49">
        <f t="shared" si="14"/>
        <v>0</v>
      </c>
      <c r="X52" s="49">
        <f t="shared" si="14"/>
        <v>0.18970423385358284</v>
      </c>
      <c r="Y52" s="49">
        <f t="shared" si="14"/>
        <v>0.05329070077271516</v>
      </c>
      <c r="Z52" s="49">
        <f t="shared" si="14"/>
        <v>0.08044294348702043</v>
      </c>
      <c r="AA52" s="49">
        <f t="shared" si="14"/>
        <v>0.030160122833954816</v>
      </c>
      <c r="AB52" s="49">
        <f t="shared" si="14"/>
        <v>0.10906258114775384</v>
      </c>
      <c r="AC52" s="49">
        <f t="shared" si="14"/>
        <v>0.13565394418351154</v>
      </c>
    </row>
    <row r="53" spans="1:29" ht="12.75">
      <c r="A53" s="2"/>
      <c r="B53" s="58" t="s">
        <v>70</v>
      </c>
      <c r="C53" s="59"/>
      <c r="D53" s="59"/>
      <c r="E53" s="59"/>
      <c r="F53" s="59"/>
      <c r="G53" s="59"/>
      <c r="H53" s="59"/>
      <c r="I53" s="59"/>
      <c r="J53" s="60"/>
      <c r="K53" s="46" t="s">
        <v>71</v>
      </c>
      <c r="L53" s="49">
        <f>(L40/L25)*100</f>
        <v>1.0821876997272888</v>
      </c>
      <c r="M53" s="49">
        <f aca="true" t="shared" si="15" ref="M53:AC53">(M40/M25)*100</f>
        <v>0.9303435114503816</v>
      </c>
      <c r="N53" s="49">
        <f t="shared" si="15"/>
        <v>0.893749632504263</v>
      </c>
      <c r="O53" s="49">
        <f t="shared" si="15"/>
        <v>1.1912640635340834</v>
      </c>
      <c r="P53" s="49">
        <f t="shared" si="15"/>
        <v>0.663764185282992</v>
      </c>
      <c r="Q53" s="49">
        <f t="shared" si="15"/>
        <v>1.092479674796748</v>
      </c>
      <c r="R53" s="49">
        <f t="shared" si="15"/>
        <v>1.0875402792696027</v>
      </c>
      <c r="S53" s="49">
        <f t="shared" si="15"/>
        <v>0.8372626709934203</v>
      </c>
      <c r="T53" s="49">
        <f t="shared" si="15"/>
        <v>1.0910815939278937</v>
      </c>
      <c r="U53" s="49">
        <f t="shared" si="15"/>
        <v>1.0703216740138988</v>
      </c>
      <c r="V53" s="49">
        <f t="shared" si="15"/>
        <v>0.7335640138408305</v>
      </c>
      <c r="W53" s="49">
        <f t="shared" si="15"/>
        <v>0.2729257641921397</v>
      </c>
      <c r="X53" s="49">
        <f t="shared" si="15"/>
        <v>1.008881607312236</v>
      </c>
      <c r="Y53" s="49">
        <f t="shared" si="15"/>
        <v>0.8493205435651479</v>
      </c>
      <c r="Z53" s="49">
        <f t="shared" si="15"/>
        <v>0.9964779035554332</v>
      </c>
      <c r="AA53" s="49">
        <f t="shared" si="15"/>
        <v>0.8417416100021934</v>
      </c>
      <c r="AB53" s="49">
        <f t="shared" si="15"/>
        <v>0.9218384835107764</v>
      </c>
      <c r="AC53" s="49">
        <f t="shared" si="15"/>
        <v>0.9881498164564064</v>
      </c>
    </row>
    <row r="54" ht="12.75">
      <c r="A54" s="2"/>
    </row>
    <row r="55" ht="12.75">
      <c r="A55" s="2"/>
    </row>
    <row r="56" ht="12.75">
      <c r="A56" s="2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 customHeight="1">
      <c r="A65" s="11"/>
    </row>
    <row r="66" ht="12.75" customHeight="1">
      <c r="A66" s="11"/>
    </row>
    <row r="67" ht="12.75" customHeight="1">
      <c r="A67" s="11"/>
    </row>
    <row r="68" ht="12.75" customHeight="1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</sheetData>
  <mergeCells count="51">
    <mergeCell ref="U18:U19"/>
    <mergeCell ref="V18:V19"/>
    <mergeCell ref="O18:O19"/>
    <mergeCell ref="P18:P19"/>
    <mergeCell ref="Q18:Q19"/>
    <mergeCell ref="A6:E6"/>
    <mergeCell ref="F6:H6"/>
    <mergeCell ref="J6:K6"/>
    <mergeCell ref="B20:J20"/>
    <mergeCell ref="A1:Q1"/>
    <mergeCell ref="A2:Q2"/>
    <mergeCell ref="A3:Q3"/>
    <mergeCell ref="A4:Q4"/>
    <mergeCell ref="B26:J26"/>
    <mergeCell ref="B27:J27"/>
    <mergeCell ref="B28:J28"/>
    <mergeCell ref="B47:J47"/>
    <mergeCell ref="B29:J29"/>
    <mergeCell ref="B30:J30"/>
    <mergeCell ref="B31:J31"/>
    <mergeCell ref="B32:J32"/>
    <mergeCell ref="B34:J34"/>
    <mergeCell ref="B35:J35"/>
    <mergeCell ref="B33:J33"/>
    <mergeCell ref="B36:J36"/>
    <mergeCell ref="B37:J37"/>
    <mergeCell ref="B38:J38"/>
    <mergeCell ref="B39:J39"/>
    <mergeCell ref="B40:J40"/>
    <mergeCell ref="B41:J41"/>
    <mergeCell ref="B42:J42"/>
    <mergeCell ref="B43:J43"/>
    <mergeCell ref="B51:J51"/>
    <mergeCell ref="B52:J52"/>
    <mergeCell ref="B48:J48"/>
    <mergeCell ref="B53:J53"/>
    <mergeCell ref="B44:J44"/>
    <mergeCell ref="B45:J45"/>
    <mergeCell ref="B46:J46"/>
    <mergeCell ref="B50:J50"/>
    <mergeCell ref="B49:J49"/>
    <mergeCell ref="B25:J25"/>
    <mergeCell ref="AC18:AC19"/>
    <mergeCell ref="N18:N19"/>
    <mergeCell ref="M18:M19"/>
    <mergeCell ref="R18:R19"/>
    <mergeCell ref="B22:J22"/>
    <mergeCell ref="B23:J23"/>
    <mergeCell ref="B24:J24"/>
    <mergeCell ref="S18:S19"/>
    <mergeCell ref="T18:T19"/>
  </mergeCells>
  <printOptions/>
  <pageMargins left="0.7874015748031497" right="0.05" top="0.984251968503937" bottom="0.984251968503937" header="0" footer="0"/>
  <pageSetup horizontalDpi="600" verticalDpi="600" orientation="landscape" paperSize="124" scale="50" r:id="rId4"/>
  <legacyDrawing r:id="rId3"/>
  <oleObjects>
    <oleObject progId="" shapeId="690035" r:id="rId1"/>
    <oleObject progId="" shapeId="6900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2007-10-24T15:40:42Z</cp:lastPrinted>
  <dcterms:created xsi:type="dcterms:W3CDTF">2005-09-23T17:17:30Z</dcterms:created>
  <dcterms:modified xsi:type="dcterms:W3CDTF">2007-10-24T15:40:48Z</dcterms:modified>
  <cp:category/>
  <cp:version/>
  <cp:contentType/>
  <cp:contentStatus/>
</cp:coreProperties>
</file>