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0-01" sheetId="1" r:id="rId1"/>
  </sheets>
  <definedNames>
    <definedName name="_xlnm.Print_Area" localSheetId="0">'10-01'!$A$1:$W$87</definedName>
    <definedName name="_xlnm.Print_Titles" localSheetId="0">'10-01'!$18:$19</definedName>
  </definedNames>
  <calcPr fullCalcOnLoad="1"/>
</workbook>
</file>

<file path=xl/sharedStrings.xml><?xml version="1.0" encoding="utf-8"?>
<sst xmlns="http://schemas.openxmlformats.org/spreadsheetml/2006/main" count="189" uniqueCount="189">
  <si>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</si>
  <si>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</si>
  <si>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</si>
  <si>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</si>
  <si>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</si>
  <si>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</si>
  <si>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</si>
  <si>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</si>
  <si>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</si>
  <si>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</si>
  <si>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</si>
  <si>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</si>
  <si>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</si>
  <si>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</si>
  <si>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</si>
  <si>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</si>
  <si>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</si>
  <si>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</si>
  <si>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</si>
  <si>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</si>
  <si>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</si>
  <si>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10i Población de 3 a 14 años inscritos preprimaria Mujer</t>
  </si>
  <si>
    <t>10j Población de 3 a 14 años inscritos inicial preprimaria Urbano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</si>
  <si>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</si>
  <si>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</si>
  <si>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</si>
  <si>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</si>
  <si>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</si>
  <si>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</si>
  <si>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</si>
  <si>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</si>
  <si>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</si>
  <si>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</si>
  <si>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</si>
  <si>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</si>
  <si>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</si>
  <si>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</si>
  <si>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</si>
  <si>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</si>
  <si>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</si>
  <si>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</si>
  <si>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</si>
  <si>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</si>
  <si>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</si>
  <si>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</si>
  <si>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</si>
  <si>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</si>
  <si>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</si>
  <si>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</si>
  <si>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</si>
  <si>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</si>
  <si>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</si>
  <si>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</si>
  <si>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</si>
  <si>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</si>
  <si>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</si>
  <si>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</si>
  <si>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</si>
  <si>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</si>
  <si>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</si>
  <si>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</si>
  <si>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</si>
  <si>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</si>
  <si>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</si>
  <si>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</si>
  <si>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</si>
  <si>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</si>
  <si>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</si>
  <si>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</si>
  <si>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</si>
  <si>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</si>
  <si>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</si>
  <si>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</si>
  <si>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</si>
  <si>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</si>
  <si>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</si>
  <si>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</si>
  <si>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</si>
  <si>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</si>
  <si>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</si>
  <si>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</si>
  <si>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</si>
  <si>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</si>
  <si>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</si>
  <si>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</si>
  <si>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</si>
  <si>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</si>
  <si>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</si>
  <si>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</si>
  <si>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</si>
  <si>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</si>
  <si>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</si>
  <si>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</si>
  <si>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</si>
  <si>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</si>
  <si>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</si>
  <si>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</si>
  <si>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</si>
  <si>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</si>
  <si>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</si>
  <si>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</si>
  <si>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</si>
  <si>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</si>
  <si>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</si>
  <si>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</si>
  <si>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</si>
  <si>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</si>
  <si>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</si>
  <si>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</si>
  <si>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</si>
  <si>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</si>
  <si>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</si>
  <si>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</si>
  <si>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</si>
  <si>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</si>
  <si>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</si>
  <si>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</si>
  <si>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</si>
  <si>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</si>
  <si>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</si>
  <si>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</si>
  <si>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</si>
  <si>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</si>
  <si>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</si>
  <si>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</si>
  <si>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</si>
  <si>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</si>
  <si>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</si>
  <si>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</si>
  <si>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</si>
  <si>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</si>
  <si>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</si>
  <si>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</si>
  <si>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</si>
  <si>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</si>
  <si>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</si>
  <si>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</si>
  <si>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</si>
  <si>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</si>
  <si>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</si>
  <si>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</si>
  <si>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</si>
  <si>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</si>
  <si>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</si>
  <si>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</si>
  <si>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</si>
  <si>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10h Población de 3 a 14 años inscritos inicial preprimaria Hombre</t>
  </si>
  <si>
    <t>10k Población de 3 a 14 años inscritos inicial preprimaria Rural</t>
  </si>
  <si>
    <t>10aj Tasa neta de Cobertura Primaria</t>
  </si>
  <si>
    <t>10 - 01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</si>
  <si>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</si>
  <si>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</si>
  <si>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</si>
  <si>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</si>
  <si>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</si>
  <si>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</si>
  <si>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</si>
  <si>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</si>
  <si>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</si>
  <si>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</si>
  <si>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</si>
  <si>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</si>
  <si>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</si>
  <si>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</si>
  <si>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</si>
  <si>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</si>
  <si>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</si>
  <si>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</si>
  <si>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</si>
  <si>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</si>
  <si>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</si>
  <si>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</si>
  <si>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</si>
  <si>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</si>
  <si>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</si>
  <si>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</si>
  <si>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</si>
  <si>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</si>
  <si>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</si>
  <si>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</si>
  <si>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</si>
  <si>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</si>
  <si>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</si>
  <si>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</si>
  <si>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</si>
  <si>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</si>
  <si>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</si>
  <si>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 xml:space="preserve">    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</si>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</sst>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%"/>
    <numFmt numFmtId="183" formatCode="0.00000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3" fillId="2" borderId="13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7"/>
  <sheetViews>
    <sheetView tabSelected="1" workbookViewId="0" topLeftCell="A43">
      <selection activeCell="F54" sqref="F5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0.00390625" style="0" customWidth="1"/>
    <col min="5" max="5" width="16.140625" style="0" customWidth="1"/>
    <col min="6" max="6" width="12.140625" style="0" bestFit="1" customWidth="1"/>
    <col min="7" max="7" width="16.8515625" style="0" customWidth="1"/>
    <col min="8" max="8" width="14.421875" style="0" customWidth="1"/>
    <col min="9" max="9" width="13.7109375" style="0" customWidth="1"/>
    <col min="11" max="11" width="12.421875" style="0" customWidth="1"/>
    <col min="12" max="12" width="14.00390625" style="0" customWidth="1"/>
    <col min="14" max="14" width="18.140625" style="0" customWidth="1"/>
    <col min="15" max="15" width="15.7109375" style="0" customWidth="1"/>
    <col min="20" max="20" width="16.28125" style="0" customWidth="1"/>
    <col min="21" max="22" width="13.421875" style="0" customWidth="1"/>
    <col min="23" max="23" width="13.7109375" style="0" customWidth="1"/>
  </cols>
  <sheetData>
    <row r="1" spans="1:18" s="2" customFormat="1" ht="12.75">
      <c r="A1" s="1" t="s">
        <v>0</v>
      </c>
      <c r="H1" s="12"/>
      <c r="I1" s="12"/>
      <c r="J1" s="13"/>
      <c r="K1" s="14"/>
      <c r="L1" s="14"/>
      <c r="M1" s="14"/>
      <c r="N1" s="14"/>
      <c r="O1" s="14"/>
      <c r="P1" s="14"/>
      <c r="Q1" s="15"/>
      <c r="R1" s="12"/>
    </row>
    <row r="2" spans="1:18" s="2" customFormat="1" ht="12.75">
      <c r="A2" s="1" t="s">
        <v>1</v>
      </c>
      <c r="H2" s="12"/>
      <c r="I2" s="12"/>
      <c r="J2" s="13"/>
      <c r="K2" s="14"/>
      <c r="L2" s="14"/>
      <c r="M2" s="14"/>
      <c r="N2" s="14"/>
      <c r="O2" s="14"/>
      <c r="P2" s="14"/>
      <c r="Q2" s="15"/>
      <c r="R2" s="12"/>
    </row>
    <row r="3" spans="1:18" s="2" customFormat="1" ht="12.75">
      <c r="A3" s="1" t="s">
        <v>2</v>
      </c>
      <c r="H3" s="12"/>
      <c r="I3" s="12"/>
      <c r="J3" s="13"/>
      <c r="K3" s="14"/>
      <c r="L3" s="14"/>
      <c r="M3" s="14"/>
      <c r="N3" s="14"/>
      <c r="O3" s="14"/>
      <c r="P3" s="14"/>
      <c r="Q3" s="15"/>
      <c r="R3" s="12"/>
    </row>
    <row r="4" spans="1:18" s="2" customFormat="1" ht="12.75">
      <c r="A4" s="1" t="s">
        <v>3</v>
      </c>
      <c r="H4" s="12"/>
      <c r="I4" s="12"/>
      <c r="J4" s="13"/>
      <c r="K4" s="14"/>
      <c r="L4" s="14"/>
      <c r="M4" s="14"/>
      <c r="N4" s="14"/>
      <c r="O4" s="14"/>
      <c r="P4" s="14"/>
      <c r="Q4" s="15"/>
      <c r="R4" s="12"/>
    </row>
    <row r="5" spans="8:18" s="2" customFormat="1" ht="12.75">
      <c r="H5" s="12"/>
      <c r="I5" s="12"/>
      <c r="J5" s="13"/>
      <c r="K5" s="14"/>
      <c r="L5" s="14"/>
      <c r="M5" s="14"/>
      <c r="N5" s="14"/>
      <c r="O5" s="14"/>
      <c r="P5" s="14"/>
      <c r="Q5" s="15"/>
      <c r="R5" s="12"/>
    </row>
    <row r="6" spans="1:18" s="2" customFormat="1" ht="12.75">
      <c r="A6" s="63" t="s">
        <v>4</v>
      </c>
      <c r="B6" s="64"/>
      <c r="D6" s="65" t="s">
        <v>149</v>
      </c>
      <c r="E6" s="66"/>
      <c r="H6" s="12"/>
      <c r="I6" s="12"/>
      <c r="J6" s="13"/>
      <c r="K6" s="14"/>
      <c r="L6" s="14"/>
      <c r="M6" s="14"/>
      <c r="N6" s="14"/>
      <c r="O6" s="14"/>
      <c r="P6" s="14"/>
      <c r="Q6" s="15"/>
      <c r="R6" s="12"/>
    </row>
    <row r="7" spans="8:18" s="2" customFormat="1" ht="12.75">
      <c r="H7" s="12"/>
      <c r="I7" s="12"/>
      <c r="J7" s="13"/>
      <c r="K7" s="14"/>
      <c r="L7" s="14"/>
      <c r="M7" s="14"/>
      <c r="N7" s="14"/>
      <c r="O7" s="14"/>
      <c r="P7" s="14"/>
      <c r="Q7" s="15"/>
      <c r="R7" s="12"/>
    </row>
    <row r="8" spans="2:23" s="2" customFormat="1" ht="12.75">
      <c r="B8" s="29" t="s">
        <v>7</v>
      </c>
      <c r="C8" s="30"/>
      <c r="D8" s="31" t="s">
        <v>107</v>
      </c>
      <c r="E8" s="31"/>
      <c r="F8" s="32"/>
      <c r="H8" s="7"/>
      <c r="I8" s="12"/>
      <c r="J8" s="13"/>
      <c r="K8" s="14"/>
      <c r="L8" s="14"/>
      <c r="M8" s="14"/>
      <c r="N8" s="14"/>
      <c r="O8" s="14"/>
      <c r="P8" s="14"/>
      <c r="Q8" s="15"/>
      <c r="R8" s="3"/>
      <c r="S8" s="3"/>
      <c r="T8" s="3"/>
      <c r="U8" s="3"/>
      <c r="V8" s="3"/>
      <c r="W8" s="3"/>
    </row>
    <row r="9" spans="2:23" s="2" customFormat="1" ht="12.75">
      <c r="B9" s="33" t="s">
        <v>108</v>
      </c>
      <c r="C9" s="34"/>
      <c r="D9" s="35" t="s">
        <v>109</v>
      </c>
      <c r="E9" s="35"/>
      <c r="F9" s="36"/>
      <c r="H9" s="6"/>
      <c r="I9" s="12"/>
      <c r="J9" s="13"/>
      <c r="K9" s="14"/>
      <c r="L9" s="14"/>
      <c r="M9" s="14"/>
      <c r="N9" s="14"/>
      <c r="O9" s="14"/>
      <c r="P9" s="14"/>
      <c r="Q9" s="15"/>
      <c r="R9" s="3"/>
      <c r="S9" s="3"/>
      <c r="T9" s="3"/>
      <c r="U9" s="3"/>
      <c r="V9" s="3"/>
      <c r="W9" s="3"/>
    </row>
    <row r="10" spans="2:23" s="2" customFormat="1" ht="12.75">
      <c r="B10" s="33"/>
      <c r="C10" s="34"/>
      <c r="D10" s="35" t="s">
        <v>110</v>
      </c>
      <c r="E10" s="35"/>
      <c r="F10" s="36"/>
      <c r="H10" s="6"/>
      <c r="I10" s="12"/>
      <c r="J10" s="13"/>
      <c r="K10" s="14"/>
      <c r="L10" s="14"/>
      <c r="M10" s="14"/>
      <c r="N10" s="14"/>
      <c r="O10" s="14"/>
      <c r="P10" s="14"/>
      <c r="Q10" s="15"/>
      <c r="R10" s="3"/>
      <c r="S10" s="3"/>
      <c r="T10" s="3"/>
      <c r="U10" s="3"/>
      <c r="V10" s="3"/>
      <c r="W10" s="3"/>
    </row>
    <row r="11" spans="2:23" s="2" customFormat="1" ht="12.75">
      <c r="B11" s="37" t="s">
        <v>5</v>
      </c>
      <c r="C11" s="38"/>
      <c r="D11" s="39" t="s">
        <v>150</v>
      </c>
      <c r="E11" s="39"/>
      <c r="F11" s="40"/>
      <c r="H11" s="7"/>
      <c r="I11" s="12"/>
      <c r="J11" s="13"/>
      <c r="K11" s="14"/>
      <c r="L11" s="14"/>
      <c r="M11" s="14"/>
      <c r="N11" s="14"/>
      <c r="O11" s="14"/>
      <c r="P11" s="14"/>
      <c r="Q11" s="15"/>
      <c r="R11" s="3"/>
      <c r="S11" s="3"/>
      <c r="T11" s="3"/>
      <c r="U11" s="3"/>
      <c r="V11" s="3"/>
      <c r="W11" s="3"/>
    </row>
    <row r="12" spans="2:23" s="2" customFormat="1" ht="12.75">
      <c r="B12" s="37" t="s">
        <v>111</v>
      </c>
      <c r="C12" s="38"/>
      <c r="D12" s="41">
        <v>2005</v>
      </c>
      <c r="E12" s="41"/>
      <c r="F12" s="42"/>
      <c r="H12" s="8"/>
      <c r="I12" s="12"/>
      <c r="J12" s="13"/>
      <c r="K12" s="14"/>
      <c r="L12" s="14"/>
      <c r="M12" s="14"/>
      <c r="N12" s="14"/>
      <c r="O12" s="14"/>
      <c r="P12" s="14"/>
      <c r="Q12" s="15"/>
      <c r="R12" s="3"/>
      <c r="S12" s="3"/>
      <c r="T12" s="3"/>
      <c r="U12" s="3"/>
      <c r="V12" s="3"/>
      <c r="W12" s="3"/>
    </row>
    <row r="13" spans="2:23" s="2" customFormat="1" ht="12.75">
      <c r="B13" s="37" t="s">
        <v>6</v>
      </c>
      <c r="C13" s="38"/>
      <c r="D13" s="39" t="s">
        <v>10</v>
      </c>
      <c r="E13" s="39"/>
      <c r="F13" s="40"/>
      <c r="H13" s="7"/>
      <c r="I13" s="12"/>
      <c r="J13" s="13"/>
      <c r="K13" s="14"/>
      <c r="L13" s="14"/>
      <c r="M13" s="14"/>
      <c r="N13" s="14"/>
      <c r="O13" s="14"/>
      <c r="P13" s="14"/>
      <c r="Q13" s="15"/>
      <c r="R13" s="3"/>
      <c r="S13" s="3"/>
      <c r="T13" s="3"/>
      <c r="U13" s="3"/>
      <c r="V13" s="3"/>
      <c r="W13" s="3"/>
    </row>
    <row r="14" spans="2:18" ht="12.75">
      <c r="B14" s="37" t="s">
        <v>112</v>
      </c>
      <c r="C14" s="38"/>
      <c r="D14" s="39" t="s">
        <v>113</v>
      </c>
      <c r="E14" s="39"/>
      <c r="F14" s="40"/>
      <c r="G14" s="2"/>
      <c r="H14" s="7"/>
      <c r="I14" s="16"/>
      <c r="J14" s="13"/>
      <c r="K14" s="14"/>
      <c r="L14" s="14"/>
      <c r="M14" s="14"/>
      <c r="N14" s="14"/>
      <c r="O14" s="14"/>
      <c r="P14" s="14"/>
      <c r="Q14" s="15"/>
      <c r="R14" s="16"/>
    </row>
    <row r="15" spans="2:18" ht="12.75">
      <c r="B15" s="43" t="s">
        <v>114</v>
      </c>
      <c r="C15" s="44"/>
      <c r="D15" s="45" t="s">
        <v>115</v>
      </c>
      <c r="E15" s="45"/>
      <c r="F15" s="46"/>
      <c r="G15" s="2"/>
      <c r="H15" s="7"/>
      <c r="I15" s="16"/>
      <c r="J15" s="13"/>
      <c r="K15" s="14"/>
      <c r="L15" s="14"/>
      <c r="M15" s="14"/>
      <c r="N15" s="14"/>
      <c r="O15" s="14"/>
      <c r="P15" s="14"/>
      <c r="Q15" s="15"/>
      <c r="R15" s="16"/>
    </row>
    <row r="16" spans="2:18" ht="14.25" customHeight="1">
      <c r="B16" s="38"/>
      <c r="C16" s="38"/>
      <c r="D16" s="39"/>
      <c r="E16" s="39"/>
      <c r="F16" s="40"/>
      <c r="G16" s="2"/>
      <c r="H16" s="7"/>
      <c r="I16" s="16"/>
      <c r="J16" s="13"/>
      <c r="K16" s="14"/>
      <c r="L16" s="14"/>
      <c r="M16" s="14"/>
      <c r="N16" s="14"/>
      <c r="O16" s="14"/>
      <c r="P16" s="14"/>
      <c r="Q16" s="15"/>
      <c r="R16" s="16"/>
    </row>
    <row r="17" spans="4:23" ht="14.25" customHeight="1">
      <c r="D17" s="39" t="s">
        <v>188</v>
      </c>
      <c r="F17" s="47"/>
      <c r="G17" s="73" t="s">
        <v>151</v>
      </c>
      <c r="H17" s="73" t="s">
        <v>152</v>
      </c>
      <c r="I17" s="73" t="s">
        <v>153</v>
      </c>
      <c r="J17" s="73" t="s">
        <v>154</v>
      </c>
      <c r="K17" s="73" t="s">
        <v>155</v>
      </c>
      <c r="L17" s="73" t="s">
        <v>156</v>
      </c>
      <c r="M17" s="73" t="s">
        <v>157</v>
      </c>
      <c r="N17" s="73" t="s">
        <v>158</v>
      </c>
      <c r="O17" s="73" t="s">
        <v>159</v>
      </c>
      <c r="P17" s="73" t="s">
        <v>160</v>
      </c>
      <c r="Q17" s="48"/>
      <c r="R17" s="49"/>
      <c r="S17" s="49"/>
      <c r="T17" s="49"/>
      <c r="U17" s="49"/>
      <c r="V17" s="49"/>
      <c r="W17" s="73" t="s">
        <v>161</v>
      </c>
    </row>
    <row r="18" spans="2:23" s="18" customFormat="1" ht="13.5" customHeight="1">
      <c r="B18" s="70"/>
      <c r="C18" s="71"/>
      <c r="D18" s="71"/>
      <c r="E18" s="72"/>
      <c r="F18" s="50" t="s">
        <v>162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51" t="s">
        <v>163</v>
      </c>
      <c r="R18" s="52" t="s">
        <v>164</v>
      </c>
      <c r="S18" s="52" t="s">
        <v>165</v>
      </c>
      <c r="T18" s="52" t="s">
        <v>166</v>
      </c>
      <c r="U18" s="52" t="s">
        <v>167</v>
      </c>
      <c r="V18" s="52" t="s">
        <v>168</v>
      </c>
      <c r="W18" s="74"/>
    </row>
    <row r="19" spans="2:23" s="17" customFormat="1" ht="12.75">
      <c r="B19" s="67" t="s">
        <v>9</v>
      </c>
      <c r="C19" s="68"/>
      <c r="D19" s="69"/>
      <c r="E19" s="28" t="s">
        <v>8</v>
      </c>
      <c r="F19" s="53" t="s">
        <v>169</v>
      </c>
      <c r="G19" s="53" t="s">
        <v>170</v>
      </c>
      <c r="H19" s="53" t="s">
        <v>171</v>
      </c>
      <c r="I19" s="53" t="s">
        <v>172</v>
      </c>
      <c r="J19" s="53" t="s">
        <v>173</v>
      </c>
      <c r="K19" s="53" t="s">
        <v>174</v>
      </c>
      <c r="L19" s="53" t="s">
        <v>175</v>
      </c>
      <c r="M19" s="53" t="s">
        <v>176</v>
      </c>
      <c r="N19" s="53" t="s">
        <v>177</v>
      </c>
      <c r="O19" s="53" t="s">
        <v>178</v>
      </c>
      <c r="P19" s="53" t="s">
        <v>179</v>
      </c>
      <c r="Q19" s="53" t="s">
        <v>180</v>
      </c>
      <c r="R19" s="53" t="s">
        <v>181</v>
      </c>
      <c r="S19" s="53" t="s">
        <v>182</v>
      </c>
      <c r="T19" s="53" t="s">
        <v>183</v>
      </c>
      <c r="U19" s="53" t="s">
        <v>184</v>
      </c>
      <c r="V19" s="53" t="s">
        <v>185</v>
      </c>
      <c r="W19" s="54" t="s">
        <v>186</v>
      </c>
    </row>
    <row r="20" spans="2:24" ht="12.75" customHeight="1">
      <c r="B20" s="58" t="s">
        <v>11</v>
      </c>
      <c r="C20" s="59"/>
      <c r="D20" s="60"/>
      <c r="E20" s="24" t="s">
        <v>12</v>
      </c>
      <c r="F20" s="55">
        <v>264952.2636600197</v>
      </c>
      <c r="G20" s="55">
        <v>20581.062189914188</v>
      </c>
      <c r="H20" s="55">
        <v>15912.717835401174</v>
      </c>
      <c r="I20" s="55">
        <v>1496.1592293550013</v>
      </c>
      <c r="J20" s="55">
        <v>14589.753974635303</v>
      </c>
      <c r="K20" s="55">
        <v>29897.85587182254</v>
      </c>
      <c r="L20" s="55">
        <v>15622.29210173566</v>
      </c>
      <c r="M20" s="55">
        <v>120862.54013822743</v>
      </c>
      <c r="N20" s="55">
        <v>9883.03860351267</v>
      </c>
      <c r="O20" s="55">
        <v>49873.73991925358</v>
      </c>
      <c r="P20" s="55">
        <v>7084.978351276514</v>
      </c>
      <c r="Q20" s="55">
        <v>3120.767011767134</v>
      </c>
      <c r="R20" s="55">
        <v>10169.124757810827</v>
      </c>
      <c r="S20" s="55">
        <v>10169.124757810827</v>
      </c>
      <c r="T20" s="55">
        <v>118520.63509471236</v>
      </c>
      <c r="U20" s="55">
        <v>33631.003224909626</v>
      </c>
      <c r="V20" s="55">
        <v>35754.43934248177</v>
      </c>
      <c r="W20" s="56">
        <f>SUM(F20:V20)</f>
        <v>762121.4960646464</v>
      </c>
      <c r="X20" s="10"/>
    </row>
    <row r="21" spans="2:24" ht="12.75" customHeight="1">
      <c r="B21" s="58" t="s">
        <v>13</v>
      </c>
      <c r="C21" s="59"/>
      <c r="D21" s="60"/>
      <c r="E21" s="24" t="s">
        <v>14</v>
      </c>
      <c r="F21" s="55">
        <v>47630.538267492186</v>
      </c>
      <c r="G21" s="55">
        <v>3700.1160930944925</v>
      </c>
      <c r="H21" s="55">
        <v>2860.9438390789064</v>
      </c>
      <c r="I21" s="55">
        <v>268.9807945841027</v>
      </c>
      <c r="J21" s="55">
        <v>2623.121024540823</v>
      </c>
      <c r="K21" s="55">
        <v>5375.269963351341</v>
      </c>
      <c r="L21" s="55">
        <v>2808.832558875754</v>
      </c>
      <c r="M21" s="55">
        <v>21728.21976179975</v>
      </c>
      <c r="N21" s="55">
        <v>1776.9066579688981</v>
      </c>
      <c r="O21" s="55">
        <v>8967.0198147491</v>
      </c>
      <c r="P21" s="55">
        <v>1273.7448385775724</v>
      </c>
      <c r="Q21" s="55">
        <v>561.1561387104202</v>
      </c>
      <c r="R21" s="55">
        <v>1828.6044544651932</v>
      </c>
      <c r="S21" s="55">
        <v>1828.6044544651932</v>
      </c>
      <c r="T21" s="55">
        <v>21308.25177234893</v>
      </c>
      <c r="U21" s="55">
        <v>6046.63777577486</v>
      </c>
      <c r="V21" s="55">
        <v>6428.290856054112</v>
      </c>
      <c r="W21" s="56">
        <f aca="true" t="shared" si="0" ref="W21:W80">SUM(F21:V21)</f>
        <v>137015.23906593164</v>
      </c>
      <c r="X21" s="10"/>
    </row>
    <row r="22" spans="2:24" ht="12.75" customHeight="1">
      <c r="B22" s="58" t="s">
        <v>15</v>
      </c>
      <c r="C22" s="59"/>
      <c r="D22" s="60"/>
      <c r="E22" s="24" t="s">
        <v>16</v>
      </c>
      <c r="F22" s="55">
        <v>131576.85145754943</v>
      </c>
      <c r="G22" s="55">
        <v>10515.933199897498</v>
      </c>
      <c r="H22" s="55">
        <v>8264.376050290304</v>
      </c>
      <c r="I22" s="55">
        <v>761.4966187278118</v>
      </c>
      <c r="J22" s="55">
        <v>7615.255070669136</v>
      </c>
      <c r="K22" s="55">
        <v>15459.305787025844</v>
      </c>
      <c r="L22" s="55">
        <v>8235.19882779732</v>
      </c>
      <c r="M22" s="55">
        <v>60871.48597192466</v>
      </c>
      <c r="N22" s="55">
        <v>5176.501483681206</v>
      </c>
      <c r="O22" s="55">
        <v>26172.546342989765</v>
      </c>
      <c r="P22" s="55">
        <v>3607.575787053457</v>
      </c>
      <c r="Q22" s="55">
        <v>1707.3008409261638</v>
      </c>
      <c r="R22" s="55">
        <v>5631.203941146145</v>
      </c>
      <c r="S22" s="55">
        <v>5631.203941146145</v>
      </c>
      <c r="T22" s="55">
        <v>60917.996197878834</v>
      </c>
      <c r="U22" s="55">
        <v>17615.242534205536</v>
      </c>
      <c r="V22" s="55">
        <v>18579.246410038122</v>
      </c>
      <c r="W22" s="56">
        <f t="shared" si="0"/>
        <v>388338.72046294744</v>
      </c>
      <c r="X22" s="10"/>
    </row>
    <row r="23" spans="2:24" ht="12.75" customHeight="1">
      <c r="B23" s="58" t="s">
        <v>17</v>
      </c>
      <c r="C23" s="59"/>
      <c r="D23" s="60"/>
      <c r="E23" s="24" t="s">
        <v>18</v>
      </c>
      <c r="F23" s="55">
        <v>133375.41220247024</v>
      </c>
      <c r="G23" s="55">
        <v>10065.128990016692</v>
      </c>
      <c r="H23" s="55">
        <v>7648.34178511087</v>
      </c>
      <c r="I23" s="55">
        <v>734.6626106271895</v>
      </c>
      <c r="J23" s="55">
        <v>6974.498903966165</v>
      </c>
      <c r="K23" s="55">
        <v>14438.5500847967</v>
      </c>
      <c r="L23" s="55">
        <v>7387.093273938341</v>
      </c>
      <c r="M23" s="55">
        <v>59991.054166302776</v>
      </c>
      <c r="N23" s="55">
        <v>4706.537119831464</v>
      </c>
      <c r="O23" s="55">
        <v>23701.193576263817</v>
      </c>
      <c r="P23" s="55">
        <v>3477.402564223057</v>
      </c>
      <c r="Q23" s="55">
        <v>1413.4661708409703</v>
      </c>
      <c r="R23" s="55">
        <v>4537.920816664682</v>
      </c>
      <c r="S23" s="55">
        <v>4537.920816664682</v>
      </c>
      <c r="T23" s="55">
        <v>57602.638896833516</v>
      </c>
      <c r="U23" s="55">
        <v>16015.760690704094</v>
      </c>
      <c r="V23" s="55">
        <v>17175.19293244365</v>
      </c>
      <c r="W23" s="56">
        <f t="shared" si="0"/>
        <v>373782.7756016989</v>
      </c>
      <c r="X23" s="10"/>
    </row>
    <row r="24" spans="2:23" ht="12.75" customHeight="1">
      <c r="B24" s="58" t="s">
        <v>19</v>
      </c>
      <c r="C24" s="59"/>
      <c r="D24" s="60"/>
      <c r="E24" s="24" t="s">
        <v>116</v>
      </c>
      <c r="F24" s="25">
        <v>48930</v>
      </c>
      <c r="G24" s="25">
        <v>2362</v>
      </c>
      <c r="H24" s="25">
        <v>1422</v>
      </c>
      <c r="I24" s="25">
        <v>140</v>
      </c>
      <c r="J24" s="25">
        <v>726</v>
      </c>
      <c r="K24" s="25">
        <v>3345</v>
      </c>
      <c r="L24" s="25">
        <v>1120</v>
      </c>
      <c r="M24" s="25">
        <v>15612</v>
      </c>
      <c r="N24" s="25">
        <v>983</v>
      </c>
      <c r="O24" s="25">
        <v>4891</v>
      </c>
      <c r="P24" s="25">
        <v>575</v>
      </c>
      <c r="Q24" s="25">
        <v>260</v>
      </c>
      <c r="R24" s="25">
        <v>1362</v>
      </c>
      <c r="S24" s="25">
        <v>3187</v>
      </c>
      <c r="T24" s="25">
        <v>12355</v>
      </c>
      <c r="U24" s="25">
        <v>2995</v>
      </c>
      <c r="V24" s="25">
        <v>3933</v>
      </c>
      <c r="W24" s="25">
        <f t="shared" si="0"/>
        <v>104198</v>
      </c>
    </row>
    <row r="25" spans="2:23" ht="12.75" customHeight="1">
      <c r="B25" s="58" t="s">
        <v>20</v>
      </c>
      <c r="C25" s="59"/>
      <c r="D25" s="60"/>
      <c r="E25" s="24" t="s">
        <v>117</v>
      </c>
      <c r="F25" s="25">
        <v>34932</v>
      </c>
      <c r="G25" s="25">
        <v>2091</v>
      </c>
      <c r="H25" s="25">
        <v>1288</v>
      </c>
      <c r="I25" s="25">
        <v>134</v>
      </c>
      <c r="J25" s="25">
        <v>681</v>
      </c>
      <c r="K25" s="25">
        <v>2918</v>
      </c>
      <c r="L25" s="25">
        <v>1072</v>
      </c>
      <c r="M25" s="25">
        <v>12453</v>
      </c>
      <c r="N25" s="25">
        <v>918</v>
      </c>
      <c r="O25" s="25">
        <v>4355</v>
      </c>
      <c r="P25" s="25">
        <v>518</v>
      </c>
      <c r="Q25" s="25">
        <v>211</v>
      </c>
      <c r="R25" s="25">
        <v>1065</v>
      </c>
      <c r="S25" s="25">
        <v>2902</v>
      </c>
      <c r="T25" s="25">
        <v>10842</v>
      </c>
      <c r="U25" s="25">
        <v>2691</v>
      </c>
      <c r="V25" s="25">
        <v>3344</v>
      </c>
      <c r="W25" s="25">
        <f t="shared" si="0"/>
        <v>82415</v>
      </c>
    </row>
    <row r="26" spans="2:23" ht="12.75" customHeight="1">
      <c r="B26" s="58" t="s">
        <v>146</v>
      </c>
      <c r="C26" s="59"/>
      <c r="D26" s="60"/>
      <c r="E26" s="24" t="s">
        <v>118</v>
      </c>
      <c r="F26" s="25">
        <v>24717</v>
      </c>
      <c r="G26" s="25">
        <v>1284</v>
      </c>
      <c r="H26" s="25">
        <v>738</v>
      </c>
      <c r="I26" s="25">
        <v>66</v>
      </c>
      <c r="J26" s="25">
        <v>379</v>
      </c>
      <c r="K26" s="25">
        <v>1717</v>
      </c>
      <c r="L26" s="25">
        <v>575</v>
      </c>
      <c r="M26" s="25">
        <v>7868</v>
      </c>
      <c r="N26" s="25">
        <v>517</v>
      </c>
      <c r="O26" s="25">
        <v>2511</v>
      </c>
      <c r="P26" s="25">
        <v>277</v>
      </c>
      <c r="Q26" s="25">
        <v>120</v>
      </c>
      <c r="R26" s="25">
        <v>655</v>
      </c>
      <c r="S26" s="25">
        <v>1593</v>
      </c>
      <c r="T26" s="25">
        <v>6265</v>
      </c>
      <c r="U26" s="25">
        <v>1476</v>
      </c>
      <c r="V26" s="25">
        <v>1944</v>
      </c>
      <c r="W26" s="25">
        <f t="shared" si="0"/>
        <v>52702</v>
      </c>
    </row>
    <row r="27" spans="2:23" ht="12.75" customHeight="1">
      <c r="B27" s="58" t="s">
        <v>21</v>
      </c>
      <c r="C27" s="59"/>
      <c r="D27" s="60"/>
      <c r="E27" s="24" t="s">
        <v>119</v>
      </c>
      <c r="F27" s="25">
        <v>24213</v>
      </c>
      <c r="G27" s="25">
        <v>1078</v>
      </c>
      <c r="H27" s="25">
        <v>684</v>
      </c>
      <c r="I27" s="25">
        <v>74</v>
      </c>
      <c r="J27" s="25">
        <v>347</v>
      </c>
      <c r="K27" s="25">
        <v>1628</v>
      </c>
      <c r="L27" s="25">
        <v>545</v>
      </c>
      <c r="M27" s="25">
        <v>7744</v>
      </c>
      <c r="N27" s="25">
        <v>466</v>
      </c>
      <c r="O27" s="25">
        <v>2380</v>
      </c>
      <c r="P27" s="25">
        <v>298</v>
      </c>
      <c r="Q27" s="25">
        <v>140</v>
      </c>
      <c r="R27" s="25">
        <v>707</v>
      </c>
      <c r="S27" s="25">
        <v>1594</v>
      </c>
      <c r="T27" s="25">
        <v>6090</v>
      </c>
      <c r="U27" s="25">
        <v>1519</v>
      </c>
      <c r="V27" s="25">
        <v>1989</v>
      </c>
      <c r="W27" s="25">
        <f t="shared" si="0"/>
        <v>51496</v>
      </c>
    </row>
    <row r="28" spans="2:23" ht="12.75" customHeight="1">
      <c r="B28" s="58" t="s">
        <v>22</v>
      </c>
      <c r="C28" s="59"/>
      <c r="D28" s="60"/>
      <c r="E28" s="24" t="s">
        <v>120</v>
      </c>
      <c r="F28" s="25">
        <v>47715</v>
      </c>
      <c r="G28" s="25">
        <v>615</v>
      </c>
      <c r="H28" s="25">
        <v>640</v>
      </c>
      <c r="I28" s="25">
        <v>80</v>
      </c>
      <c r="J28" s="25">
        <v>205</v>
      </c>
      <c r="K28" s="25">
        <v>2383</v>
      </c>
      <c r="L28" s="25">
        <v>297</v>
      </c>
      <c r="M28" s="25">
        <v>12673</v>
      </c>
      <c r="N28" s="25">
        <v>515</v>
      </c>
      <c r="O28" s="25">
        <v>943</v>
      </c>
      <c r="P28" s="25">
        <v>157</v>
      </c>
      <c r="Q28" s="25">
        <v>147</v>
      </c>
      <c r="R28" s="25">
        <v>669</v>
      </c>
      <c r="S28" s="25">
        <v>2081</v>
      </c>
      <c r="T28" s="25">
        <v>8101</v>
      </c>
      <c r="U28" s="25">
        <v>670</v>
      </c>
      <c r="V28" s="25">
        <v>3003</v>
      </c>
      <c r="W28" s="25">
        <f t="shared" si="0"/>
        <v>80894</v>
      </c>
    </row>
    <row r="29" spans="2:23" ht="12.75" customHeight="1">
      <c r="B29" s="58" t="s">
        <v>147</v>
      </c>
      <c r="C29" s="59"/>
      <c r="D29" s="60"/>
      <c r="E29" s="24" t="s">
        <v>121</v>
      </c>
      <c r="F29" s="25">
        <v>1215</v>
      </c>
      <c r="G29" s="25">
        <v>1747</v>
      </c>
      <c r="H29" s="25">
        <v>782</v>
      </c>
      <c r="I29" s="25">
        <v>60</v>
      </c>
      <c r="J29" s="25">
        <v>521</v>
      </c>
      <c r="K29" s="25">
        <v>962</v>
      </c>
      <c r="L29" s="25">
        <v>823</v>
      </c>
      <c r="M29" s="25">
        <v>2939</v>
      </c>
      <c r="N29" s="25">
        <v>468</v>
      </c>
      <c r="O29" s="25">
        <v>3948</v>
      </c>
      <c r="P29" s="25">
        <v>418</v>
      </c>
      <c r="Q29" s="25">
        <v>113</v>
      </c>
      <c r="R29" s="25">
        <v>693</v>
      </c>
      <c r="S29" s="25">
        <v>1106</v>
      </c>
      <c r="T29" s="25">
        <v>4254</v>
      </c>
      <c r="U29" s="25">
        <v>2325</v>
      </c>
      <c r="V29" s="25">
        <v>930</v>
      </c>
      <c r="W29" s="25">
        <f t="shared" si="0"/>
        <v>23304</v>
      </c>
    </row>
    <row r="30" spans="2:23" ht="12.75" customHeight="1">
      <c r="B30" s="58" t="s">
        <v>23</v>
      </c>
      <c r="C30" s="59"/>
      <c r="D30" s="60"/>
      <c r="E30" s="24" t="s">
        <v>24</v>
      </c>
      <c r="F30" s="26">
        <f aca="true" t="shared" si="1" ref="F30:V30">SUM(F24/F20)*100</f>
        <v>18.46747762185032</v>
      </c>
      <c r="G30" s="26">
        <f t="shared" si="1"/>
        <v>11.476569956420935</v>
      </c>
      <c r="H30" s="26">
        <f t="shared" si="1"/>
        <v>8.936248444225305</v>
      </c>
      <c r="I30" s="26">
        <f t="shared" si="1"/>
        <v>9.357292810361796</v>
      </c>
      <c r="J30" s="26">
        <f t="shared" si="1"/>
        <v>4.976094876323284</v>
      </c>
      <c r="K30" s="26">
        <f t="shared" si="1"/>
        <v>11.188093267760117</v>
      </c>
      <c r="L30" s="26">
        <f t="shared" si="1"/>
        <v>7.169242469071273</v>
      </c>
      <c r="M30" s="26">
        <f t="shared" si="1"/>
        <v>12.917153637632431</v>
      </c>
      <c r="N30" s="26">
        <f t="shared" si="1"/>
        <v>9.946333708042161</v>
      </c>
      <c r="O30" s="26">
        <f t="shared" si="1"/>
        <v>9.806764056432526</v>
      </c>
      <c r="P30" s="26">
        <f t="shared" si="1"/>
        <v>8.11576227182686</v>
      </c>
      <c r="Q30" s="26">
        <f t="shared" si="1"/>
        <v>8.331285194301481</v>
      </c>
      <c r="R30" s="26">
        <f t="shared" si="1"/>
        <v>13.393483042420717</v>
      </c>
      <c r="S30" s="26">
        <f t="shared" si="1"/>
        <v>31.339963624225277</v>
      </c>
      <c r="T30" s="26">
        <f t="shared" si="1"/>
        <v>10.424345085669561</v>
      </c>
      <c r="U30" s="26">
        <f t="shared" si="1"/>
        <v>8.905473262188265</v>
      </c>
      <c r="V30" s="26">
        <f t="shared" si="1"/>
        <v>11.000032645811878</v>
      </c>
      <c r="W30" s="56">
        <f t="shared" si="0"/>
        <v>195.7516159745642</v>
      </c>
    </row>
    <row r="31" spans="2:23" ht="12.75" customHeight="1">
      <c r="B31" s="58" t="s">
        <v>25</v>
      </c>
      <c r="C31" s="59"/>
      <c r="D31" s="60"/>
      <c r="E31" s="24" t="s">
        <v>26</v>
      </c>
      <c r="F31" s="26">
        <f aca="true" t="shared" si="2" ref="F31:V31">SUM(F26/F22)*100</f>
        <v>18.785219228303568</v>
      </c>
      <c r="G31" s="26">
        <f t="shared" si="2"/>
        <v>12.21004332751482</v>
      </c>
      <c r="H31" s="26">
        <f t="shared" si="2"/>
        <v>8.929893745264364</v>
      </c>
      <c r="I31" s="26">
        <f t="shared" si="2"/>
        <v>8.667142883741542</v>
      </c>
      <c r="J31" s="26">
        <f t="shared" si="2"/>
        <v>4.976852337615765</v>
      </c>
      <c r="K31" s="26">
        <f t="shared" si="2"/>
        <v>11.10657893474741</v>
      </c>
      <c r="L31" s="26">
        <f t="shared" si="2"/>
        <v>6.982223647826559</v>
      </c>
      <c r="M31" s="26">
        <f t="shared" si="2"/>
        <v>12.925592129669553</v>
      </c>
      <c r="N31" s="26">
        <f t="shared" si="2"/>
        <v>9.987440390577106</v>
      </c>
      <c r="O31" s="26">
        <f t="shared" si="2"/>
        <v>9.594022557429012</v>
      </c>
      <c r="P31" s="26">
        <f t="shared" si="2"/>
        <v>7.678286371531614</v>
      </c>
      <c r="Q31" s="26">
        <f t="shared" si="2"/>
        <v>7.028638253051131</v>
      </c>
      <c r="R31" s="26">
        <f t="shared" si="2"/>
        <v>11.631615669502548</v>
      </c>
      <c r="S31" s="26">
        <f t="shared" si="2"/>
        <v>28.28879963590467</v>
      </c>
      <c r="T31" s="26">
        <f t="shared" si="2"/>
        <v>10.284317264227656</v>
      </c>
      <c r="U31" s="26">
        <f t="shared" si="2"/>
        <v>8.379106885039372</v>
      </c>
      <c r="V31" s="26">
        <f t="shared" si="2"/>
        <v>10.46328767645647</v>
      </c>
      <c r="W31" s="56">
        <f t="shared" si="0"/>
        <v>187.91906093840316</v>
      </c>
    </row>
    <row r="32" spans="2:23" ht="12.75" customHeight="1">
      <c r="B32" s="58" t="s">
        <v>27</v>
      </c>
      <c r="C32" s="59"/>
      <c r="D32" s="60"/>
      <c r="E32" s="24" t="s">
        <v>28</v>
      </c>
      <c r="F32" s="26">
        <f aca="true" t="shared" si="3" ref="F32:V32">SUM(F27/F23)*100</f>
        <v>18.15402074502571</v>
      </c>
      <c r="G32" s="26">
        <f t="shared" si="3"/>
        <v>10.710245254375147</v>
      </c>
      <c r="H32" s="26">
        <f t="shared" si="3"/>
        <v>8.943114981230991</v>
      </c>
      <c r="I32" s="26">
        <f t="shared" si="3"/>
        <v>10.072650891655613</v>
      </c>
      <c r="J32" s="26">
        <f t="shared" si="3"/>
        <v>4.975267826089595</v>
      </c>
      <c r="K32" s="26">
        <f t="shared" si="3"/>
        <v>11.27537038302917</v>
      </c>
      <c r="L32" s="26">
        <f t="shared" si="3"/>
        <v>7.3777327534601405</v>
      </c>
      <c r="M32" s="26">
        <f t="shared" si="3"/>
        <v>12.908591301850864</v>
      </c>
      <c r="N32" s="26">
        <f t="shared" si="3"/>
        <v>9.901122377989168</v>
      </c>
      <c r="O32" s="26">
        <f t="shared" si="3"/>
        <v>10.041688374645881</v>
      </c>
      <c r="P32" s="26">
        <f t="shared" si="3"/>
        <v>8.569614661987833</v>
      </c>
      <c r="Q32" s="26">
        <f t="shared" si="3"/>
        <v>9.904729443698264</v>
      </c>
      <c r="R32" s="26">
        <f t="shared" si="3"/>
        <v>15.579822314300243</v>
      </c>
      <c r="S32" s="26">
        <f t="shared" si="3"/>
        <v>35.12621890946901</v>
      </c>
      <c r="T32" s="26">
        <f t="shared" si="3"/>
        <v>10.572432299338242</v>
      </c>
      <c r="U32" s="26">
        <f t="shared" si="3"/>
        <v>9.484407449230067</v>
      </c>
      <c r="V32" s="26">
        <f t="shared" si="3"/>
        <v>11.580655936870512</v>
      </c>
      <c r="W32" s="56">
        <f t="shared" si="0"/>
        <v>205.1776859042464</v>
      </c>
    </row>
    <row r="33" spans="2:23" ht="12.75">
      <c r="B33" s="58" t="s">
        <v>29</v>
      </c>
      <c r="C33" s="59"/>
      <c r="D33" s="60"/>
      <c r="E33" s="24" t="s">
        <v>30</v>
      </c>
      <c r="F33" s="26">
        <f aca="true" t="shared" si="4" ref="F33:V33">SUM(F25/F21)*100</f>
        <v>73.33950291265356</v>
      </c>
      <c r="G33" s="26">
        <f t="shared" si="4"/>
        <v>56.511740372212174</v>
      </c>
      <c r="H33" s="26">
        <f t="shared" si="4"/>
        <v>45.020107784243585</v>
      </c>
      <c r="I33" s="26">
        <f t="shared" si="4"/>
        <v>49.81768315733858</v>
      </c>
      <c r="J33" s="26">
        <f t="shared" si="4"/>
        <v>25.96144034639839</v>
      </c>
      <c r="K33" s="26">
        <f t="shared" si="4"/>
        <v>54.28564555631552</v>
      </c>
      <c r="L33" s="26">
        <f t="shared" si="4"/>
        <v>38.16532233694529</v>
      </c>
      <c r="M33" s="26">
        <f t="shared" si="4"/>
        <v>57.31256465793641</v>
      </c>
      <c r="N33" s="26">
        <f t="shared" si="4"/>
        <v>51.6628150321258</v>
      </c>
      <c r="O33" s="26">
        <f t="shared" si="4"/>
        <v>48.566860450523656</v>
      </c>
      <c r="P33" s="26">
        <f t="shared" si="4"/>
        <v>40.66748569348203</v>
      </c>
      <c r="Q33" s="26">
        <f t="shared" si="4"/>
        <v>37.60094302539292</v>
      </c>
      <c r="R33" s="26">
        <f t="shared" si="4"/>
        <v>58.2411356047734</v>
      </c>
      <c r="S33" s="26">
        <f t="shared" si="4"/>
        <v>158.7002587089694</v>
      </c>
      <c r="T33" s="26">
        <f t="shared" si="4"/>
        <v>50.88169651754038</v>
      </c>
      <c r="U33" s="26">
        <f t="shared" si="4"/>
        <v>44.50407151526711</v>
      </c>
      <c r="V33" s="26">
        <f t="shared" si="4"/>
        <v>52.02004817269038</v>
      </c>
      <c r="W33" s="56">
        <f t="shared" si="0"/>
        <v>943.2593218448086</v>
      </c>
    </row>
    <row r="34" spans="2:24" ht="12.75">
      <c r="B34" s="58" t="s">
        <v>31</v>
      </c>
      <c r="C34" s="59"/>
      <c r="D34" s="60"/>
      <c r="E34" s="24" t="s">
        <v>32</v>
      </c>
      <c r="F34" s="57">
        <v>215864.77812992924</v>
      </c>
      <c r="G34" s="57">
        <v>16767.12646680919</v>
      </c>
      <c r="H34" s="57">
        <v>12963.47898477276</v>
      </c>
      <c r="I34" s="57">
        <v>1218.9107110162822</v>
      </c>
      <c r="J34" s="57">
        <v>11885.595561631571</v>
      </c>
      <c r="K34" s="57">
        <v>24356.841071043527</v>
      </c>
      <c r="L34" s="57">
        <v>12726.509705746965</v>
      </c>
      <c r="M34" s="57">
        <v>98467.84713535107</v>
      </c>
      <c r="N34" s="57">
        <v>8051.198242091489</v>
      </c>
      <c r="O34" s="57">
        <v>40629.39365641662</v>
      </c>
      <c r="P34" s="57">
        <v>5772.078773760127</v>
      </c>
      <c r="Q34" s="57">
        <v>2542.105277448444</v>
      </c>
      <c r="R34" s="57">
        <v>8283.329078485094</v>
      </c>
      <c r="S34" s="57">
        <v>21208.684925892336</v>
      </c>
      <c r="T34" s="57">
        <v>96556.14031767799</v>
      </c>
      <c r="U34" s="57">
        <v>27397.431225395594</v>
      </c>
      <c r="V34" s="57">
        <v>29127.735813259387</v>
      </c>
      <c r="W34" s="56">
        <f t="shared" si="0"/>
        <v>633819.1850767276</v>
      </c>
      <c r="X34" s="10"/>
    </row>
    <row r="35" spans="2:24" ht="12.75">
      <c r="B35" s="58" t="s">
        <v>33</v>
      </c>
      <c r="C35" s="59"/>
      <c r="D35" s="60"/>
      <c r="E35" s="24" t="s">
        <v>34</v>
      </c>
      <c r="F35" s="57">
        <v>132229.91863904573</v>
      </c>
      <c r="G35" s="57">
        <v>10271.343519077434</v>
      </c>
      <c r="H35" s="57">
        <v>7941.495460571222</v>
      </c>
      <c r="I35" s="57">
        <v>746.6853809786661</v>
      </c>
      <c r="J35" s="57">
        <v>7281.241269496384</v>
      </c>
      <c r="K35" s="57">
        <v>14921.015882384361</v>
      </c>
      <c r="L35" s="57">
        <v>7796.528267406155</v>
      </c>
      <c r="M35" s="57">
        <v>60318.776711811806</v>
      </c>
      <c r="N35" s="57">
        <v>4932.278743855883</v>
      </c>
      <c r="O35" s="57">
        <v>24890.22793937036</v>
      </c>
      <c r="P35" s="57">
        <v>3535.886533511043</v>
      </c>
      <c r="Q35" s="57">
        <v>1557.450312271842</v>
      </c>
      <c r="R35" s="57">
        <v>5074.990178026811</v>
      </c>
      <c r="S35" s="57">
        <v>12992.458620450052</v>
      </c>
      <c r="T35" s="57">
        <v>59149.745928247576</v>
      </c>
      <c r="U35" s="57">
        <v>16784.05688233114</v>
      </c>
      <c r="V35" s="57">
        <v>17843.820734099674</v>
      </c>
      <c r="W35" s="56">
        <f t="shared" si="0"/>
        <v>388267.9210029361</v>
      </c>
      <c r="X35" t="s">
        <v>187</v>
      </c>
    </row>
    <row r="36" spans="2:24" ht="12.75">
      <c r="B36" s="58" t="s">
        <v>35</v>
      </c>
      <c r="C36" s="59"/>
      <c r="D36" s="60"/>
      <c r="E36" s="24" t="s">
        <v>122</v>
      </c>
      <c r="F36" s="57">
        <v>106997.94418725536</v>
      </c>
      <c r="G36" s="57">
        <v>8551.528791996936</v>
      </c>
      <c r="H36" s="57">
        <v>6720.568531439161</v>
      </c>
      <c r="I36" s="57">
        <v>619.2470165294195</v>
      </c>
      <c r="J36" s="57">
        <v>6192.705084496215</v>
      </c>
      <c r="K36" s="57">
        <v>12571.466176993685</v>
      </c>
      <c r="L36" s="57">
        <v>6696.841692034963</v>
      </c>
      <c r="M36" s="57">
        <v>49500.52981561592</v>
      </c>
      <c r="N36" s="57">
        <v>4209.517181028326</v>
      </c>
      <c r="O36" s="57">
        <v>21283.4447839715</v>
      </c>
      <c r="P36" s="57">
        <v>2933.670994848023</v>
      </c>
      <c r="Q36" s="57">
        <v>1388.3724839487363</v>
      </c>
      <c r="R36" s="57">
        <v>4579.280005010612</v>
      </c>
      <c r="S36" s="57">
        <v>10949.114167831252</v>
      </c>
      <c r="T36" s="57">
        <v>49538.35180714143</v>
      </c>
      <c r="U36" s="57">
        <v>14324.668181682251</v>
      </c>
      <c r="V36" s="57">
        <v>15108.59355882894</v>
      </c>
      <c r="W36" s="56">
        <f t="shared" si="0"/>
        <v>322165.8444606527</v>
      </c>
      <c r="X36" s="10"/>
    </row>
    <row r="37" spans="2:24" ht="12.75">
      <c r="B37" s="58" t="s">
        <v>36</v>
      </c>
      <c r="C37" s="59"/>
      <c r="D37" s="60"/>
      <c r="E37" s="24" t="s">
        <v>123</v>
      </c>
      <c r="F37" s="57">
        <v>108866.83394267388</v>
      </c>
      <c r="G37" s="57">
        <v>8215.59767481225</v>
      </c>
      <c r="H37" s="57">
        <v>6242.910453333598</v>
      </c>
      <c r="I37" s="57">
        <v>599.6636944868628</v>
      </c>
      <c r="J37" s="57">
        <v>5692.8904771353555</v>
      </c>
      <c r="K37" s="57">
        <v>11785.374894049844</v>
      </c>
      <c r="L37" s="57">
        <v>6029.668013712003</v>
      </c>
      <c r="M37" s="57">
        <v>48967.31731973517</v>
      </c>
      <c r="N37" s="57">
        <v>3841.681061063163</v>
      </c>
      <c r="O37" s="57">
        <v>19345.94887244512</v>
      </c>
      <c r="P37" s="57">
        <v>2838.4077789121047</v>
      </c>
      <c r="Q37" s="57">
        <v>1153.732793499708</v>
      </c>
      <c r="R37" s="57">
        <v>3704.049073474482</v>
      </c>
      <c r="S37" s="57">
        <v>10259.570758061083</v>
      </c>
      <c r="T37" s="57">
        <v>47017.78851053655</v>
      </c>
      <c r="U37" s="57">
        <v>13072.763043713341</v>
      </c>
      <c r="V37" s="57">
        <v>14019.142254430448</v>
      </c>
      <c r="W37" s="56">
        <f t="shared" si="0"/>
        <v>311653.340616075</v>
      </c>
      <c r="X37" s="10"/>
    </row>
    <row r="38" spans="2:24" ht="12.75">
      <c r="B38" s="58" t="s">
        <v>37</v>
      </c>
      <c r="C38" s="59"/>
      <c r="D38" s="60"/>
      <c r="E38" s="24" t="s">
        <v>124</v>
      </c>
      <c r="F38" s="25">
        <v>154670</v>
      </c>
      <c r="G38" s="25">
        <v>11233</v>
      </c>
      <c r="H38" s="25">
        <v>9497</v>
      </c>
      <c r="I38" s="25">
        <v>987</v>
      </c>
      <c r="J38" s="25">
        <v>8331</v>
      </c>
      <c r="K38" s="25">
        <v>16809</v>
      </c>
      <c r="L38" s="25">
        <v>9097</v>
      </c>
      <c r="M38" s="25">
        <v>59372</v>
      </c>
      <c r="N38" s="25">
        <v>6073</v>
      </c>
      <c r="O38" s="25">
        <v>31620</v>
      </c>
      <c r="P38" s="25">
        <v>5387</v>
      </c>
      <c r="Q38" s="25">
        <v>1601</v>
      </c>
      <c r="R38" s="25">
        <v>5494</v>
      </c>
      <c r="S38" s="25">
        <v>18451</v>
      </c>
      <c r="T38" s="25">
        <v>56860</v>
      </c>
      <c r="U38" s="25">
        <v>20206</v>
      </c>
      <c r="V38" s="25">
        <v>14198</v>
      </c>
      <c r="W38" s="25">
        <f t="shared" si="0"/>
        <v>429886</v>
      </c>
      <c r="X38" s="10"/>
    </row>
    <row r="39" spans="2:24" ht="12.75">
      <c r="B39" s="58" t="s">
        <v>38</v>
      </c>
      <c r="C39" s="59"/>
      <c r="D39" s="60"/>
      <c r="E39" s="24" t="s">
        <v>125</v>
      </c>
      <c r="F39" s="25">
        <v>138261</v>
      </c>
      <c r="G39" s="25">
        <v>10158</v>
      </c>
      <c r="H39" s="25">
        <v>8157</v>
      </c>
      <c r="I39" s="25">
        <v>829</v>
      </c>
      <c r="J39" s="25">
        <v>7123</v>
      </c>
      <c r="K39" s="25">
        <v>14700</v>
      </c>
      <c r="L39" s="25">
        <v>7756</v>
      </c>
      <c r="M39" s="25">
        <v>53195</v>
      </c>
      <c r="N39" s="25">
        <v>5222</v>
      </c>
      <c r="O39" s="25">
        <v>27195</v>
      </c>
      <c r="P39" s="25">
        <v>4568</v>
      </c>
      <c r="Q39" s="25">
        <v>1246</v>
      </c>
      <c r="R39" s="25">
        <v>4826</v>
      </c>
      <c r="S39" s="25">
        <v>15809</v>
      </c>
      <c r="T39" s="25">
        <v>50575</v>
      </c>
      <c r="U39" s="25">
        <v>17716</v>
      </c>
      <c r="V39" s="25">
        <v>12739</v>
      </c>
      <c r="W39" s="25">
        <f t="shared" si="0"/>
        <v>380075</v>
      </c>
      <c r="X39" s="10"/>
    </row>
    <row r="40" spans="2:24" ht="12.75">
      <c r="B40" s="58" t="s">
        <v>39</v>
      </c>
      <c r="C40" s="59"/>
      <c r="D40" s="60"/>
      <c r="E40" s="24" t="s">
        <v>126</v>
      </c>
      <c r="F40" s="25">
        <v>78382</v>
      </c>
      <c r="G40" s="25">
        <v>5890</v>
      </c>
      <c r="H40" s="25">
        <v>4956</v>
      </c>
      <c r="I40" s="25">
        <v>533</v>
      </c>
      <c r="J40" s="25">
        <v>4380</v>
      </c>
      <c r="K40" s="25">
        <v>8797</v>
      </c>
      <c r="L40" s="25">
        <v>4761</v>
      </c>
      <c r="M40" s="25">
        <v>30436</v>
      </c>
      <c r="N40" s="25">
        <v>3181</v>
      </c>
      <c r="O40" s="25">
        <v>16818</v>
      </c>
      <c r="P40" s="25">
        <v>2798</v>
      </c>
      <c r="Q40" s="25">
        <v>927</v>
      </c>
      <c r="R40" s="25">
        <v>2881</v>
      </c>
      <c r="S40" s="25">
        <v>9480</v>
      </c>
      <c r="T40" s="25">
        <v>29070</v>
      </c>
      <c r="U40" s="25">
        <v>10484</v>
      </c>
      <c r="V40" s="25">
        <v>7390</v>
      </c>
      <c r="W40" s="25">
        <f t="shared" si="0"/>
        <v>221164</v>
      </c>
      <c r="X40" s="10"/>
    </row>
    <row r="41" spans="2:24" ht="12.75">
      <c r="B41" s="58" t="s">
        <v>40</v>
      </c>
      <c r="C41" s="59"/>
      <c r="D41" s="60"/>
      <c r="E41" s="24" t="s">
        <v>127</v>
      </c>
      <c r="F41" s="25">
        <v>76288</v>
      </c>
      <c r="G41" s="25">
        <v>5343</v>
      </c>
      <c r="H41" s="25">
        <v>4541</v>
      </c>
      <c r="I41" s="25">
        <v>454</v>
      </c>
      <c r="J41" s="25">
        <v>3951</v>
      </c>
      <c r="K41" s="25">
        <v>8012</v>
      </c>
      <c r="L41" s="25">
        <v>4336</v>
      </c>
      <c r="M41" s="25">
        <v>28936</v>
      </c>
      <c r="N41" s="25">
        <v>2892</v>
      </c>
      <c r="O41" s="25">
        <v>14802</v>
      </c>
      <c r="P41" s="25">
        <v>2589</v>
      </c>
      <c r="Q41" s="25">
        <v>674</v>
      </c>
      <c r="R41" s="25">
        <v>2613</v>
      </c>
      <c r="S41" s="25">
        <v>8971</v>
      </c>
      <c r="T41" s="25">
        <v>27790</v>
      </c>
      <c r="U41" s="25">
        <v>9722</v>
      </c>
      <c r="V41" s="25">
        <v>6808</v>
      </c>
      <c r="W41" s="25">
        <f t="shared" si="0"/>
        <v>208722</v>
      </c>
      <c r="X41" s="10"/>
    </row>
    <row r="42" spans="2:24" ht="12.75">
      <c r="B42" s="58" t="s">
        <v>41</v>
      </c>
      <c r="C42" s="59"/>
      <c r="D42" s="60"/>
      <c r="E42" s="24" t="s">
        <v>128</v>
      </c>
      <c r="F42" s="25">
        <v>147871</v>
      </c>
      <c r="G42" s="25">
        <v>1843</v>
      </c>
      <c r="H42" s="25">
        <v>4581</v>
      </c>
      <c r="I42" s="25">
        <v>299</v>
      </c>
      <c r="J42" s="25">
        <v>1154</v>
      </c>
      <c r="K42" s="25">
        <v>10800</v>
      </c>
      <c r="L42" s="25">
        <v>2003</v>
      </c>
      <c r="M42" s="25">
        <v>43822</v>
      </c>
      <c r="N42" s="25">
        <v>2269</v>
      </c>
      <c r="O42" s="25">
        <v>4136</v>
      </c>
      <c r="P42" s="25">
        <v>1296</v>
      </c>
      <c r="Q42" s="25">
        <v>792</v>
      </c>
      <c r="R42" s="25">
        <v>2020</v>
      </c>
      <c r="S42" s="25">
        <v>9938</v>
      </c>
      <c r="T42" s="25">
        <v>32846</v>
      </c>
      <c r="U42" s="25">
        <v>3955</v>
      </c>
      <c r="V42" s="25">
        <v>11575</v>
      </c>
      <c r="W42" s="25">
        <f t="shared" si="0"/>
        <v>281200</v>
      </c>
      <c r="X42" s="10"/>
    </row>
    <row r="43" spans="2:24" ht="12.75">
      <c r="B43" s="58" t="s">
        <v>42</v>
      </c>
      <c r="C43" s="59"/>
      <c r="D43" s="60"/>
      <c r="E43" s="24" t="s">
        <v>129</v>
      </c>
      <c r="F43" s="25">
        <v>6799</v>
      </c>
      <c r="G43" s="25">
        <v>9390</v>
      </c>
      <c r="H43" s="25">
        <v>4916</v>
      </c>
      <c r="I43" s="25">
        <v>688</v>
      </c>
      <c r="J43" s="25">
        <v>7177</v>
      </c>
      <c r="K43" s="25">
        <v>6009</v>
      </c>
      <c r="L43" s="25">
        <v>7094</v>
      </c>
      <c r="M43" s="25">
        <v>15550</v>
      </c>
      <c r="N43" s="25">
        <v>3804</v>
      </c>
      <c r="O43" s="25">
        <v>27484</v>
      </c>
      <c r="P43" s="25">
        <v>4091</v>
      </c>
      <c r="Q43" s="25">
        <v>809</v>
      </c>
      <c r="R43" s="25">
        <v>3474</v>
      </c>
      <c r="S43" s="25">
        <v>8513</v>
      </c>
      <c r="T43" s="25">
        <v>24014</v>
      </c>
      <c r="U43" s="25">
        <v>16251</v>
      </c>
      <c r="V43" s="25">
        <v>2623</v>
      </c>
      <c r="W43" s="25">
        <f t="shared" si="0"/>
        <v>148686</v>
      </c>
      <c r="X43" s="10"/>
    </row>
    <row r="44" spans="2:24" ht="12.75">
      <c r="B44" s="58" t="s">
        <v>43</v>
      </c>
      <c r="C44" s="59"/>
      <c r="D44" s="60"/>
      <c r="E44" s="24" t="s">
        <v>44</v>
      </c>
      <c r="F44" s="26">
        <f>SUM(F38/F34)*100</f>
        <v>71.65133716576216</v>
      </c>
      <c r="G44" s="26">
        <f aca="true" t="shared" si="5" ref="G44:V44">SUM(G38/G34)*100</f>
        <v>66.99418664394233</v>
      </c>
      <c r="H44" s="26">
        <f t="shared" si="5"/>
        <v>73.25965515241258</v>
      </c>
      <c r="I44" s="26">
        <f t="shared" si="5"/>
        <v>80.97393771993981</v>
      </c>
      <c r="J44" s="26">
        <f t="shared" si="5"/>
        <v>70.09324822471393</v>
      </c>
      <c r="K44" s="26">
        <f t="shared" si="5"/>
        <v>69.01141223926312</v>
      </c>
      <c r="L44" s="26">
        <f t="shared" si="5"/>
        <v>71.48071396112658</v>
      </c>
      <c r="M44" s="26">
        <f t="shared" si="5"/>
        <v>60.29582419770888</v>
      </c>
      <c r="N44" s="26">
        <f t="shared" si="5"/>
        <v>75.42976607196788</v>
      </c>
      <c r="O44" s="26">
        <f t="shared" si="5"/>
        <v>77.82542921362608</v>
      </c>
      <c r="P44" s="26">
        <f t="shared" si="5"/>
        <v>93.3285946215652</v>
      </c>
      <c r="Q44" s="26">
        <f t="shared" si="5"/>
        <v>62.97929571221188</v>
      </c>
      <c r="R44" s="26">
        <f t="shared" si="5"/>
        <v>66.3259898036645</v>
      </c>
      <c r="S44" s="26">
        <f t="shared" si="5"/>
        <v>86.9973789722075</v>
      </c>
      <c r="T44" s="26">
        <f t="shared" si="5"/>
        <v>58.88802080626434</v>
      </c>
      <c r="U44" s="26">
        <f t="shared" si="5"/>
        <v>73.75143981115421</v>
      </c>
      <c r="V44" s="26">
        <f t="shared" si="5"/>
        <v>48.743919167025865</v>
      </c>
      <c r="W44" s="56">
        <f t="shared" si="0"/>
        <v>1208.0301494845567</v>
      </c>
      <c r="X44" s="10"/>
    </row>
    <row r="45" spans="2:23" ht="12.75">
      <c r="B45" s="58" t="s">
        <v>45</v>
      </c>
      <c r="C45" s="59"/>
      <c r="D45" s="60"/>
      <c r="E45" s="24" t="s">
        <v>46</v>
      </c>
      <c r="F45" s="26">
        <f>SUM(F40/F36)*100</f>
        <v>73.25561308245786</v>
      </c>
      <c r="G45" s="26">
        <f aca="true" t="shared" si="6" ref="G45:V45">SUM(G40/G36)*100</f>
        <v>68.87657333870216</v>
      </c>
      <c r="H45" s="26">
        <f t="shared" si="6"/>
        <v>73.74376106449299</v>
      </c>
      <c r="I45" s="26">
        <f t="shared" si="6"/>
        <v>86.07227580799785</v>
      </c>
      <c r="J45" s="26">
        <f t="shared" si="6"/>
        <v>70.72838025123424</v>
      </c>
      <c r="K45" s="26">
        <f t="shared" si="6"/>
        <v>69.97592704102313</v>
      </c>
      <c r="L45" s="26">
        <f t="shared" si="6"/>
        <v>71.0932140692918</v>
      </c>
      <c r="M45" s="26">
        <f t="shared" si="6"/>
        <v>61.4862105786964</v>
      </c>
      <c r="N45" s="26">
        <f t="shared" si="6"/>
        <v>75.56686107224596</v>
      </c>
      <c r="O45" s="26">
        <f t="shared" si="6"/>
        <v>79.01916334833912</v>
      </c>
      <c r="P45" s="26">
        <f t="shared" si="6"/>
        <v>95.37538479651325</v>
      </c>
      <c r="Q45" s="26">
        <f t="shared" si="6"/>
        <v>66.7688254209328</v>
      </c>
      <c r="R45" s="26">
        <f t="shared" si="6"/>
        <v>62.91382044442866</v>
      </c>
      <c r="S45" s="26">
        <f t="shared" si="6"/>
        <v>86.58234679708114</v>
      </c>
      <c r="T45" s="26">
        <f t="shared" si="6"/>
        <v>58.681807003133436</v>
      </c>
      <c r="U45" s="26">
        <f t="shared" si="6"/>
        <v>73.18843178096421</v>
      </c>
      <c r="V45" s="26">
        <f t="shared" si="6"/>
        <v>48.91256073058858</v>
      </c>
      <c r="W45" s="56">
        <f t="shared" si="0"/>
        <v>1222.2411566281237</v>
      </c>
    </row>
    <row r="46" spans="2:23" ht="12.75">
      <c r="B46" s="58" t="s">
        <v>47</v>
      </c>
      <c r="C46" s="59"/>
      <c r="D46" s="60"/>
      <c r="E46" s="24" t="s">
        <v>48</v>
      </c>
      <c r="F46" s="26">
        <f>SUM(F41/F37)*100</f>
        <v>70.07460145315795</v>
      </c>
      <c r="G46" s="26">
        <f aca="true" t="shared" si="7" ref="G46:V46">SUM(G41/G37)*100</f>
        <v>65.03483022763895</v>
      </c>
      <c r="H46" s="26">
        <f t="shared" si="7"/>
        <v>72.73850928896779</v>
      </c>
      <c r="I46" s="26">
        <f t="shared" si="7"/>
        <v>75.70910231417155</v>
      </c>
      <c r="J46" s="26">
        <f t="shared" si="7"/>
        <v>69.40235396884239</v>
      </c>
      <c r="K46" s="26">
        <f t="shared" si="7"/>
        <v>67.9825637455544</v>
      </c>
      <c r="L46" s="26">
        <f t="shared" si="7"/>
        <v>71.91109013198653</v>
      </c>
      <c r="M46" s="26">
        <f t="shared" si="7"/>
        <v>59.092475520071005</v>
      </c>
      <c r="N46" s="26">
        <f t="shared" si="7"/>
        <v>75.2795443981926</v>
      </c>
      <c r="O46" s="26">
        <f t="shared" si="7"/>
        <v>76.51214265888416</v>
      </c>
      <c r="P46" s="26">
        <f t="shared" si="7"/>
        <v>91.2131096608079</v>
      </c>
      <c r="Q46" s="26">
        <f t="shared" si="7"/>
        <v>58.419072752149404</v>
      </c>
      <c r="R46" s="26">
        <f t="shared" si="7"/>
        <v>70.54442174409279</v>
      </c>
      <c r="S46" s="26">
        <f t="shared" si="7"/>
        <v>87.44030536512811</v>
      </c>
      <c r="T46" s="26">
        <f t="shared" si="7"/>
        <v>59.10528946671395</v>
      </c>
      <c r="U46" s="26">
        <f t="shared" si="7"/>
        <v>74.36836396017509</v>
      </c>
      <c r="V46" s="26">
        <f t="shared" si="7"/>
        <v>48.562172181742994</v>
      </c>
      <c r="W46" s="56">
        <f t="shared" si="0"/>
        <v>1193.3899488382776</v>
      </c>
    </row>
    <row r="47" spans="2:23" ht="12.75">
      <c r="B47" s="58" t="s">
        <v>148</v>
      </c>
      <c r="C47" s="59"/>
      <c r="D47" s="60"/>
      <c r="E47" s="24" t="s">
        <v>49</v>
      </c>
      <c r="F47" s="26">
        <f>SUM(F39/F35)*100</f>
        <v>104.56105654683007</v>
      </c>
      <c r="G47" s="26">
        <f aca="true" t="shared" si="8" ref="G47:V47">SUM(G39/G35)*100</f>
        <v>98.89650736666614</v>
      </c>
      <c r="H47" s="26">
        <f t="shared" si="8"/>
        <v>102.71365186190357</v>
      </c>
      <c r="I47" s="26">
        <f t="shared" si="8"/>
        <v>111.02400302968911</v>
      </c>
      <c r="J47" s="26">
        <f t="shared" si="8"/>
        <v>97.82672674013274</v>
      </c>
      <c r="K47" s="26">
        <f t="shared" si="8"/>
        <v>98.51876116126054</v>
      </c>
      <c r="L47" s="26">
        <f t="shared" si="8"/>
        <v>99.48017545738165</v>
      </c>
      <c r="M47" s="26">
        <f t="shared" si="8"/>
        <v>88.18978583427271</v>
      </c>
      <c r="N47" s="26">
        <f t="shared" si="8"/>
        <v>105.87398383566666</v>
      </c>
      <c r="O47" s="26">
        <f t="shared" si="8"/>
        <v>109.25974670157217</v>
      </c>
      <c r="P47" s="26">
        <f t="shared" si="8"/>
        <v>129.18966592132398</v>
      </c>
      <c r="Q47" s="26">
        <f t="shared" si="8"/>
        <v>80.00255226007617</v>
      </c>
      <c r="R47" s="26">
        <f t="shared" si="8"/>
        <v>95.09378010020859</v>
      </c>
      <c r="S47" s="26">
        <f t="shared" si="8"/>
        <v>121.67827862169773</v>
      </c>
      <c r="T47" s="26">
        <f t="shared" si="8"/>
        <v>85.50332584919418</v>
      </c>
      <c r="U47" s="26">
        <f t="shared" si="8"/>
        <v>105.55254980486828</v>
      </c>
      <c r="V47" s="26">
        <f t="shared" si="8"/>
        <v>71.39166095552437</v>
      </c>
      <c r="W47" s="56">
        <f t="shared" si="0"/>
        <v>1704.7562120482683</v>
      </c>
    </row>
    <row r="48" spans="2:24" ht="12.75">
      <c r="B48" s="58" t="s">
        <v>50</v>
      </c>
      <c r="C48" s="59"/>
      <c r="D48" s="60"/>
      <c r="E48" s="24" t="s">
        <v>51</v>
      </c>
      <c r="F48" s="57">
        <v>194219.89566314226</v>
      </c>
      <c r="G48" s="57">
        <v>15079.85542463819</v>
      </c>
      <c r="H48" s="57">
        <v>11656.240012155698</v>
      </c>
      <c r="I48" s="57">
        <v>1096.3126350589832</v>
      </c>
      <c r="J48" s="57">
        <v>10686.276040330973</v>
      </c>
      <c r="K48" s="57">
        <v>21902.087961690973</v>
      </c>
      <c r="L48" s="57">
        <v>11440.6852944921</v>
      </c>
      <c r="M48" s="57">
        <v>88577.07586345557</v>
      </c>
      <c r="N48" s="57">
        <v>7238.423389086753</v>
      </c>
      <c r="O48" s="57">
        <v>36526.8070438259</v>
      </c>
      <c r="P48" s="57">
        <v>5191.491279709573</v>
      </c>
      <c r="Q48" s="57">
        <v>2283.9944934604378</v>
      </c>
      <c r="R48" s="57">
        <v>7440.902134859247</v>
      </c>
      <c r="S48" s="57">
        <v>19071.14884655494</v>
      </c>
      <c r="T48" s="57">
        <v>86832.38851827898</v>
      </c>
      <c r="U48" s="57">
        <v>24631.636353674236</v>
      </c>
      <c r="V48" s="57">
        <v>26190.28824944362</v>
      </c>
      <c r="W48" s="56">
        <f t="shared" si="0"/>
        <v>570065.5092038584</v>
      </c>
      <c r="X48" s="10"/>
    </row>
    <row r="49" spans="2:24" ht="12.75">
      <c r="B49" s="58" t="s">
        <v>52</v>
      </c>
      <c r="C49" s="59"/>
      <c r="D49" s="60"/>
      <c r="E49" s="24" t="s">
        <v>53</v>
      </c>
      <c r="F49" s="57">
        <v>60073.55675900956</v>
      </c>
      <c r="G49" s="57">
        <v>4665.453949078004</v>
      </c>
      <c r="H49" s="57">
        <v>3606.766179546137</v>
      </c>
      <c r="I49" s="57">
        <v>339.1691404420976</v>
      </c>
      <c r="J49" s="57">
        <v>3306.7802816451353</v>
      </c>
      <c r="K49" s="57">
        <v>6776.851188390367</v>
      </c>
      <c r="L49" s="57">
        <v>3540.541876034133</v>
      </c>
      <c r="M49" s="57">
        <v>27400.815580031616</v>
      </c>
      <c r="N49" s="57">
        <v>2239.9406494229474</v>
      </c>
      <c r="O49" s="57">
        <v>11303.468029325384</v>
      </c>
      <c r="P49" s="57">
        <v>1606.1114383831386</v>
      </c>
      <c r="Q49" s="57">
        <v>707.0689847336862</v>
      </c>
      <c r="R49" s="57">
        <v>2303.7868064519753</v>
      </c>
      <c r="S49" s="57">
        <v>5900.926106680554</v>
      </c>
      <c r="T49" s="57">
        <v>26865.884268049904</v>
      </c>
      <c r="U49" s="57">
        <v>7622.296175000796</v>
      </c>
      <c r="V49" s="57">
        <v>8104.045348159871</v>
      </c>
      <c r="W49" s="56">
        <f t="shared" si="0"/>
        <v>176363.46276038533</v>
      </c>
      <c r="X49" s="10"/>
    </row>
    <row r="50" spans="2:24" ht="12.75">
      <c r="B50" s="58" t="s">
        <v>54</v>
      </c>
      <c r="C50" s="59"/>
      <c r="D50" s="60"/>
      <c r="E50" s="24" t="s">
        <v>130</v>
      </c>
      <c r="F50" s="57">
        <v>94918.31501817371</v>
      </c>
      <c r="G50" s="57">
        <v>7586.096255692639</v>
      </c>
      <c r="H50" s="57">
        <v>5961.843900962998</v>
      </c>
      <c r="I50" s="57">
        <v>549.3365674964507</v>
      </c>
      <c r="J50" s="57">
        <v>5493.574072751873</v>
      </c>
      <c r="K50" s="57">
        <v>11152.19919309752</v>
      </c>
      <c r="L50" s="57">
        <v>5940.7957244390445</v>
      </c>
      <c r="M50" s="57">
        <v>43912.12296922595</v>
      </c>
      <c r="N50" s="57">
        <v>3734.2799518091424</v>
      </c>
      <c r="O50" s="57">
        <v>18880.631137561057</v>
      </c>
      <c r="P50" s="57">
        <v>2602.4715686250665</v>
      </c>
      <c r="Q50" s="57">
        <v>1231.6309233323307</v>
      </c>
      <c r="R50" s="57">
        <v>4062.298069123032</v>
      </c>
      <c r="S50" s="57">
        <v>9713.004073548778</v>
      </c>
      <c r="T50" s="57">
        <v>43945.675012991866</v>
      </c>
      <c r="U50" s="57">
        <v>12707.471880209061</v>
      </c>
      <c r="V50" s="57">
        <v>13402.895296648987</v>
      </c>
      <c r="W50" s="56">
        <f t="shared" si="0"/>
        <v>285794.64161568944</v>
      </c>
      <c r="X50" s="10"/>
    </row>
    <row r="51" spans="2:24" ht="12.75">
      <c r="B51" s="58" t="s">
        <v>55</v>
      </c>
      <c r="C51" s="59"/>
      <c r="D51" s="60"/>
      <c r="E51" s="24" t="s">
        <v>131</v>
      </c>
      <c r="F51" s="57">
        <v>99301.58064496855</v>
      </c>
      <c r="G51" s="57">
        <v>7493.7591689455485</v>
      </c>
      <c r="H51" s="57">
        <v>5694.396111192699</v>
      </c>
      <c r="I51" s="57">
        <v>546.9760675625326</v>
      </c>
      <c r="J51" s="57">
        <v>5192.701967579101</v>
      </c>
      <c r="K51" s="57">
        <v>10749.888768593451</v>
      </c>
      <c r="L51" s="57">
        <v>5499.889570053053</v>
      </c>
      <c r="M51" s="57">
        <v>44664.952894229624</v>
      </c>
      <c r="N51" s="57">
        <v>3504.1434372776102</v>
      </c>
      <c r="O51" s="57">
        <v>17646.175906264845</v>
      </c>
      <c r="P51" s="57">
        <v>2589.0197110845056</v>
      </c>
      <c r="Q51" s="57">
        <v>1052.363570128107</v>
      </c>
      <c r="R51" s="57">
        <v>3378.604065736214</v>
      </c>
      <c r="S51" s="57">
        <v>9358.144773006165</v>
      </c>
      <c r="T51" s="57">
        <v>42886.71350528711</v>
      </c>
      <c r="U51" s="57">
        <v>11924.16447346518</v>
      </c>
      <c r="V51" s="57">
        <v>12787.392952794631</v>
      </c>
      <c r="W51" s="56">
        <f t="shared" si="0"/>
        <v>284270.8675881689</v>
      </c>
      <c r="X51" s="10"/>
    </row>
    <row r="52" spans="2:24" ht="12.75">
      <c r="B52" s="58" t="s">
        <v>56</v>
      </c>
      <c r="C52" s="59"/>
      <c r="D52" s="60"/>
      <c r="E52" s="24" t="s">
        <v>132</v>
      </c>
      <c r="F52" s="25">
        <v>85778</v>
      </c>
      <c r="G52" s="25">
        <v>3008</v>
      </c>
      <c r="H52" s="25">
        <v>2379</v>
      </c>
      <c r="I52" s="25">
        <v>185</v>
      </c>
      <c r="J52" s="25">
        <v>1251</v>
      </c>
      <c r="K52" s="25">
        <v>2911</v>
      </c>
      <c r="L52" s="25">
        <v>1739</v>
      </c>
      <c r="M52" s="25">
        <v>21451</v>
      </c>
      <c r="N52" s="25">
        <v>1297</v>
      </c>
      <c r="O52" s="25">
        <v>4100</v>
      </c>
      <c r="P52" s="25">
        <v>844</v>
      </c>
      <c r="Q52" s="25">
        <v>148</v>
      </c>
      <c r="R52" s="25">
        <v>1045</v>
      </c>
      <c r="S52" s="25">
        <v>8364</v>
      </c>
      <c r="T52" s="25">
        <v>15472</v>
      </c>
      <c r="U52" s="25">
        <v>4678</v>
      </c>
      <c r="V52" s="25">
        <v>4678</v>
      </c>
      <c r="W52" s="25">
        <f t="shared" si="0"/>
        <v>159328</v>
      </c>
      <c r="X52" s="10"/>
    </row>
    <row r="53" spans="2:24" ht="12.75">
      <c r="B53" s="58" t="s">
        <v>57</v>
      </c>
      <c r="C53" s="59"/>
      <c r="D53" s="60"/>
      <c r="E53" s="24" t="s">
        <v>133</v>
      </c>
      <c r="F53" s="25">
        <v>52609</v>
      </c>
      <c r="G53" s="25">
        <v>2326</v>
      </c>
      <c r="H53" s="25">
        <v>1600</v>
      </c>
      <c r="I53" s="25">
        <v>135</v>
      </c>
      <c r="J53" s="25">
        <v>874</v>
      </c>
      <c r="K53" s="25">
        <v>2013</v>
      </c>
      <c r="L53" s="25">
        <v>1290</v>
      </c>
      <c r="M53" s="25">
        <v>15683</v>
      </c>
      <c r="N53" s="25">
        <v>804</v>
      </c>
      <c r="O53" s="25">
        <v>3169</v>
      </c>
      <c r="P53" s="25">
        <v>602</v>
      </c>
      <c r="Q53" s="25">
        <v>84</v>
      </c>
      <c r="R53" s="25">
        <v>813</v>
      </c>
      <c r="S53" s="25">
        <v>3682</v>
      </c>
      <c r="T53" s="25">
        <v>10706</v>
      </c>
      <c r="U53" s="25">
        <v>3391</v>
      </c>
      <c r="V53" s="25">
        <v>3291</v>
      </c>
      <c r="W53" s="25">
        <f t="shared" si="0"/>
        <v>103072</v>
      </c>
      <c r="X53" s="10"/>
    </row>
    <row r="54" spans="2:24" ht="12.75">
      <c r="B54" s="58" t="s">
        <v>58</v>
      </c>
      <c r="C54" s="59"/>
      <c r="D54" s="60"/>
      <c r="E54" s="24" t="s">
        <v>134</v>
      </c>
      <c r="F54" s="25">
        <v>44031</v>
      </c>
      <c r="G54" s="25">
        <v>1571</v>
      </c>
      <c r="H54" s="25">
        <v>1220</v>
      </c>
      <c r="I54" s="25">
        <v>102</v>
      </c>
      <c r="J54" s="25">
        <v>631</v>
      </c>
      <c r="K54" s="25">
        <v>1566</v>
      </c>
      <c r="L54" s="25">
        <v>880</v>
      </c>
      <c r="M54" s="25">
        <v>11190</v>
      </c>
      <c r="N54" s="25">
        <v>756</v>
      </c>
      <c r="O54" s="25">
        <v>2122</v>
      </c>
      <c r="P54" s="25">
        <v>470</v>
      </c>
      <c r="Q54" s="25">
        <v>96</v>
      </c>
      <c r="R54" s="25">
        <v>572</v>
      </c>
      <c r="S54" s="25">
        <v>3941</v>
      </c>
      <c r="T54" s="25">
        <v>8062</v>
      </c>
      <c r="U54" s="25">
        <v>2382</v>
      </c>
      <c r="V54" s="25">
        <v>2402</v>
      </c>
      <c r="W54" s="25">
        <f t="shared" si="0"/>
        <v>81994</v>
      </c>
      <c r="X54" s="10"/>
    </row>
    <row r="55" spans="2:24" ht="12.75">
      <c r="B55" s="58" t="s">
        <v>59</v>
      </c>
      <c r="C55" s="59"/>
      <c r="D55" s="60"/>
      <c r="E55" s="24" t="s">
        <v>135</v>
      </c>
      <c r="F55" s="25">
        <v>41747</v>
      </c>
      <c r="G55" s="25">
        <v>1437</v>
      </c>
      <c r="H55" s="25">
        <v>1159</v>
      </c>
      <c r="I55" s="25">
        <v>83</v>
      </c>
      <c r="J55" s="25">
        <v>620</v>
      </c>
      <c r="K55" s="25">
        <v>1345</v>
      </c>
      <c r="L55" s="25">
        <v>859</v>
      </c>
      <c r="M55" s="25">
        <v>10261</v>
      </c>
      <c r="N55" s="25">
        <v>541</v>
      </c>
      <c r="O55" s="25">
        <v>1978</v>
      </c>
      <c r="P55" s="25">
        <v>374</v>
      </c>
      <c r="Q55" s="25">
        <v>52</v>
      </c>
      <c r="R55" s="25">
        <v>473</v>
      </c>
      <c r="S55" s="25">
        <v>4423</v>
      </c>
      <c r="T55" s="25">
        <v>7410</v>
      </c>
      <c r="U55" s="25">
        <v>2296</v>
      </c>
      <c r="V55" s="25">
        <v>2276</v>
      </c>
      <c r="W55" s="25">
        <f t="shared" si="0"/>
        <v>77334</v>
      </c>
      <c r="X55" s="10"/>
    </row>
    <row r="56" spans="2:24" ht="12.75">
      <c r="B56" s="58" t="s">
        <v>60</v>
      </c>
      <c r="C56" s="59"/>
      <c r="D56" s="60"/>
      <c r="E56" s="24" t="s">
        <v>136</v>
      </c>
      <c r="F56" s="25">
        <v>84674</v>
      </c>
      <c r="G56" s="25">
        <v>1110</v>
      </c>
      <c r="H56" s="25">
        <v>1740</v>
      </c>
      <c r="I56" s="25">
        <v>176</v>
      </c>
      <c r="J56" s="25">
        <v>578</v>
      </c>
      <c r="K56" s="25">
        <v>2306</v>
      </c>
      <c r="L56" s="25">
        <v>586</v>
      </c>
      <c r="M56" s="25">
        <v>19254</v>
      </c>
      <c r="N56" s="25">
        <v>1297</v>
      </c>
      <c r="O56" s="25">
        <v>1012</v>
      </c>
      <c r="P56" s="25">
        <v>768</v>
      </c>
      <c r="Q56" s="25">
        <v>90</v>
      </c>
      <c r="R56" s="25">
        <v>582</v>
      </c>
      <c r="S56" s="25">
        <v>7840</v>
      </c>
      <c r="T56" s="25">
        <v>13217</v>
      </c>
      <c r="U56" s="25">
        <v>2015</v>
      </c>
      <c r="V56" s="25">
        <v>4114</v>
      </c>
      <c r="W56" s="25">
        <f t="shared" si="0"/>
        <v>141359</v>
      </c>
      <c r="X56" s="10"/>
    </row>
    <row r="57" spans="2:24" ht="12.75">
      <c r="B57" s="58" t="s">
        <v>61</v>
      </c>
      <c r="C57" s="59"/>
      <c r="D57" s="60"/>
      <c r="E57" s="24" t="s">
        <v>137</v>
      </c>
      <c r="F57" s="25">
        <v>1104</v>
      </c>
      <c r="G57" s="25">
        <v>1898</v>
      </c>
      <c r="H57" s="25">
        <v>639</v>
      </c>
      <c r="I57" s="25">
        <v>9</v>
      </c>
      <c r="J57" s="25">
        <v>673</v>
      </c>
      <c r="K57" s="25">
        <v>605</v>
      </c>
      <c r="L57" s="25">
        <v>1153</v>
      </c>
      <c r="M57" s="25">
        <v>2197</v>
      </c>
      <c r="N57" s="25">
        <v>0</v>
      </c>
      <c r="O57" s="25">
        <v>3088</v>
      </c>
      <c r="P57" s="25">
        <v>76</v>
      </c>
      <c r="Q57" s="25">
        <v>58</v>
      </c>
      <c r="R57" s="25">
        <v>463</v>
      </c>
      <c r="S57" s="25">
        <v>524</v>
      </c>
      <c r="T57" s="25">
        <v>2255</v>
      </c>
      <c r="U57" s="25">
        <v>2663</v>
      </c>
      <c r="V57" s="25">
        <v>564</v>
      </c>
      <c r="W57" s="25">
        <f t="shared" si="0"/>
        <v>17969</v>
      </c>
      <c r="X57" s="10"/>
    </row>
    <row r="58" spans="2:23" ht="12.75">
      <c r="B58" s="58" t="s">
        <v>62</v>
      </c>
      <c r="C58" s="59"/>
      <c r="D58" s="60"/>
      <c r="E58" s="24" t="s">
        <v>63</v>
      </c>
      <c r="F58" s="26">
        <f>SUM(F52/F48)*100</f>
        <v>44.16540319266497</v>
      </c>
      <c r="G58" s="26">
        <f aca="true" t="shared" si="9" ref="G58:V58">SUM(G52/G48)*100</f>
        <v>19.947140839861007</v>
      </c>
      <c r="H58" s="26">
        <f t="shared" si="9"/>
        <v>20.40966896288222</v>
      </c>
      <c r="I58" s="26">
        <f t="shared" si="9"/>
        <v>16.87474850547962</v>
      </c>
      <c r="J58" s="26">
        <f t="shared" si="9"/>
        <v>11.706603827924834</v>
      </c>
      <c r="K58" s="26">
        <f t="shared" si="9"/>
        <v>13.290970272293862</v>
      </c>
      <c r="L58" s="26">
        <f t="shared" si="9"/>
        <v>15.200138411614281</v>
      </c>
      <c r="M58" s="26">
        <f t="shared" si="9"/>
        <v>24.217326877066263</v>
      </c>
      <c r="N58" s="26">
        <f t="shared" si="9"/>
        <v>17.918266593184708</v>
      </c>
      <c r="O58" s="26">
        <f t="shared" si="9"/>
        <v>11.224632897917147</v>
      </c>
      <c r="P58" s="26">
        <f t="shared" si="9"/>
        <v>16.257371042857955</v>
      </c>
      <c r="Q58" s="26">
        <f t="shared" si="9"/>
        <v>6.479875517377801</v>
      </c>
      <c r="R58" s="26">
        <f t="shared" si="9"/>
        <v>14.043996024411728</v>
      </c>
      <c r="S58" s="26">
        <f t="shared" si="9"/>
        <v>43.85682303303345</v>
      </c>
      <c r="T58" s="26">
        <f t="shared" si="9"/>
        <v>17.818236102929504</v>
      </c>
      <c r="U58" s="26">
        <f t="shared" si="9"/>
        <v>18.99183607954733</v>
      </c>
      <c r="V58" s="26">
        <f t="shared" si="9"/>
        <v>17.861582718927803</v>
      </c>
      <c r="W58" s="56">
        <f t="shared" si="0"/>
        <v>330.2646208999745</v>
      </c>
    </row>
    <row r="59" spans="2:23" ht="12.75">
      <c r="B59" s="58" t="s">
        <v>64</v>
      </c>
      <c r="C59" s="59"/>
      <c r="D59" s="60"/>
      <c r="E59" s="24" t="s">
        <v>65</v>
      </c>
      <c r="F59" s="26">
        <f>SUM(F54/F50)*100</f>
        <v>46.3883076638787</v>
      </c>
      <c r="G59" s="26">
        <f aca="true" t="shared" si="10" ref="G59:V59">SUM(G54/G50)*100</f>
        <v>20.70893839266955</v>
      </c>
      <c r="H59" s="26">
        <f t="shared" si="10"/>
        <v>20.463467683260493</v>
      </c>
      <c r="I59" s="26">
        <f t="shared" si="10"/>
        <v>18.567851848067445</v>
      </c>
      <c r="J59" s="26">
        <f t="shared" si="10"/>
        <v>11.486147117406862</v>
      </c>
      <c r="K59" s="26">
        <f t="shared" si="10"/>
        <v>14.042073432200272</v>
      </c>
      <c r="L59" s="26">
        <f t="shared" si="10"/>
        <v>14.812830482958466</v>
      </c>
      <c r="M59" s="26">
        <f t="shared" si="10"/>
        <v>25.482712388654182</v>
      </c>
      <c r="N59" s="26">
        <f t="shared" si="10"/>
        <v>20.244866741545223</v>
      </c>
      <c r="O59" s="26">
        <f t="shared" si="10"/>
        <v>11.23903107125747</v>
      </c>
      <c r="P59" s="26">
        <f t="shared" si="10"/>
        <v>18.059755413516758</v>
      </c>
      <c r="Q59" s="26">
        <f t="shared" si="10"/>
        <v>7.794542844073779</v>
      </c>
      <c r="R59" s="26">
        <f t="shared" si="10"/>
        <v>14.080699896142365</v>
      </c>
      <c r="S59" s="26">
        <f t="shared" si="10"/>
        <v>40.5744707832713</v>
      </c>
      <c r="T59" s="26">
        <f t="shared" si="10"/>
        <v>18.345377554484244</v>
      </c>
      <c r="U59" s="26">
        <f t="shared" si="10"/>
        <v>18.744877206533797</v>
      </c>
      <c r="V59" s="26">
        <f t="shared" si="10"/>
        <v>17.921500890934748</v>
      </c>
      <c r="W59" s="56">
        <f t="shared" si="0"/>
        <v>338.95745141085564</v>
      </c>
    </row>
    <row r="60" spans="2:23" ht="12.75">
      <c r="B60" s="58" t="s">
        <v>66</v>
      </c>
      <c r="C60" s="59"/>
      <c r="D60" s="60"/>
      <c r="E60" s="24" t="s">
        <v>67</v>
      </c>
      <c r="F60" s="26">
        <f>SUM(F55/F51)*100</f>
        <v>42.040619825838846</v>
      </c>
      <c r="G60" s="26">
        <f aca="true" t="shared" si="11" ref="G60:V60">SUM(G55/G51)*100</f>
        <v>19.175956520660392</v>
      </c>
      <c r="H60" s="26">
        <f t="shared" si="11"/>
        <v>20.35334348662383</v>
      </c>
      <c r="I60" s="26">
        <f t="shared" si="11"/>
        <v>15.174338498916331</v>
      </c>
      <c r="J60" s="26">
        <f t="shared" si="11"/>
        <v>11.939834095447834</v>
      </c>
      <c r="K60" s="26">
        <f t="shared" si="11"/>
        <v>12.511757367476314</v>
      </c>
      <c r="L60" s="26">
        <f t="shared" si="11"/>
        <v>15.61849540902171</v>
      </c>
      <c r="M60" s="26">
        <f t="shared" si="11"/>
        <v>22.973269499016183</v>
      </c>
      <c r="N60" s="26">
        <f t="shared" si="11"/>
        <v>15.43886572235485</v>
      </c>
      <c r="O60" s="26">
        <f t="shared" si="11"/>
        <v>11.209227486493315</v>
      </c>
      <c r="P60" s="26">
        <f t="shared" si="11"/>
        <v>14.445621962581983</v>
      </c>
      <c r="Q60" s="26">
        <f t="shared" si="11"/>
        <v>4.941258085707955</v>
      </c>
      <c r="R60" s="26">
        <f t="shared" si="11"/>
        <v>13.999864760623588</v>
      </c>
      <c r="S60" s="26">
        <f t="shared" si="11"/>
        <v>47.263641536710026</v>
      </c>
      <c r="T60" s="26">
        <f t="shared" si="11"/>
        <v>17.278078440509294</v>
      </c>
      <c r="U60" s="26">
        <f t="shared" si="11"/>
        <v>19.255017868206064</v>
      </c>
      <c r="V60" s="26">
        <f t="shared" si="11"/>
        <v>17.798780473877514</v>
      </c>
      <c r="W60" s="56">
        <f t="shared" si="0"/>
        <v>321.41797104006605</v>
      </c>
    </row>
    <row r="61" spans="2:23" ht="12.75">
      <c r="B61" s="58" t="s">
        <v>68</v>
      </c>
      <c r="C61" s="59"/>
      <c r="D61" s="60"/>
      <c r="E61" s="24" t="s">
        <v>69</v>
      </c>
      <c r="F61" s="26">
        <f>SUM(F53/F49)*100</f>
        <v>87.5743052988284</v>
      </c>
      <c r="G61" s="26">
        <f aca="true" t="shared" si="12" ref="G61:V61">SUM(G53/G49)*100</f>
        <v>49.855813076017355</v>
      </c>
      <c r="H61" s="26">
        <f t="shared" si="12"/>
        <v>44.361068069051775</v>
      </c>
      <c r="I61" s="26">
        <f t="shared" si="12"/>
        <v>39.80314949173478</v>
      </c>
      <c r="J61" s="26">
        <f t="shared" si="12"/>
        <v>26.430543476120576</v>
      </c>
      <c r="K61" s="26">
        <f t="shared" si="12"/>
        <v>29.70406083947265</v>
      </c>
      <c r="L61" s="26">
        <f t="shared" si="12"/>
        <v>36.43510076047928</v>
      </c>
      <c r="M61" s="26">
        <f t="shared" si="12"/>
        <v>57.2355226222865</v>
      </c>
      <c r="N61" s="26">
        <f t="shared" si="12"/>
        <v>35.89380817778034</v>
      </c>
      <c r="O61" s="26">
        <f t="shared" si="12"/>
        <v>28.03564350143195</v>
      </c>
      <c r="P61" s="26">
        <f t="shared" si="12"/>
        <v>37.48183255615372</v>
      </c>
      <c r="Q61" s="26">
        <f t="shared" si="12"/>
        <v>11.880028938285019</v>
      </c>
      <c r="R61" s="26">
        <f t="shared" si="12"/>
        <v>35.2897237592956</v>
      </c>
      <c r="S61" s="26">
        <f t="shared" si="12"/>
        <v>62.39698537881259</v>
      </c>
      <c r="T61" s="26">
        <f t="shared" si="12"/>
        <v>39.849795723016825</v>
      </c>
      <c r="U61" s="26">
        <f t="shared" si="12"/>
        <v>44.48790655920224</v>
      </c>
      <c r="V61" s="26">
        <f t="shared" si="12"/>
        <v>40.60934827749038</v>
      </c>
      <c r="W61" s="56">
        <f t="shared" si="0"/>
        <v>707.3246365054599</v>
      </c>
    </row>
    <row r="62" spans="2:23" ht="12.75">
      <c r="B62" s="58" t="s">
        <v>70</v>
      </c>
      <c r="C62" s="59"/>
      <c r="D62" s="60"/>
      <c r="E62" s="27" t="s">
        <v>71</v>
      </c>
      <c r="F62" s="55">
        <v>133198.1762065994</v>
      </c>
      <c r="G62" s="55">
        <v>10340.186542895412</v>
      </c>
      <c r="H62" s="55">
        <v>7991.8377551976355</v>
      </c>
      <c r="I62" s="55">
        <v>751.7540347843799</v>
      </c>
      <c r="J62" s="55">
        <v>7326.579049361366</v>
      </c>
      <c r="K62" s="55">
        <v>15017.076703856766</v>
      </c>
      <c r="L62" s="55">
        <v>7843.327209885891</v>
      </c>
      <c r="M62" s="55">
        <v>60742.117351413326</v>
      </c>
      <c r="N62" s="55">
        <v>4962.602924137163</v>
      </c>
      <c r="O62" s="55">
        <v>25042.180096372453</v>
      </c>
      <c r="P62" s="55">
        <v>3559.855396975568</v>
      </c>
      <c r="Q62" s="55">
        <v>1565.4570345471188</v>
      </c>
      <c r="R62" s="55">
        <v>5099.615388584219</v>
      </c>
      <c r="S62" s="55">
        <v>13076.036552576667</v>
      </c>
      <c r="T62" s="55">
        <v>59538.434994058276</v>
      </c>
      <c r="U62" s="55">
        <v>16887.2444854041</v>
      </c>
      <c r="V62" s="55">
        <v>17956.720882133654</v>
      </c>
      <c r="W62" s="56">
        <f t="shared" si="0"/>
        <v>390899.2026087834</v>
      </c>
    </row>
    <row r="63" spans="2:23" ht="13.5" customHeight="1">
      <c r="B63" s="58" t="s">
        <v>72</v>
      </c>
      <c r="C63" s="61"/>
      <c r="D63" s="62"/>
      <c r="E63" s="24" t="s">
        <v>73</v>
      </c>
      <c r="F63" s="55">
        <v>56049.29803065934</v>
      </c>
      <c r="G63" s="55">
        <v>4351.8594179697</v>
      </c>
      <c r="H63" s="55">
        <v>3363.851965257391</v>
      </c>
      <c r="I63" s="55">
        <v>316.382119030633</v>
      </c>
      <c r="J63" s="55">
        <v>3083.9334927308173</v>
      </c>
      <c r="K63" s="55">
        <v>6320.678760240412</v>
      </c>
      <c r="L63" s="55">
        <v>3301.6504764255724</v>
      </c>
      <c r="M63" s="55">
        <v>25562.209970770637</v>
      </c>
      <c r="N63" s="55">
        <v>2088.9245404039666</v>
      </c>
      <c r="O63" s="55">
        <v>10541.212423181118</v>
      </c>
      <c r="P63" s="55">
        <v>1498.1995370854202</v>
      </c>
      <c r="Q63" s="55">
        <v>659.1371731162778</v>
      </c>
      <c r="R63" s="55">
        <v>2147.370160487835</v>
      </c>
      <c r="S63" s="55">
        <v>5503.70396055898</v>
      </c>
      <c r="T63" s="55">
        <v>25058.766246341256</v>
      </c>
      <c r="U63" s="55">
        <v>7108.402882726681</v>
      </c>
      <c r="V63" s="55">
        <v>7558.205502028323</v>
      </c>
      <c r="W63" s="56">
        <f t="shared" si="0"/>
        <v>164513.78665901432</v>
      </c>
    </row>
    <row r="64" spans="2:23" ht="12.75">
      <c r="B64" s="58" t="s">
        <v>74</v>
      </c>
      <c r="C64" s="59"/>
      <c r="D64" s="60"/>
      <c r="E64" s="27" t="s">
        <v>138</v>
      </c>
      <c r="F64" s="55">
        <v>64704.15265102143</v>
      </c>
      <c r="G64" s="55">
        <v>5171.308930839076</v>
      </c>
      <c r="H64" s="55">
        <v>4064.0845528664445</v>
      </c>
      <c r="I64" s="55">
        <v>374.4731152599254</v>
      </c>
      <c r="J64" s="55">
        <v>3744.8732137203697</v>
      </c>
      <c r="K64" s="55">
        <v>7602.258835364056</v>
      </c>
      <c r="L64" s="55">
        <v>4049.736379633799</v>
      </c>
      <c r="M64" s="55">
        <v>29934.12501356778</v>
      </c>
      <c r="N64" s="55">
        <v>2545.593229265024</v>
      </c>
      <c r="O64" s="55">
        <v>12870.595511924881</v>
      </c>
      <c r="P64" s="55">
        <v>1774.0592804878409</v>
      </c>
      <c r="Q64" s="55">
        <v>839.5812257914109</v>
      </c>
      <c r="R64" s="55">
        <v>2769.1974339005033</v>
      </c>
      <c r="S64" s="55">
        <v>6621.184732941809</v>
      </c>
      <c r="T64" s="55">
        <v>29956.996854067347</v>
      </c>
      <c r="U64" s="55">
        <v>8662.460982247525</v>
      </c>
      <c r="V64" s="55">
        <v>9136.518943409274</v>
      </c>
      <c r="W64" s="56">
        <f t="shared" si="0"/>
        <v>194821.2008863085</v>
      </c>
    </row>
    <row r="65" spans="2:23" ht="12.75">
      <c r="B65" s="58" t="s">
        <v>75</v>
      </c>
      <c r="C65" s="59"/>
      <c r="D65" s="60"/>
      <c r="E65" s="24" t="s">
        <v>139</v>
      </c>
      <c r="F65" s="55">
        <v>68494.02355557794</v>
      </c>
      <c r="G65" s="55">
        <v>5168.877612056334</v>
      </c>
      <c r="H65" s="55">
        <v>3927.7532023311896</v>
      </c>
      <c r="I65" s="55">
        <v>377.28091952445436</v>
      </c>
      <c r="J65" s="55">
        <v>3581.7058356409966</v>
      </c>
      <c r="K65" s="55">
        <v>7414.817868492709</v>
      </c>
      <c r="L65" s="55">
        <v>3793.5908302520916</v>
      </c>
      <c r="M65" s="55">
        <v>30807.992337845546</v>
      </c>
      <c r="N65" s="55">
        <v>2417.0096948721384</v>
      </c>
      <c r="O65" s="55">
        <v>12171.584584447566</v>
      </c>
      <c r="P65" s="55">
        <v>1785.7961164877274</v>
      </c>
      <c r="Q65" s="55">
        <v>725.8758087557076</v>
      </c>
      <c r="R65" s="55">
        <v>2330.417954683716</v>
      </c>
      <c r="S65" s="55">
        <v>6454.851819634857</v>
      </c>
      <c r="T65" s="55">
        <v>29581.438139990925</v>
      </c>
      <c r="U65" s="55">
        <v>8224.783503156574</v>
      </c>
      <c r="V65" s="55">
        <v>8820.201938724378</v>
      </c>
      <c r="W65" s="56">
        <f t="shared" si="0"/>
        <v>196078.00172247484</v>
      </c>
    </row>
    <row r="66" spans="2:23" ht="12.75">
      <c r="B66" s="58" t="s">
        <v>76</v>
      </c>
      <c r="C66" s="59"/>
      <c r="D66" s="60"/>
      <c r="E66" s="24" t="s">
        <v>140</v>
      </c>
      <c r="F66" s="25">
        <v>70931</v>
      </c>
      <c r="G66" s="25">
        <v>554</v>
      </c>
      <c r="H66" s="25">
        <v>204</v>
      </c>
      <c r="I66" s="25">
        <v>0</v>
      </c>
      <c r="J66" s="25">
        <v>101</v>
      </c>
      <c r="K66" s="25">
        <v>217</v>
      </c>
      <c r="L66" s="25">
        <v>37</v>
      </c>
      <c r="M66" s="25">
        <v>7802</v>
      </c>
      <c r="N66" s="25">
        <v>132</v>
      </c>
      <c r="O66" s="25">
        <v>368</v>
      </c>
      <c r="P66" s="25">
        <v>125</v>
      </c>
      <c r="Q66" s="25">
        <v>0</v>
      </c>
      <c r="R66" s="25">
        <v>227</v>
      </c>
      <c r="S66" s="25">
        <v>2369</v>
      </c>
      <c r="T66" s="25">
        <v>5703</v>
      </c>
      <c r="U66" s="25">
        <v>1428</v>
      </c>
      <c r="V66" s="25">
        <v>687</v>
      </c>
      <c r="W66" s="25">
        <f t="shared" si="0"/>
        <v>90885</v>
      </c>
    </row>
    <row r="67" spans="2:23" ht="12.75">
      <c r="B67" s="58" t="s">
        <v>77</v>
      </c>
      <c r="C67" s="59"/>
      <c r="D67" s="60"/>
      <c r="E67" s="24" t="s">
        <v>141</v>
      </c>
      <c r="F67" s="25">
        <v>48038</v>
      </c>
      <c r="G67" s="25">
        <v>520</v>
      </c>
      <c r="H67" s="25">
        <v>136</v>
      </c>
      <c r="I67" s="25">
        <v>0</v>
      </c>
      <c r="J67" s="25">
        <v>64</v>
      </c>
      <c r="K67" s="25">
        <v>144</v>
      </c>
      <c r="L67" s="25">
        <v>18</v>
      </c>
      <c r="M67" s="25">
        <v>5666</v>
      </c>
      <c r="N67" s="25">
        <v>86</v>
      </c>
      <c r="O67" s="25">
        <v>257</v>
      </c>
      <c r="P67" s="25">
        <v>85</v>
      </c>
      <c r="Q67" s="25">
        <v>0</v>
      </c>
      <c r="R67" s="25">
        <v>196</v>
      </c>
      <c r="S67" s="25">
        <v>1660</v>
      </c>
      <c r="T67" s="25">
        <v>4036</v>
      </c>
      <c r="U67" s="25">
        <v>1128</v>
      </c>
      <c r="V67" s="25">
        <v>463</v>
      </c>
      <c r="W67" s="25">
        <f t="shared" si="0"/>
        <v>62497</v>
      </c>
    </row>
    <row r="68" spans="2:23" ht="12.75">
      <c r="B68" s="58" t="s">
        <v>78</v>
      </c>
      <c r="C68" s="59"/>
      <c r="D68" s="60"/>
      <c r="E68" s="24" t="s">
        <v>142</v>
      </c>
      <c r="F68" s="25">
        <v>33652</v>
      </c>
      <c r="G68" s="25">
        <v>286</v>
      </c>
      <c r="H68" s="25">
        <v>112</v>
      </c>
      <c r="I68" s="25">
        <v>0</v>
      </c>
      <c r="J68" s="25">
        <v>42</v>
      </c>
      <c r="K68" s="25">
        <v>59</v>
      </c>
      <c r="L68" s="25">
        <v>24</v>
      </c>
      <c r="M68" s="25">
        <v>4103</v>
      </c>
      <c r="N68" s="25">
        <v>92</v>
      </c>
      <c r="O68" s="25">
        <v>194</v>
      </c>
      <c r="P68" s="25">
        <v>61</v>
      </c>
      <c r="Q68" s="25">
        <v>0</v>
      </c>
      <c r="R68" s="25">
        <v>107</v>
      </c>
      <c r="S68" s="25">
        <v>1076</v>
      </c>
      <c r="T68" s="25">
        <v>2714</v>
      </c>
      <c r="U68" s="25">
        <v>625</v>
      </c>
      <c r="V68" s="25">
        <v>337</v>
      </c>
      <c r="W68" s="25">
        <f t="shared" si="0"/>
        <v>43484</v>
      </c>
    </row>
    <row r="69" spans="2:23" ht="12.75">
      <c r="B69" s="58" t="s">
        <v>79</v>
      </c>
      <c r="C69" s="59"/>
      <c r="D69" s="60"/>
      <c r="E69" s="24" t="s">
        <v>143</v>
      </c>
      <c r="F69" s="25">
        <v>37279</v>
      </c>
      <c r="G69" s="25">
        <v>268</v>
      </c>
      <c r="H69" s="25">
        <v>92</v>
      </c>
      <c r="I69" s="25">
        <v>0</v>
      </c>
      <c r="J69" s="25">
        <v>59</v>
      </c>
      <c r="K69" s="25">
        <v>158</v>
      </c>
      <c r="L69" s="25">
        <v>13</v>
      </c>
      <c r="M69" s="25">
        <v>3699</v>
      </c>
      <c r="N69" s="25">
        <v>40</v>
      </c>
      <c r="O69" s="25">
        <v>174</v>
      </c>
      <c r="P69" s="25">
        <v>64</v>
      </c>
      <c r="Q69" s="25">
        <v>0</v>
      </c>
      <c r="R69" s="25">
        <v>120</v>
      </c>
      <c r="S69" s="25">
        <v>1293</v>
      </c>
      <c r="T69" s="25">
        <v>2989</v>
      </c>
      <c r="U69" s="25">
        <v>803</v>
      </c>
      <c r="V69" s="25">
        <v>350</v>
      </c>
      <c r="W69" s="25">
        <f t="shared" si="0"/>
        <v>47401</v>
      </c>
    </row>
    <row r="70" spans="2:23" ht="12.75">
      <c r="B70" s="58" t="s">
        <v>80</v>
      </c>
      <c r="C70" s="59"/>
      <c r="D70" s="60"/>
      <c r="E70" s="27" t="s">
        <v>144</v>
      </c>
      <c r="F70" s="25">
        <v>70756</v>
      </c>
      <c r="G70" s="25">
        <v>229</v>
      </c>
      <c r="H70" s="25">
        <v>192</v>
      </c>
      <c r="I70" s="25">
        <v>0</v>
      </c>
      <c r="J70" s="25">
        <v>101</v>
      </c>
      <c r="K70" s="25">
        <v>200</v>
      </c>
      <c r="L70" s="25">
        <v>37</v>
      </c>
      <c r="M70" s="25">
        <v>7638</v>
      </c>
      <c r="N70" s="25">
        <v>132</v>
      </c>
      <c r="O70" s="25">
        <v>226</v>
      </c>
      <c r="P70" s="25">
        <v>125</v>
      </c>
      <c r="Q70" s="25">
        <v>0</v>
      </c>
      <c r="R70" s="25">
        <v>104</v>
      </c>
      <c r="S70" s="25">
        <v>2369</v>
      </c>
      <c r="T70" s="25">
        <v>5414</v>
      </c>
      <c r="U70" s="25">
        <v>987</v>
      </c>
      <c r="V70" s="25">
        <v>687</v>
      </c>
      <c r="W70" s="25">
        <f t="shared" si="0"/>
        <v>89197</v>
      </c>
    </row>
    <row r="71" spans="2:23" ht="12.75">
      <c r="B71" s="58" t="s">
        <v>81</v>
      </c>
      <c r="C71" s="59"/>
      <c r="D71" s="60"/>
      <c r="E71" s="27" t="s">
        <v>145</v>
      </c>
      <c r="F71" s="25">
        <v>175</v>
      </c>
      <c r="G71" s="25">
        <v>325</v>
      </c>
      <c r="H71" s="25">
        <v>12</v>
      </c>
      <c r="I71" s="25">
        <v>0</v>
      </c>
      <c r="J71" s="25">
        <v>0</v>
      </c>
      <c r="K71" s="25">
        <v>17</v>
      </c>
      <c r="L71" s="25">
        <v>0</v>
      </c>
      <c r="M71" s="25">
        <v>164</v>
      </c>
      <c r="N71" s="25">
        <v>0</v>
      </c>
      <c r="O71" s="25">
        <v>142</v>
      </c>
      <c r="P71" s="25">
        <v>0</v>
      </c>
      <c r="Q71" s="25">
        <v>0</v>
      </c>
      <c r="R71" s="25">
        <v>123</v>
      </c>
      <c r="S71" s="25">
        <v>0</v>
      </c>
      <c r="T71" s="25">
        <v>289</v>
      </c>
      <c r="U71" s="25">
        <v>441</v>
      </c>
      <c r="V71" s="25">
        <v>0</v>
      </c>
      <c r="W71" s="25">
        <f t="shared" si="0"/>
        <v>1688</v>
      </c>
    </row>
    <row r="72" spans="2:23" ht="12.75">
      <c r="B72" s="58" t="s">
        <v>82</v>
      </c>
      <c r="C72" s="59"/>
      <c r="D72" s="60"/>
      <c r="E72" s="24" t="s">
        <v>83</v>
      </c>
      <c r="F72" s="26">
        <f>SUM(F66/F62)*100</f>
        <v>53.25223063863969</v>
      </c>
      <c r="G72" s="26">
        <f aca="true" t="shared" si="13" ref="G72:V72">SUM(G66/G62)*100</f>
        <v>5.357736997314088</v>
      </c>
      <c r="H72" s="26">
        <f t="shared" si="13"/>
        <v>2.5526043727217176</v>
      </c>
      <c r="I72" s="26">
        <f t="shared" si="13"/>
        <v>0</v>
      </c>
      <c r="J72" s="26">
        <f t="shared" si="13"/>
        <v>1.3785424182218282</v>
      </c>
      <c r="K72" s="26">
        <f t="shared" si="13"/>
        <v>1.4450215862869562</v>
      </c>
      <c r="L72" s="26">
        <f t="shared" si="13"/>
        <v>0.4717385748405911</v>
      </c>
      <c r="M72" s="26">
        <f t="shared" si="13"/>
        <v>12.844464994301793</v>
      </c>
      <c r="N72" s="26">
        <f t="shared" si="13"/>
        <v>2.6598944549437338</v>
      </c>
      <c r="O72" s="26">
        <f t="shared" si="13"/>
        <v>1.4695206191465238</v>
      </c>
      <c r="P72" s="26">
        <f t="shared" si="13"/>
        <v>3.5113785831356874</v>
      </c>
      <c r="Q72" s="26">
        <f t="shared" si="13"/>
        <v>0</v>
      </c>
      <c r="R72" s="26">
        <f t="shared" si="13"/>
        <v>4.451316083721775</v>
      </c>
      <c r="S72" s="26">
        <f t="shared" si="13"/>
        <v>18.117110566910906</v>
      </c>
      <c r="T72" s="26">
        <f t="shared" si="13"/>
        <v>9.578686441068092</v>
      </c>
      <c r="U72" s="26">
        <f t="shared" si="13"/>
        <v>8.4560864931768</v>
      </c>
      <c r="V72" s="26">
        <f t="shared" si="13"/>
        <v>3.825865560362652</v>
      </c>
      <c r="W72" s="56">
        <f t="shared" si="0"/>
        <v>129.37219838479282</v>
      </c>
    </row>
    <row r="73" spans="2:23" ht="12.75">
      <c r="B73" s="58" t="s">
        <v>84</v>
      </c>
      <c r="C73" s="59"/>
      <c r="D73" s="60"/>
      <c r="E73" s="24" t="s">
        <v>85</v>
      </c>
      <c r="F73" s="26">
        <f>SUM(F68/F64)*100</f>
        <v>52.00902665629571</v>
      </c>
      <c r="G73" s="26">
        <f aca="true" t="shared" si="14" ref="G73:V73">SUM(G68/G64)*100</f>
        <v>5.530514688349798</v>
      </c>
      <c r="H73" s="26">
        <f t="shared" si="14"/>
        <v>2.755848175476692</v>
      </c>
      <c r="I73" s="26">
        <f t="shared" si="14"/>
        <v>0</v>
      </c>
      <c r="J73" s="26">
        <f t="shared" si="14"/>
        <v>1.1215332964043079</v>
      </c>
      <c r="K73" s="26">
        <f t="shared" si="14"/>
        <v>0.7760851251939072</v>
      </c>
      <c r="L73" s="26">
        <f t="shared" si="14"/>
        <v>0.5926311678136991</v>
      </c>
      <c r="M73" s="26">
        <f t="shared" si="14"/>
        <v>13.706764430696728</v>
      </c>
      <c r="N73" s="26">
        <f t="shared" si="14"/>
        <v>3.614088808154266</v>
      </c>
      <c r="O73" s="26">
        <f t="shared" si="14"/>
        <v>1.5073117620723522</v>
      </c>
      <c r="P73" s="26">
        <f t="shared" si="14"/>
        <v>3.4384420335280947</v>
      </c>
      <c r="Q73" s="26">
        <f t="shared" si="14"/>
        <v>0</v>
      </c>
      <c r="R73" s="26">
        <f t="shared" si="14"/>
        <v>3.8639354020087717</v>
      </c>
      <c r="S73" s="26">
        <f t="shared" si="14"/>
        <v>16.250868136130837</v>
      </c>
      <c r="T73" s="26">
        <f t="shared" si="14"/>
        <v>9.05965311950658</v>
      </c>
      <c r="U73" s="26">
        <f t="shared" si="14"/>
        <v>7.215039713089018</v>
      </c>
      <c r="V73" s="26">
        <f t="shared" si="14"/>
        <v>3.688494514019462</v>
      </c>
      <c r="W73" s="56">
        <f t="shared" si="0"/>
        <v>125.13023702874021</v>
      </c>
    </row>
    <row r="74" spans="2:23" ht="12.75">
      <c r="B74" s="58" t="s">
        <v>86</v>
      </c>
      <c r="C74" s="59"/>
      <c r="D74" s="60"/>
      <c r="E74" s="24" t="s">
        <v>87</v>
      </c>
      <c r="F74" s="26">
        <f>SUM(F69/F65)*100</f>
        <v>54.42664639163852</v>
      </c>
      <c r="G74" s="26">
        <f aca="true" t="shared" si="15" ref="G74:V74">SUM(G69/G65)*100</f>
        <v>5.184878035705349</v>
      </c>
      <c r="H74" s="26">
        <f t="shared" si="15"/>
        <v>2.342306027410185</v>
      </c>
      <c r="I74" s="26">
        <f t="shared" si="15"/>
        <v>0</v>
      </c>
      <c r="J74" s="26">
        <f t="shared" si="15"/>
        <v>1.6472597892574035</v>
      </c>
      <c r="K74" s="26">
        <f t="shared" si="15"/>
        <v>2.130868253303684</v>
      </c>
      <c r="L74" s="26">
        <f t="shared" si="15"/>
        <v>0.3426832408052854</v>
      </c>
      <c r="M74" s="26">
        <f t="shared" si="15"/>
        <v>12.006624642839927</v>
      </c>
      <c r="N74" s="26">
        <f t="shared" si="15"/>
        <v>1.6549375074855057</v>
      </c>
      <c r="O74" s="26">
        <f t="shared" si="15"/>
        <v>1.4295591407410606</v>
      </c>
      <c r="P74" s="26">
        <f t="shared" si="15"/>
        <v>3.5838357698903547</v>
      </c>
      <c r="Q74" s="26">
        <f t="shared" si="15"/>
        <v>0</v>
      </c>
      <c r="R74" s="26">
        <f t="shared" si="15"/>
        <v>5.1492909140535</v>
      </c>
      <c r="S74" s="26">
        <f t="shared" si="15"/>
        <v>20.031443573450513</v>
      </c>
      <c r="T74" s="26">
        <f t="shared" si="15"/>
        <v>10.10430928291885</v>
      </c>
      <c r="U74" s="26">
        <f t="shared" si="15"/>
        <v>9.763174917513856</v>
      </c>
      <c r="V74" s="26">
        <f t="shared" si="15"/>
        <v>3.968163114988938</v>
      </c>
      <c r="W74" s="56">
        <f t="shared" si="0"/>
        <v>133.7659806020029</v>
      </c>
    </row>
    <row r="75" spans="2:23" ht="12.75">
      <c r="B75" s="58" t="s">
        <v>88</v>
      </c>
      <c r="C75" s="59"/>
      <c r="D75" s="60"/>
      <c r="E75" s="24" t="s">
        <v>89</v>
      </c>
      <c r="F75" s="26">
        <f>SUM(F67/F63)*100</f>
        <v>85.70669337147254</v>
      </c>
      <c r="G75" s="26">
        <f aca="true" t="shared" si="16" ref="G75:V75">SUM(G67/G63)*100</f>
        <v>11.948915395860807</v>
      </c>
      <c r="H75" s="26">
        <f t="shared" si="16"/>
        <v>4.04298409694119</v>
      </c>
      <c r="I75" s="26">
        <f t="shared" si="16"/>
        <v>0</v>
      </c>
      <c r="J75" s="26">
        <f t="shared" si="16"/>
        <v>2.0752717317301195</v>
      </c>
      <c r="K75" s="26">
        <f t="shared" si="16"/>
        <v>2.2782363328732567</v>
      </c>
      <c r="L75" s="26">
        <f t="shared" si="16"/>
        <v>0.5451818758079787</v>
      </c>
      <c r="M75" s="26">
        <f t="shared" si="16"/>
        <v>22.165532661216865</v>
      </c>
      <c r="N75" s="26">
        <f t="shared" si="16"/>
        <v>4.116951011709062</v>
      </c>
      <c r="O75" s="26">
        <f t="shared" si="16"/>
        <v>2.4380497203038316</v>
      </c>
      <c r="P75" s="26">
        <f t="shared" si="16"/>
        <v>5.673476589464045</v>
      </c>
      <c r="Q75" s="26">
        <f t="shared" si="16"/>
        <v>0</v>
      </c>
      <c r="R75" s="26">
        <f t="shared" si="16"/>
        <v>9.12744358687899</v>
      </c>
      <c r="S75" s="26">
        <f t="shared" si="16"/>
        <v>30.161505994799242</v>
      </c>
      <c r="T75" s="26">
        <f t="shared" si="16"/>
        <v>16.106140104121376</v>
      </c>
      <c r="U75" s="26">
        <f t="shared" si="16"/>
        <v>15.86854344934534</v>
      </c>
      <c r="V75" s="26">
        <f t="shared" si="16"/>
        <v>6.125792688168496</v>
      </c>
      <c r="W75" s="56">
        <f t="shared" si="0"/>
        <v>218.3807186106932</v>
      </c>
    </row>
    <row r="76" spans="2:23" ht="12.75">
      <c r="B76" s="58" t="s">
        <v>90</v>
      </c>
      <c r="C76" s="59"/>
      <c r="D76" s="60"/>
      <c r="E76" s="24" t="s">
        <v>91</v>
      </c>
      <c r="F76" s="25">
        <f aca="true" t="shared" si="17" ref="F76:V76">SUM(F24+F38+F52+F66)</f>
        <v>360309</v>
      </c>
      <c r="G76" s="25">
        <f t="shared" si="17"/>
        <v>17157</v>
      </c>
      <c r="H76" s="25">
        <f t="shared" si="17"/>
        <v>13502</v>
      </c>
      <c r="I76" s="25">
        <f t="shared" si="17"/>
        <v>1312</v>
      </c>
      <c r="J76" s="25">
        <f t="shared" si="17"/>
        <v>10409</v>
      </c>
      <c r="K76" s="25">
        <f t="shared" si="17"/>
        <v>23282</v>
      </c>
      <c r="L76" s="25">
        <f t="shared" si="17"/>
        <v>11993</v>
      </c>
      <c r="M76" s="25">
        <f t="shared" si="17"/>
        <v>104237</v>
      </c>
      <c r="N76" s="25">
        <f t="shared" si="17"/>
        <v>8485</v>
      </c>
      <c r="O76" s="25">
        <f t="shared" si="17"/>
        <v>40979</v>
      </c>
      <c r="P76" s="25">
        <f t="shared" si="17"/>
        <v>6931</v>
      </c>
      <c r="Q76" s="25">
        <f t="shared" si="17"/>
        <v>2009</v>
      </c>
      <c r="R76" s="25">
        <f t="shared" si="17"/>
        <v>8128</v>
      </c>
      <c r="S76" s="25">
        <f t="shared" si="17"/>
        <v>32371</v>
      </c>
      <c r="T76" s="25">
        <f t="shared" si="17"/>
        <v>90390</v>
      </c>
      <c r="U76" s="25">
        <f t="shared" si="17"/>
        <v>29307</v>
      </c>
      <c r="V76" s="25">
        <f t="shared" si="17"/>
        <v>23496</v>
      </c>
      <c r="W76" s="25">
        <f t="shared" si="0"/>
        <v>784297</v>
      </c>
    </row>
    <row r="77" spans="2:23" ht="12.75">
      <c r="B77" s="58" t="s">
        <v>92</v>
      </c>
      <c r="C77" s="59"/>
      <c r="D77" s="60"/>
      <c r="E77" s="24" t="s">
        <v>93</v>
      </c>
      <c r="F77" s="25">
        <v>94</v>
      </c>
      <c r="G77" s="25">
        <v>22</v>
      </c>
      <c r="H77" s="25">
        <v>0</v>
      </c>
      <c r="I77" s="25">
        <v>0</v>
      </c>
      <c r="J77" s="25">
        <v>0</v>
      </c>
      <c r="K77" s="25">
        <v>209</v>
      </c>
      <c r="L77" s="25">
        <v>40</v>
      </c>
      <c r="M77" s="25">
        <v>7</v>
      </c>
      <c r="N77" s="25">
        <v>735</v>
      </c>
      <c r="O77" s="25">
        <v>2399</v>
      </c>
      <c r="P77" s="25">
        <v>303</v>
      </c>
      <c r="Q77" s="25">
        <v>159</v>
      </c>
      <c r="R77" s="25">
        <v>0</v>
      </c>
      <c r="S77" s="25">
        <v>0</v>
      </c>
      <c r="T77" s="25">
        <v>0</v>
      </c>
      <c r="U77" s="25">
        <v>0</v>
      </c>
      <c r="V77" s="25">
        <v>2</v>
      </c>
      <c r="W77" s="25">
        <f t="shared" si="0"/>
        <v>3970</v>
      </c>
    </row>
    <row r="78" spans="2:23" ht="12.75">
      <c r="B78" s="58" t="s">
        <v>94</v>
      </c>
      <c r="C78" s="59"/>
      <c r="D78" s="60"/>
      <c r="E78" s="24" t="s">
        <v>95</v>
      </c>
      <c r="F78" s="25">
        <v>366</v>
      </c>
      <c r="G78" s="25">
        <v>0</v>
      </c>
      <c r="H78" s="25">
        <v>0</v>
      </c>
      <c r="I78" s="25">
        <v>0</v>
      </c>
      <c r="J78" s="25">
        <v>0</v>
      </c>
      <c r="K78" s="25">
        <v>1565</v>
      </c>
      <c r="L78" s="25">
        <v>1160</v>
      </c>
      <c r="M78" s="25">
        <v>144</v>
      </c>
      <c r="N78" s="25">
        <v>4921</v>
      </c>
      <c r="O78" s="25">
        <v>19232</v>
      </c>
      <c r="P78" s="25">
        <v>3213</v>
      </c>
      <c r="Q78" s="25">
        <v>1294</v>
      </c>
      <c r="R78" s="25">
        <v>0</v>
      </c>
      <c r="S78" s="25">
        <v>14</v>
      </c>
      <c r="T78" s="25">
        <v>16</v>
      </c>
      <c r="U78" s="25">
        <v>0</v>
      </c>
      <c r="V78" s="25">
        <v>2</v>
      </c>
      <c r="W78" s="25">
        <f t="shared" si="0"/>
        <v>31927</v>
      </c>
    </row>
    <row r="79" spans="2:23" ht="12.75">
      <c r="B79" s="58" t="s">
        <v>96</v>
      </c>
      <c r="C79" s="59"/>
      <c r="D79" s="60"/>
      <c r="E79" s="24" t="s">
        <v>97</v>
      </c>
      <c r="F79" s="25">
        <v>1556</v>
      </c>
      <c r="G79" s="25">
        <v>0</v>
      </c>
      <c r="H79" s="25">
        <v>8</v>
      </c>
      <c r="I79" s="25">
        <v>0</v>
      </c>
      <c r="J79" s="25">
        <v>0</v>
      </c>
      <c r="K79" s="25">
        <v>131</v>
      </c>
      <c r="L79" s="25">
        <v>133</v>
      </c>
      <c r="M79" s="25">
        <v>186</v>
      </c>
      <c r="N79" s="25">
        <v>891</v>
      </c>
      <c r="O79" s="25">
        <v>1173</v>
      </c>
      <c r="P79" s="25">
        <v>273</v>
      </c>
      <c r="Q79" s="25">
        <v>122</v>
      </c>
      <c r="R79" s="25">
        <v>0</v>
      </c>
      <c r="S79" s="25">
        <v>0</v>
      </c>
      <c r="T79" s="25">
        <v>2</v>
      </c>
      <c r="U79" s="25">
        <v>6</v>
      </c>
      <c r="V79" s="25">
        <v>0</v>
      </c>
      <c r="W79" s="25">
        <f t="shared" si="0"/>
        <v>4481</v>
      </c>
    </row>
    <row r="80" spans="2:23" ht="12.75">
      <c r="B80" s="58" t="s">
        <v>98</v>
      </c>
      <c r="C80" s="59"/>
      <c r="D80" s="60"/>
      <c r="E80" s="24" t="s">
        <v>99</v>
      </c>
      <c r="F80" s="25">
        <v>842</v>
      </c>
      <c r="G80" s="25">
        <v>0</v>
      </c>
      <c r="H80" s="25">
        <v>0</v>
      </c>
      <c r="I80" s="25">
        <v>0</v>
      </c>
      <c r="J80" s="25">
        <v>0</v>
      </c>
      <c r="K80" s="25">
        <v>15</v>
      </c>
      <c r="L80" s="25">
        <v>0</v>
      </c>
      <c r="M80" s="25">
        <v>203</v>
      </c>
      <c r="N80" s="25">
        <v>7</v>
      </c>
      <c r="O80" s="25">
        <v>142</v>
      </c>
      <c r="P80" s="25">
        <v>43</v>
      </c>
      <c r="Q80" s="25">
        <v>0</v>
      </c>
      <c r="R80" s="25">
        <v>0</v>
      </c>
      <c r="S80" s="25">
        <v>11</v>
      </c>
      <c r="T80" s="25">
        <v>2</v>
      </c>
      <c r="U80" s="25">
        <v>0</v>
      </c>
      <c r="V80" s="25">
        <v>0</v>
      </c>
      <c r="W80" s="25">
        <f t="shared" si="0"/>
        <v>1265</v>
      </c>
    </row>
    <row r="81" spans="2:23" ht="12.75">
      <c r="B81" s="58" t="s">
        <v>100</v>
      </c>
      <c r="C81" s="59"/>
      <c r="D81" s="60"/>
      <c r="E81" s="24" t="s">
        <v>101</v>
      </c>
      <c r="F81" s="26">
        <f aca="true" t="shared" si="18" ref="F81:W81">SUM(SUM(F77:F80)/F76)*100</f>
        <v>0.7932080519776081</v>
      </c>
      <c r="G81" s="26">
        <f t="shared" si="18"/>
        <v>0.12822754560820657</v>
      </c>
      <c r="H81" s="26">
        <f t="shared" si="18"/>
        <v>0.059250481410161454</v>
      </c>
      <c r="I81" s="26">
        <f t="shared" si="18"/>
        <v>0</v>
      </c>
      <c r="J81" s="26">
        <f t="shared" si="18"/>
        <v>0</v>
      </c>
      <c r="K81" s="26">
        <f t="shared" si="18"/>
        <v>8.246714199811013</v>
      </c>
      <c r="L81" s="26">
        <f t="shared" si="18"/>
        <v>11.114816976569665</v>
      </c>
      <c r="M81" s="26">
        <f t="shared" si="18"/>
        <v>0.5180502124965223</v>
      </c>
      <c r="N81" s="26">
        <f t="shared" si="18"/>
        <v>77.24219210371244</v>
      </c>
      <c r="O81" s="26">
        <f t="shared" si="18"/>
        <v>55.9945337855975</v>
      </c>
      <c r="P81" s="26">
        <f t="shared" si="18"/>
        <v>55.287837252921655</v>
      </c>
      <c r="Q81" s="26">
        <f t="shared" si="18"/>
        <v>78.397212543554</v>
      </c>
      <c r="R81" s="26">
        <f t="shared" si="18"/>
        <v>0</v>
      </c>
      <c r="S81" s="26">
        <f t="shared" si="18"/>
        <v>0.07722961910351858</v>
      </c>
      <c r="T81" s="26">
        <f t="shared" si="18"/>
        <v>0.02212634140944795</v>
      </c>
      <c r="U81" s="26">
        <f t="shared" si="18"/>
        <v>0.02047292455727301</v>
      </c>
      <c r="V81" s="26">
        <f t="shared" si="18"/>
        <v>0.017024174327545112</v>
      </c>
      <c r="W81" s="26">
        <f t="shared" si="18"/>
        <v>5.309595727128881</v>
      </c>
    </row>
    <row r="82" spans="2:24" ht="12.75">
      <c r="B82" s="4"/>
      <c r="C82" s="5"/>
      <c r="D82" s="5"/>
      <c r="E82" s="5"/>
      <c r="F82" s="9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s="19" customFormat="1" ht="11.25">
      <c r="B83" s="20" t="s">
        <v>102</v>
      </c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9" customFormat="1" ht="11.25">
      <c r="B84" s="23" t="s">
        <v>103</v>
      </c>
      <c r="C84" s="21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9" customFormat="1" ht="11.25">
      <c r="B85" s="23" t="s">
        <v>104</v>
      </c>
      <c r="C85" s="21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9" customFormat="1" ht="11.25">
      <c r="B86" s="23" t="s">
        <v>105</v>
      </c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9" customFormat="1" ht="11.25">
      <c r="B87" s="23" t="s">
        <v>106</v>
      </c>
      <c r="C87" s="21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ht="12.75">
      <c r="B88" s="4"/>
      <c r="C88" s="4"/>
      <c r="D88" s="4"/>
      <c r="E88" s="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ht="12.75">
      <c r="B89" s="4"/>
      <c r="C89" s="4"/>
      <c r="D89" s="4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ht="12.75">
      <c r="B90" s="4"/>
      <c r="C90" s="4"/>
      <c r="D90" s="4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ht="12.75">
      <c r="B91" s="4"/>
      <c r="C91" s="4"/>
      <c r="D91" s="4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12.75">
      <c r="B92" s="4"/>
      <c r="C92" s="4"/>
      <c r="D92" s="4"/>
      <c r="E92" s="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ht="12.75">
      <c r="B93" s="4"/>
      <c r="C93" s="4"/>
      <c r="D93" s="4"/>
      <c r="E93" s="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ht="12.75">
      <c r="B94" s="4"/>
      <c r="C94" s="4"/>
      <c r="D94" s="4"/>
      <c r="E94" s="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ht="12.75">
      <c r="B95" s="4"/>
      <c r="C95" s="4"/>
      <c r="D95" s="4"/>
      <c r="E95" s="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ht="12.75">
      <c r="B96" s="4"/>
      <c r="C96" s="4"/>
      <c r="D96" s="4"/>
      <c r="E96" s="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ht="12.75">
      <c r="B97" s="4"/>
      <c r="C97" s="4"/>
      <c r="D97" s="4"/>
      <c r="E97" s="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ht="12.75">
      <c r="B98" s="4"/>
      <c r="C98" s="4"/>
      <c r="D98" s="4"/>
      <c r="E98" s="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ht="12.75">
      <c r="B99" s="4"/>
      <c r="C99" s="4"/>
      <c r="D99" s="4"/>
      <c r="E99" s="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ht="12.75">
      <c r="B100" s="4"/>
      <c r="C100" s="4"/>
      <c r="D100" s="4"/>
      <c r="E100" s="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12.75">
      <c r="B101" s="4"/>
      <c r="C101" s="4"/>
      <c r="D101" s="4"/>
      <c r="E101" s="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12.75">
      <c r="B102" s="4"/>
      <c r="C102" s="4"/>
      <c r="D102" s="4"/>
      <c r="E102" s="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ht="12.75">
      <c r="B103" s="4"/>
      <c r="C103" s="4"/>
      <c r="D103" s="4"/>
      <c r="E103" s="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12.75">
      <c r="B104" s="4"/>
      <c r="C104" s="4"/>
      <c r="D104" s="4"/>
      <c r="E104" s="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12.75">
      <c r="B105" s="4"/>
      <c r="C105" s="4"/>
      <c r="D105" s="4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12.75">
      <c r="B106" s="4"/>
      <c r="C106" s="4"/>
      <c r="D106" s="4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12.75">
      <c r="B107" s="4"/>
      <c r="C107" s="4"/>
      <c r="D107" s="4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12.75">
      <c r="B108" s="4"/>
      <c r="C108" s="4"/>
      <c r="D108" s="4"/>
      <c r="E108" s="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12.75">
      <c r="B109" s="4"/>
      <c r="C109" s="4"/>
      <c r="D109" s="4"/>
      <c r="E109" s="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12.75">
      <c r="B110" s="4"/>
      <c r="C110" s="4"/>
      <c r="D110" s="4"/>
      <c r="E110" s="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ht="12.75">
      <c r="B111" s="4"/>
      <c r="C111" s="4"/>
      <c r="D111" s="4"/>
      <c r="E111" s="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ht="12.75">
      <c r="B112" s="4"/>
      <c r="C112" s="4"/>
      <c r="D112" s="4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ht="12.75">
      <c r="B113" s="4"/>
      <c r="C113" s="4"/>
      <c r="D113" s="4"/>
      <c r="E113" s="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ht="12.75">
      <c r="B114" s="4"/>
      <c r="C114" s="4"/>
      <c r="D114" s="4"/>
      <c r="E114" s="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ht="12.75">
      <c r="B115" s="4"/>
      <c r="C115" s="4"/>
      <c r="D115" s="4"/>
      <c r="E115" s="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ht="12.75">
      <c r="B116" s="4"/>
      <c r="C116" s="4"/>
      <c r="D116" s="4"/>
      <c r="E116" s="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ht="12.75">
      <c r="B117" s="4"/>
      <c r="C117" s="4"/>
      <c r="D117" s="4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ht="12.75">
      <c r="B118" s="4"/>
      <c r="C118" s="4"/>
      <c r="D118" s="4"/>
      <c r="E118" s="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ht="12.75">
      <c r="B119" s="4"/>
      <c r="C119" s="4"/>
      <c r="D119" s="4"/>
      <c r="E119" s="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ht="12.75">
      <c r="B120" s="4"/>
      <c r="C120" s="4"/>
      <c r="D120" s="4"/>
      <c r="E120" s="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ht="12.75">
      <c r="B121" s="4"/>
      <c r="C121" s="4"/>
      <c r="D121" s="4"/>
      <c r="E121" s="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ht="12.75">
      <c r="B122" s="4"/>
      <c r="C122" s="4"/>
      <c r="D122" s="4"/>
      <c r="E122" s="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ht="12.75">
      <c r="B123" s="4"/>
      <c r="C123" s="4"/>
      <c r="D123" s="4"/>
      <c r="E123" s="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6:24" ht="12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6:24" ht="12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6:24" ht="12.7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6:24" ht="12.7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6:24" ht="12.7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6:24" ht="12.7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6:24" ht="12.7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6:24" ht="12.7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6:24" ht="12.7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6:24" ht="12.7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6:24" ht="12.7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6:24" ht="12.7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6:24" ht="12.7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6:24" ht="12.7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6:24" ht="12.7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6:24" ht="12.7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6:24" ht="12.7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6:24" ht="12.7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6:24" ht="12.7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6:24" ht="12.7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6:24" ht="12.7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6:24" ht="12.7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6:24" ht="12.7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6:24" ht="12.7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6:24" ht="12.7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6:24" ht="12.7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6:24" ht="12.7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6:24" ht="12.7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6:24" ht="12.7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6:24" ht="12.7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6:24" ht="12.7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6:24" ht="12.7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6:24" ht="12.7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6:24" ht="12.7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6:24" ht="12.7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6:24" ht="12.7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6:24" ht="12.7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6:24" ht="12.7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6:24" ht="12.7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6:24" ht="12.7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6:24" ht="12.7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6:24" ht="12.7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6:24" ht="12.7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6:24" ht="12.7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6:24" ht="12.7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6:24" ht="12.7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6:24" ht="12.7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6:24" ht="12.7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6:24" ht="12.7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6:24" ht="12.7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6:24" ht="12.7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6:24" ht="12.7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6:24" ht="12.7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6:24" ht="12.7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6:24" ht="12.7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6:24" ht="12.7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6:24" ht="12.7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6:24" ht="12.7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6:24" ht="12.7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6:24" ht="12.7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6:24" ht="12.7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6:24" ht="12.7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6:24" ht="12.7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6:24" ht="12.7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6:24" ht="12.7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6:24" ht="12.7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6:24" ht="12.7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6:24" ht="12.7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6:24" ht="12.7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6:24" ht="12.7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6:24" ht="12.7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6:24" ht="12.7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6:24" ht="12.7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6:24" ht="12.7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6:24" ht="12.7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6:24" ht="12.7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6:24" ht="12.7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6:24" ht="12.7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6:24" ht="12.7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6:24" ht="12.7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6:24" ht="12.7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6:24" ht="12.7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6:24" ht="12.7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6:24" ht="12.7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6:24" ht="12.7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6:24" ht="12.7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6:24" ht="12.7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6:24" ht="12.7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6:24" ht="12.7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6:24" ht="12.7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6:24" ht="12.7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6:24" ht="12.7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6:24" ht="12.7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6:24" ht="12.7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6:24" ht="12.7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6:24" ht="12.7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6:24" ht="12.7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6:24" ht="12.7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6:24" ht="12.7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6:24" ht="12.7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6:24" ht="12.7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6:24" ht="12.7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6:24" ht="12.7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6:24" ht="12.7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6:24" ht="12.7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6:24" ht="12.7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6:24" ht="12.7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6:24" ht="12.7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6:24" ht="12.7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6:24" ht="12.7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6:24" ht="12.7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6:24" ht="12.7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6:24" ht="12.7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6:24" ht="12.7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6:24" ht="12.7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6:24" ht="12.7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6:24" ht="12.7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6:24" ht="12.7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6:24" ht="12.7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6:24" ht="12.7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6:24" ht="12.7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6:24" ht="12.7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6:24" ht="12.7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6:24" ht="12.7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6:24" ht="12.7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6:24" ht="12.7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6:24" ht="12.7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6:24" ht="12.7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6:24" ht="12.7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6:24" ht="12.7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6:24" ht="12.7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6:24" ht="12.7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6:24" ht="12.7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6:24" ht="12.7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6:24" ht="12.7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6:24" ht="12.7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6:24" ht="12.7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6:24" ht="12.7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6:24" ht="12.7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6:24" ht="12.7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6:24" ht="12.7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6:24" ht="12.7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6:24" ht="12.7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6:24" ht="12.7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6:24" ht="12.7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6:24" ht="12.7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6:24" ht="12.7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6:24" ht="12.7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6:24" ht="12.7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6:24" ht="12.7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6:24" ht="12.7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6:24" ht="12.7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6:24" ht="12.7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6:24" ht="12.7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6:24" ht="12.7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6:24" ht="12.7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6:24" ht="12.7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6:24" ht="12.7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6:24" ht="12.7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6:24" ht="12.7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6:24" ht="12.7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6:24" ht="12.7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6:24" ht="12.7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6:24" ht="12.7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6:24" ht="12.7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6:24" ht="12.7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6:24" ht="12.7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6:24" ht="12.7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6:24" ht="12.7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6:24" ht="12.7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6:24" ht="12.7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6:24" ht="12.7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6:24" ht="12.7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6:24" ht="12.7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6:24" ht="12.7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6:24" ht="12.7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6:24" ht="12.7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6:24" ht="12.7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6:24" ht="12.7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6:24" ht="12.7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6:24" ht="12.7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6:24" ht="12.7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6:24" ht="12.7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6:24" ht="12.7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6:24" ht="12.7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6:24" ht="12.7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6:24" ht="12.7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6:24" ht="12.7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6:24" ht="12.7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6:24" ht="12.7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6:24" ht="12.7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6:24" ht="12.7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6:24" ht="12.7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6:24" ht="12.7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6:24" ht="12.7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6:24" ht="12.7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6:24" ht="12.7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6:24" ht="12.7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6:24" ht="12.7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6:24" ht="12.7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6:24" ht="12.7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6:24" ht="12.7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6:24" ht="12.7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6:24" ht="12.7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6:24" ht="12.7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6:24" ht="12.7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6:24" ht="12.7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6:24" ht="12.7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6:24" ht="12.7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6:24" ht="12.7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6:24" ht="12.7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6:24" ht="12.7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6:24" ht="12.7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6:24" ht="12.7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</sheetData>
  <mergeCells count="77">
    <mergeCell ref="O17:O18"/>
    <mergeCell ref="P17:P18"/>
    <mergeCell ref="W17:W18"/>
    <mergeCell ref="G17:G18"/>
    <mergeCell ref="H17:H18"/>
    <mergeCell ref="I17:I18"/>
    <mergeCell ref="J17:J18"/>
    <mergeCell ref="K17:K18"/>
    <mergeCell ref="L17:L18"/>
    <mergeCell ref="M17:M18"/>
    <mergeCell ref="N17:N18"/>
    <mergeCell ref="B78:D78"/>
    <mergeCell ref="B79:D79"/>
    <mergeCell ref="B80:D80"/>
    <mergeCell ref="B25:D25"/>
    <mergeCell ref="B26:D26"/>
    <mergeCell ref="B27:D27"/>
    <mergeCell ref="B28:D28"/>
    <mergeCell ref="B29:D29"/>
    <mergeCell ref="B30:D30"/>
    <mergeCell ref="B81:D81"/>
    <mergeCell ref="A6:B6"/>
    <mergeCell ref="D6:E6"/>
    <mergeCell ref="B19:D19"/>
    <mergeCell ref="B18:E18"/>
    <mergeCell ref="B20:D20"/>
    <mergeCell ref="B21:D21"/>
    <mergeCell ref="B22:D22"/>
    <mergeCell ref="B23:D23"/>
    <mergeCell ref="B24:D2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19" scale="4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2007-05-15T21:31:26Z</cp:lastPrinted>
  <dcterms:created xsi:type="dcterms:W3CDTF">2006-07-09T14:42:40Z</dcterms:created>
  <dcterms:modified xsi:type="dcterms:W3CDTF">2007-10-08T20:05:53Z</dcterms:modified>
  <cp:category/>
  <cp:version/>
  <cp:contentType/>
  <cp:contentStatus/>
</cp:coreProperties>
</file>