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3 " sheetId="1" r:id="rId1"/>
  </sheets>
  <definedNames>
    <definedName name="_xlnm.Print_Titles" localSheetId="0">'Tabla 03 '!$16:$18</definedName>
  </definedNames>
  <calcPr fullCalcOnLoad="1"/>
</workbook>
</file>

<file path=xl/sharedStrings.xml><?xml version="1.0" encoding="utf-8"?>
<sst xmlns="http://schemas.openxmlformats.org/spreadsheetml/2006/main" count="206" uniqueCount="206">
  <si>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</si>
  <si>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</si>
  <si>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</si>
  <si>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</si>
  <si>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</si>
  <si>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</si>
  <si>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</si>
  <si>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</si>
  <si>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</si>
  <si>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</si>
  <si>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</si>
  <si>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</si>
  <si>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</si>
  <si>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</si>
  <si>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Total Poblacion</t>
  </si>
  <si>
    <t>T_POB</t>
  </si>
  <si>
    <t xml:space="preserve">Total Defunciones </t>
  </si>
  <si>
    <t>Total Defunciones  Hombres</t>
  </si>
  <si>
    <t>Total Defunciones Mujeres</t>
  </si>
  <si>
    <t>Total Defunciones Area Urbana</t>
  </si>
  <si>
    <t>Total Defunciones Area Rural</t>
  </si>
  <si>
    <t>Total Defunciones Hombres Area Urbana</t>
  </si>
  <si>
    <t>Total Defunciones Mujeres Area Urbana</t>
  </si>
  <si>
    <t>Total Defunciones Hombres Area Rural</t>
  </si>
  <si>
    <t>Total Defunciones Mujeres Area Rural</t>
  </si>
  <si>
    <t>Total Defunciones Poblacion menor de un año</t>
  </si>
  <si>
    <t>Total Defunciones Poblacion menor de un año Urbano</t>
  </si>
  <si>
    <t>Total Defunciones Poblacion menor de un año Rural</t>
  </si>
  <si>
    <t>Total Defunciones  Hombres  menores de un año</t>
  </si>
  <si>
    <t>Total Defunciones Hombres menores de un año Urbano</t>
  </si>
  <si>
    <t>Total Defunciones Hombres menores de un año Rural</t>
  </si>
  <si>
    <t>Total Defunciones Mujeres  menores de un año</t>
  </si>
  <si>
    <t>Total Defunciones Mujeres menores de un año Urbano</t>
  </si>
  <si>
    <t>Total Defunciones Mujeres menores de un año Rural</t>
  </si>
  <si>
    <t>Total Defunciones Poblacion de 1 a 4 años</t>
  </si>
  <si>
    <t>Total Defunciones Poblacion de 1 a 4 años Urbano</t>
  </si>
  <si>
    <t>Total de Defunciones Poblacion de 1 a 4 años Rural</t>
  </si>
  <si>
    <t>Total Defunciones Hombres de 1 a 4 años</t>
  </si>
  <si>
    <t>Total Defunciones Hombre de 1 a 4 años Urbano</t>
  </si>
  <si>
    <t>Total Defunciones Hombres de 1 a 4 años Rural</t>
  </si>
  <si>
    <t xml:space="preserve">Total Defunciones Mujeres  de 1 a 4 años </t>
  </si>
  <si>
    <t>Total Defunciones Mujeres de 1 a 4 años Urbano</t>
  </si>
  <si>
    <t>Total Defunciones Mujeres de 1 a 4 años Rural</t>
  </si>
  <si>
    <t>Total Defunciones Poblacion  de 5 a10 años</t>
  </si>
  <si>
    <t>Total Defunciones Poblacion  de 5 a 10 años Urbano</t>
  </si>
  <si>
    <t>Total Defunciones Poblacion de 5 a 10 años Rural</t>
  </si>
  <si>
    <t xml:space="preserve">Total Defunciones Hombres de 5 a10 años </t>
  </si>
  <si>
    <t>Total Defunciones Hombres de 5 a 10 años Urbano</t>
  </si>
  <si>
    <t>Total Defunciones Hombres de 5 a 10 años Rural</t>
  </si>
  <si>
    <t xml:space="preserve">Total Defunciones Mujeres de 5 a 10 años </t>
  </si>
  <si>
    <t>Total Defunciones Mujeres de 5 a 10 años Urbano</t>
  </si>
  <si>
    <t>Total Defunciones Mujeres de 5 a 10 años Rural</t>
  </si>
  <si>
    <t xml:space="preserve">Total Defunciones Poblacion de 11a 15 años </t>
  </si>
  <si>
    <t>Total Defunciones Poblacion de 11 a 15 años Urbano</t>
  </si>
  <si>
    <t xml:space="preserve">Total Defunciones Poblacion  de 11 a 15 años Rural </t>
  </si>
  <si>
    <t xml:space="preserve">Total Defunciones Hombres de 11 a 15 años </t>
  </si>
  <si>
    <t>Total Defunciones  Hombres de 11a 15 años Urbano</t>
  </si>
  <si>
    <t>Total Defunciones Hombres de 11 a 15 años Rural</t>
  </si>
  <si>
    <t xml:space="preserve">Total Defunciones Mujeres de 11 a 15 años </t>
  </si>
  <si>
    <t>Total Defunciones Mujeres de 11 a 15 años Urbano</t>
  </si>
  <si>
    <t>Total Defunciones Mujeres de 11 a 15 años Rural</t>
  </si>
  <si>
    <t>Total Defunciones Poblacion de 16 a 50 años</t>
  </si>
  <si>
    <t>Total Defunciones Poblacion  de 16 a 50 años Rural</t>
  </si>
  <si>
    <t>Total Defunciones  Hombres  de 16 a 50 años</t>
  </si>
  <si>
    <t>T_DF</t>
  </si>
  <si>
    <t>T_DF_H</t>
  </si>
  <si>
    <t>T_DF_M</t>
  </si>
  <si>
    <t>T_DF_UR</t>
  </si>
  <si>
    <t>T_DF_RU</t>
  </si>
  <si>
    <t>T_DF_H_UR</t>
  </si>
  <si>
    <t>T_DF_M_UR</t>
  </si>
  <si>
    <t>T_DF_H_RU</t>
  </si>
  <si>
    <t>T_DF_M_RU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</si>
  <si>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</si>
  <si>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</si>
  <si>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</si>
  <si>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</si>
  <si>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</si>
  <si>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</si>
  <si>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</si>
  <si>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</si>
  <si>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</si>
  <si>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</si>
  <si>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</si>
  <si>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</si>
  <si>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</si>
  <si>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</si>
  <si>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</si>
  <si>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</si>
  <si>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</si>
  <si>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</si>
  <si>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DF_5A10</t>
  </si>
  <si>
    <t>DF_5A10_UR</t>
  </si>
  <si>
    <t>DF_5A10_RU</t>
  </si>
  <si>
    <t>DF_5A10_H</t>
  </si>
  <si>
    <t>DF_5A10_URH</t>
  </si>
  <si>
    <t>DF_5A10_RUH</t>
  </si>
  <si>
    <t>DF_5A10_M</t>
  </si>
  <si>
    <t>DF_5A10_RUM</t>
  </si>
  <si>
    <t>DF_5A10_URM</t>
  </si>
  <si>
    <t>DF_11A15</t>
  </si>
  <si>
    <t>DF_11A15_UR</t>
  </si>
  <si>
    <t>DF_11A15_RU</t>
  </si>
  <si>
    <t>DF11A15_H</t>
  </si>
  <si>
    <t>DF11A15_URH</t>
  </si>
  <si>
    <t>DF11A15_RUH</t>
  </si>
  <si>
    <t>DF11A15_M</t>
  </si>
  <si>
    <t>DF11A15URM</t>
  </si>
  <si>
    <t>DF_16A50</t>
  </si>
  <si>
    <t>DF_16A50_UR</t>
  </si>
  <si>
    <t>DF_16A50_RU</t>
  </si>
  <si>
    <t>DF16A50_H</t>
  </si>
  <si>
    <t>DF16A50URH</t>
  </si>
  <si>
    <t>Total Defunciones Hombres de 16 a 50 años Urbano</t>
  </si>
  <si>
    <t>Total Defunciones Hombres de 16 a 50 años Rural</t>
  </si>
  <si>
    <t>Total Defunciones Mujeres de 16 a 50 años</t>
  </si>
  <si>
    <t>Total Defunciones Mujeres de 16 a 50 años Urbano</t>
  </si>
  <si>
    <t>Total Defunciones Mujeres de 16 a 50 años Rural</t>
  </si>
  <si>
    <t>Total Defunciones Poblacion de 51 años y mas</t>
  </si>
  <si>
    <t>Total Defunciones Poblacion de 51 años y mas Urbano</t>
  </si>
  <si>
    <t>Total Defunciones Poblacion de 51 años y mas Rural</t>
  </si>
  <si>
    <t>Total Defunciones Hombres de 51 años y mas</t>
  </si>
  <si>
    <t>Total Defunciones Hombres de 51 años y mas Rural</t>
  </si>
  <si>
    <t>Total Defunciones Mujeres de 51 años y más</t>
  </si>
  <si>
    <t>Total Defunciones Mujeres de 51 años y mas Urbano</t>
  </si>
  <si>
    <t>Total Defunciones Mujeres de 51 años y mas Rural</t>
  </si>
  <si>
    <t>DF16A50RUM</t>
  </si>
  <si>
    <t>DF_51MAS</t>
  </si>
  <si>
    <t>DF_51MAS_UR</t>
  </si>
  <si>
    <t>DF_51MAS_RU</t>
  </si>
  <si>
    <t>DF_51MAS_H</t>
  </si>
  <si>
    <t>DF_51MASURH</t>
  </si>
  <si>
    <t>DF_51MAS_RUH</t>
  </si>
  <si>
    <t>DF_51MAS_M</t>
  </si>
  <si>
    <t>DF_51MASURM</t>
  </si>
  <si>
    <t>DF_51MASRUM</t>
  </si>
  <si>
    <t>Total Defunciones Hombres de 51 años y más urbano</t>
  </si>
  <si>
    <t>DF_16A50RUM</t>
  </si>
  <si>
    <t>DF16A50</t>
  </si>
  <si>
    <t>Total Defunciones  Poblacion de 16 a 50 años Urbano</t>
  </si>
  <si>
    <t>DF16A50RUH</t>
  </si>
  <si>
    <t>Porcentaje  de Mortalidad General</t>
  </si>
  <si>
    <t>Porcentaje de Mortalidad Hombres</t>
  </si>
  <si>
    <t>P_MOR_G</t>
  </si>
  <si>
    <t>P_MOR_H</t>
  </si>
  <si>
    <t>Porcentaje de Mortalidad  Mujeres</t>
  </si>
  <si>
    <t>P_MOR_M</t>
  </si>
  <si>
    <t>Porcentaje de Mortalidad Area Urbana</t>
  </si>
  <si>
    <t>P_MOR_UR</t>
  </si>
  <si>
    <t>Porcentaje de Mortalidad Area Rural</t>
  </si>
  <si>
    <t>P_MOR_RU</t>
  </si>
  <si>
    <t>Porcentaje de Mortalidad Poblacion menor de un año</t>
  </si>
  <si>
    <t>P_MOR_A1</t>
  </si>
  <si>
    <t>Porcentaje de Mortalidad Poblacion menor de un año Urbano</t>
  </si>
  <si>
    <t>Porcentaje de Mortalidad Poblacion menor de un año Rural</t>
  </si>
  <si>
    <t>P_MOR_A1UR</t>
  </si>
  <si>
    <t>P_MOR_A1RU</t>
  </si>
  <si>
    <t>Porcentaje de Mortalidad Poblacion  de 1a 4 años</t>
  </si>
  <si>
    <t>P_MOR_1A4</t>
  </si>
  <si>
    <t>Porcentaje de Mortalidad Poblacion de 1 a 4 años Urbano</t>
  </si>
  <si>
    <t>P_MOR_1A4UR</t>
  </si>
  <si>
    <t>Porcentaje de Mortalidad Poblacion de 1a 4 años Rural</t>
  </si>
  <si>
    <t>P_MOR_1A4RU</t>
  </si>
  <si>
    <t>DF11A15RUM</t>
  </si>
  <si>
    <t>Número de Personas</t>
  </si>
  <si>
    <t>Tasa  de mortalidad</t>
  </si>
  <si>
    <t>Total de Defunciones, por grupos de edad, sexo, grupo etnico</t>
  </si>
  <si>
    <t>Instituto Nacional de Estadística -INE -</t>
  </si>
  <si>
    <t>03 - 01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</si>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</sst>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/>
    </xf>
    <xf numFmtId="3" fontId="4" fillId="3" borderId="6" xfId="0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16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2" borderId="10" xfId="0" applyNumberFormat="1" applyFont="1" applyFill="1" applyBorder="1" applyAlignment="1">
      <alignment horizontal="left" wrapText="1"/>
    </xf>
    <xf numFmtId="49" fontId="3" fillId="2" borderId="7" xfId="0" applyNumberFormat="1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2" borderId="10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" fillId="2" borderId="10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workbookViewId="0" topLeftCell="A16">
      <selection activeCell="M95" sqref="M95"/>
    </sheetView>
  </sheetViews>
  <sheetFormatPr defaultColWidth="11.421875" defaultRowHeight="12.75"/>
  <cols>
    <col min="1" max="1" width="11.421875" style="5" customWidth="1"/>
    <col min="2" max="10" width="2.7109375" style="5" customWidth="1"/>
    <col min="11" max="11" width="30.8515625" style="5" customWidth="1"/>
    <col min="12" max="12" width="14.57421875" style="5" customWidth="1"/>
    <col min="13" max="30" width="12.7109375" style="5" customWidth="1"/>
    <col min="31" max="16384" width="2.7109375" style="5" customWidth="1"/>
  </cols>
  <sheetData>
    <row r="1" spans="2:30" ht="12.75">
      <c r="B1" s="65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65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ht="12.75">
      <c r="B3" s="65" t="s">
        <v>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65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6" spans="2:30" ht="12.75">
      <c r="B6" s="70" t="s">
        <v>4</v>
      </c>
      <c r="C6" s="71"/>
      <c r="D6" s="71"/>
      <c r="E6" s="71"/>
      <c r="F6" s="72"/>
      <c r="G6" s="59"/>
      <c r="H6" s="60"/>
      <c r="I6" s="60"/>
      <c r="J6" s="6"/>
      <c r="K6" s="61" t="s">
        <v>168</v>
      </c>
      <c r="L6" s="62"/>
      <c r="M6" s="18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12.75">
      <c r="B7" s="6"/>
      <c r="C7" s="6"/>
      <c r="D7" s="6"/>
      <c r="E7" s="6"/>
      <c r="F7" s="17"/>
      <c r="G7" s="17"/>
      <c r="H7" s="17"/>
      <c r="I7" s="17"/>
      <c r="J7" s="17"/>
      <c r="K7" s="17"/>
      <c r="L7" s="6"/>
      <c r="M7" s="6"/>
      <c r="N7" s="6"/>
      <c r="O7" s="6"/>
      <c r="P7" s="6"/>
      <c r="Q7" s="6"/>
      <c r="R7" s="6"/>
      <c r="S7" s="6"/>
      <c r="T7" s="6"/>
      <c r="U7" s="19"/>
      <c r="V7" s="6"/>
      <c r="W7" s="6"/>
      <c r="X7" s="6"/>
      <c r="Y7" s="6"/>
      <c r="Z7" s="6"/>
      <c r="AA7" s="6"/>
      <c r="AB7" s="6"/>
      <c r="AC7" s="6"/>
      <c r="AD7" s="6"/>
    </row>
    <row r="8" spans="2:30" ht="12.75">
      <c r="B8" s="6" t="s">
        <v>5</v>
      </c>
      <c r="C8" s="39" t="s">
        <v>6</v>
      </c>
      <c r="D8" s="40"/>
      <c r="E8" s="40"/>
      <c r="F8" s="41"/>
      <c r="G8" s="41"/>
      <c r="H8" s="41"/>
      <c r="I8" s="41"/>
      <c r="J8" s="41"/>
      <c r="K8" s="42" t="s">
        <v>166</v>
      </c>
      <c r="L8" s="40"/>
      <c r="M8" s="40"/>
      <c r="N8" s="40"/>
      <c r="O8" s="4"/>
      <c r="P8" s="4"/>
      <c r="Q8" s="4"/>
      <c r="R8" s="4"/>
      <c r="S8" s="4"/>
      <c r="T8" s="16"/>
      <c r="U8" s="2"/>
      <c r="V8" s="6"/>
      <c r="W8" s="6"/>
      <c r="X8" s="6"/>
      <c r="Y8" s="6"/>
      <c r="Z8" s="6"/>
      <c r="AA8" s="6"/>
      <c r="AB8" s="6"/>
      <c r="AC8" s="6"/>
      <c r="AD8" s="6"/>
    </row>
    <row r="9" spans="2:30" ht="12.75">
      <c r="B9" s="8"/>
      <c r="C9" s="43" t="s">
        <v>7</v>
      </c>
      <c r="D9" s="44"/>
      <c r="E9" s="44"/>
      <c r="F9" s="41"/>
      <c r="G9" s="41"/>
      <c r="H9" s="41"/>
      <c r="I9" s="41"/>
      <c r="J9" s="41"/>
      <c r="K9" s="44" t="s">
        <v>165</v>
      </c>
      <c r="L9" s="44"/>
      <c r="M9" s="44"/>
      <c r="N9" s="44"/>
      <c r="O9" s="9"/>
      <c r="P9" s="9"/>
      <c r="Q9" s="9"/>
      <c r="R9" s="9"/>
      <c r="S9" s="9"/>
      <c r="T9" s="3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2:30" ht="12.75">
      <c r="B10" s="6"/>
      <c r="C10" s="45" t="s">
        <v>8</v>
      </c>
      <c r="D10" s="42"/>
      <c r="E10" s="42"/>
      <c r="F10" s="42"/>
      <c r="G10" s="42"/>
      <c r="H10" s="42"/>
      <c r="I10" s="42"/>
      <c r="J10" s="42"/>
      <c r="K10" s="46" t="s">
        <v>169</v>
      </c>
      <c r="L10" s="42"/>
      <c r="M10" s="42"/>
      <c r="N10" s="42"/>
      <c r="O10" s="2"/>
      <c r="P10" s="2"/>
      <c r="Q10" s="2"/>
      <c r="R10" s="2"/>
      <c r="S10" s="2"/>
      <c r="T10" s="10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2:30" ht="12.75">
      <c r="B11" s="6"/>
      <c r="C11" s="45" t="s">
        <v>12</v>
      </c>
      <c r="D11" s="42"/>
      <c r="E11" s="42"/>
      <c r="F11" s="42"/>
      <c r="G11" s="42"/>
      <c r="H11" s="42"/>
      <c r="I11" s="42"/>
      <c r="J11" s="42"/>
      <c r="K11" s="42">
        <v>2002</v>
      </c>
      <c r="L11" s="42"/>
      <c r="M11" s="42"/>
      <c r="N11" s="42"/>
      <c r="O11" s="2"/>
      <c r="P11" s="2"/>
      <c r="Q11" s="2"/>
      <c r="R11" s="2"/>
      <c r="S11" s="2"/>
      <c r="T11" s="10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2:30" ht="12.75">
      <c r="B12" s="6"/>
      <c r="C12" s="45" t="s">
        <v>9</v>
      </c>
      <c r="D12" s="42"/>
      <c r="E12" s="42"/>
      <c r="F12" s="42"/>
      <c r="G12" s="42"/>
      <c r="H12" s="42"/>
      <c r="I12" s="42"/>
      <c r="J12" s="42"/>
      <c r="K12" s="46" t="s">
        <v>164</v>
      </c>
      <c r="L12" s="42"/>
      <c r="M12" s="42"/>
      <c r="N12" s="42"/>
      <c r="O12" s="2"/>
      <c r="P12" s="2"/>
      <c r="Q12" s="2"/>
      <c r="R12" s="2"/>
      <c r="S12" s="2"/>
      <c r="T12" s="10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ht="12.75">
      <c r="B13" s="6"/>
      <c r="C13" s="47" t="s">
        <v>10</v>
      </c>
      <c r="D13" s="48"/>
      <c r="E13" s="48"/>
      <c r="F13" s="48"/>
      <c r="G13" s="48"/>
      <c r="H13" s="48"/>
      <c r="I13" s="48"/>
      <c r="J13" s="48"/>
      <c r="K13" s="49" t="s">
        <v>167</v>
      </c>
      <c r="L13" s="48"/>
      <c r="M13" s="48"/>
      <c r="N13" s="48"/>
      <c r="O13" s="11"/>
      <c r="P13" s="11"/>
      <c r="Q13" s="11"/>
      <c r="R13" s="11"/>
      <c r="S13" s="11"/>
      <c r="T13" s="12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ht="12.75">
      <c r="U14" s="13"/>
    </row>
    <row r="16" spans="1:30" s="22" customFormat="1" ht="12.75" customHeight="1">
      <c r="A16" s="21"/>
      <c r="M16" s="26"/>
      <c r="N16" s="63" t="s">
        <v>170</v>
      </c>
      <c r="O16" s="63" t="s">
        <v>171</v>
      </c>
      <c r="P16" s="63" t="s">
        <v>172</v>
      </c>
      <c r="Q16" s="63" t="s">
        <v>173</v>
      </c>
      <c r="R16" s="63" t="s">
        <v>174</v>
      </c>
      <c r="S16" s="63" t="s">
        <v>175</v>
      </c>
      <c r="T16" s="63" t="s">
        <v>176</v>
      </c>
      <c r="U16" s="63" t="s">
        <v>177</v>
      </c>
      <c r="V16" s="63" t="s">
        <v>178</v>
      </c>
      <c r="W16" s="63" t="s">
        <v>179</v>
      </c>
      <c r="X16" s="27"/>
      <c r="Y16" s="28"/>
      <c r="Z16" s="28"/>
      <c r="AA16" s="28"/>
      <c r="AB16" s="28"/>
      <c r="AC16" s="28"/>
      <c r="AD16" s="63" t="s">
        <v>180</v>
      </c>
    </row>
    <row r="17" spans="1:30" s="22" customFormat="1" ht="12.75">
      <c r="A17" s="21"/>
      <c r="M17" s="29" t="s">
        <v>181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30" t="s">
        <v>182</v>
      </c>
      <c r="Y17" s="31" t="s">
        <v>183</v>
      </c>
      <c r="Z17" s="31" t="s">
        <v>184</v>
      </c>
      <c r="AA17" s="31" t="s">
        <v>185</v>
      </c>
      <c r="AB17" s="31" t="s">
        <v>186</v>
      </c>
      <c r="AC17" s="31" t="s">
        <v>187</v>
      </c>
      <c r="AD17" s="64"/>
    </row>
    <row r="18" spans="2:30" s="20" customFormat="1" ht="12.75">
      <c r="B18" s="1"/>
      <c r="C18" s="67" t="s">
        <v>11</v>
      </c>
      <c r="D18" s="68"/>
      <c r="E18" s="68"/>
      <c r="F18" s="68"/>
      <c r="G18" s="68"/>
      <c r="H18" s="68"/>
      <c r="I18" s="68"/>
      <c r="J18" s="68"/>
      <c r="K18" s="69"/>
      <c r="L18" s="23" t="s">
        <v>13</v>
      </c>
      <c r="M18" s="24" t="s">
        <v>188</v>
      </c>
      <c r="N18" s="24" t="s">
        <v>189</v>
      </c>
      <c r="O18" s="24" t="s">
        <v>190</v>
      </c>
      <c r="P18" s="24" t="s">
        <v>191</v>
      </c>
      <c r="Q18" s="24" t="s">
        <v>192</v>
      </c>
      <c r="R18" s="24" t="s">
        <v>193</v>
      </c>
      <c r="S18" s="24" t="s">
        <v>194</v>
      </c>
      <c r="T18" s="24" t="s">
        <v>195</v>
      </c>
      <c r="U18" s="24" t="s">
        <v>196</v>
      </c>
      <c r="V18" s="24" t="s">
        <v>197</v>
      </c>
      <c r="W18" s="24" t="s">
        <v>198</v>
      </c>
      <c r="X18" s="24" t="s">
        <v>199</v>
      </c>
      <c r="Y18" s="24" t="s">
        <v>200</v>
      </c>
      <c r="Z18" s="24" t="s">
        <v>201</v>
      </c>
      <c r="AA18" s="24" t="s">
        <v>202</v>
      </c>
      <c r="AB18" s="24" t="s">
        <v>203</v>
      </c>
      <c r="AC18" s="24" t="s">
        <v>204</v>
      </c>
      <c r="AD18" s="25" t="s">
        <v>205</v>
      </c>
    </row>
    <row r="19" spans="2:30" ht="12.75">
      <c r="B19" s="14"/>
      <c r="C19" s="75" t="s">
        <v>14</v>
      </c>
      <c r="D19" s="76"/>
      <c r="E19" s="76"/>
      <c r="F19" s="76"/>
      <c r="G19" s="76"/>
      <c r="H19" s="76"/>
      <c r="I19" s="76"/>
      <c r="J19" s="76"/>
      <c r="K19" s="77"/>
      <c r="L19" s="32" t="s">
        <v>15</v>
      </c>
      <c r="M19" s="33">
        <v>942348</v>
      </c>
      <c r="N19" s="33">
        <v>63767</v>
      </c>
      <c r="O19" s="33">
        <v>47278</v>
      </c>
      <c r="P19" s="33">
        <v>5156</v>
      </c>
      <c r="Q19" s="33">
        <v>47705</v>
      </c>
      <c r="R19" s="33">
        <v>95312</v>
      </c>
      <c r="S19" s="33">
        <v>44996</v>
      </c>
      <c r="T19" s="33">
        <v>403689</v>
      </c>
      <c r="U19" s="33">
        <v>31503</v>
      </c>
      <c r="V19" s="33">
        <v>152583</v>
      </c>
      <c r="W19" s="33">
        <v>22615</v>
      </c>
      <c r="X19" s="33">
        <v>10101</v>
      </c>
      <c r="Y19" s="33">
        <v>30701</v>
      </c>
      <c r="Z19" s="33">
        <v>82870</v>
      </c>
      <c r="AA19" s="33">
        <v>355901</v>
      </c>
      <c r="AB19" s="33">
        <v>103814</v>
      </c>
      <c r="AC19" s="33">
        <v>101242</v>
      </c>
      <c r="AD19" s="33">
        <f>SUM(M19:AC19)</f>
        <v>2541581</v>
      </c>
    </row>
    <row r="20" spans="2:30" ht="12.75">
      <c r="B20" s="15"/>
      <c r="C20" s="53" t="s">
        <v>16</v>
      </c>
      <c r="D20" s="73"/>
      <c r="E20" s="73"/>
      <c r="F20" s="73"/>
      <c r="G20" s="73"/>
      <c r="H20" s="73"/>
      <c r="I20" s="73"/>
      <c r="J20" s="73"/>
      <c r="K20" s="74"/>
      <c r="L20" s="34" t="s">
        <v>64</v>
      </c>
      <c r="M20" s="34">
        <f>(M25+M26+M27+M28)</f>
        <v>8355</v>
      </c>
      <c r="N20" s="34">
        <f aca="true" t="shared" si="0" ref="N20:AC20">(N25+N26+N27+N28)</f>
        <v>193</v>
      </c>
      <c r="O20" s="34">
        <f t="shared" si="0"/>
        <v>240</v>
      </c>
      <c r="P20" s="34">
        <f t="shared" si="0"/>
        <v>25</v>
      </c>
      <c r="Q20" s="34">
        <f t="shared" si="0"/>
        <v>240</v>
      </c>
      <c r="R20" s="34">
        <f t="shared" si="0"/>
        <v>306</v>
      </c>
      <c r="S20" s="34">
        <f t="shared" si="0"/>
        <v>174</v>
      </c>
      <c r="T20" s="34">
        <f t="shared" si="0"/>
        <v>1678</v>
      </c>
      <c r="U20" s="34">
        <f t="shared" si="0"/>
        <v>121</v>
      </c>
      <c r="V20" s="34">
        <f t="shared" si="0"/>
        <v>786</v>
      </c>
      <c r="W20" s="34">
        <f t="shared" si="0"/>
        <v>104</v>
      </c>
      <c r="X20" s="34">
        <f t="shared" si="0"/>
        <v>81</v>
      </c>
      <c r="Y20" s="34">
        <f t="shared" si="0"/>
        <v>101</v>
      </c>
      <c r="Z20" s="34">
        <f t="shared" si="0"/>
        <v>484</v>
      </c>
      <c r="AA20" s="34">
        <f t="shared" si="0"/>
        <v>1115</v>
      </c>
      <c r="AB20" s="34">
        <f t="shared" si="0"/>
        <v>467</v>
      </c>
      <c r="AC20" s="34">
        <f t="shared" si="0"/>
        <v>268</v>
      </c>
      <c r="AD20" s="34">
        <f aca="true" t="shared" si="1" ref="AD20:AD51">SUM(M20:AC20)</f>
        <v>14738</v>
      </c>
    </row>
    <row r="21" spans="2:30" ht="12.75">
      <c r="B21" s="15"/>
      <c r="C21" s="53" t="s">
        <v>17</v>
      </c>
      <c r="D21" s="73"/>
      <c r="E21" s="73"/>
      <c r="F21" s="73"/>
      <c r="G21" s="73"/>
      <c r="H21" s="73"/>
      <c r="I21" s="73"/>
      <c r="J21" s="73"/>
      <c r="K21" s="74"/>
      <c r="L21" s="34" t="s">
        <v>65</v>
      </c>
      <c r="M21" s="34">
        <f>(M25+M27)</f>
        <v>4602</v>
      </c>
      <c r="N21" s="34">
        <f aca="true" t="shared" si="2" ref="N21:AC21">(N25+N27)</f>
        <v>94</v>
      </c>
      <c r="O21" s="34">
        <f t="shared" si="2"/>
        <v>127</v>
      </c>
      <c r="P21" s="34">
        <f t="shared" si="2"/>
        <v>14</v>
      </c>
      <c r="Q21" s="34">
        <f t="shared" si="2"/>
        <v>135</v>
      </c>
      <c r="R21" s="34">
        <f t="shared" si="2"/>
        <v>181</v>
      </c>
      <c r="S21" s="34">
        <f t="shared" si="2"/>
        <v>106</v>
      </c>
      <c r="T21" s="34">
        <f t="shared" si="2"/>
        <v>1032</v>
      </c>
      <c r="U21" s="34">
        <f t="shared" si="2"/>
        <v>72</v>
      </c>
      <c r="V21" s="34">
        <f t="shared" si="2"/>
        <v>444</v>
      </c>
      <c r="W21" s="34">
        <f t="shared" si="2"/>
        <v>57</v>
      </c>
      <c r="X21" s="34">
        <f t="shared" si="2"/>
        <v>41</v>
      </c>
      <c r="Y21" s="34">
        <f t="shared" si="2"/>
        <v>51</v>
      </c>
      <c r="Z21" s="34">
        <f t="shared" si="2"/>
        <v>311</v>
      </c>
      <c r="AA21" s="34">
        <f t="shared" si="2"/>
        <v>680</v>
      </c>
      <c r="AB21" s="34">
        <f t="shared" si="2"/>
        <v>272</v>
      </c>
      <c r="AC21" s="34">
        <f t="shared" si="2"/>
        <v>163</v>
      </c>
      <c r="AD21" s="34">
        <f t="shared" si="1"/>
        <v>8382</v>
      </c>
    </row>
    <row r="22" spans="2:30" ht="12.75">
      <c r="B22" s="15"/>
      <c r="C22" s="53" t="s">
        <v>18</v>
      </c>
      <c r="D22" s="73"/>
      <c r="E22" s="73"/>
      <c r="F22" s="73"/>
      <c r="G22" s="73"/>
      <c r="H22" s="73"/>
      <c r="I22" s="73"/>
      <c r="J22" s="73"/>
      <c r="K22" s="74"/>
      <c r="L22" s="34" t="s">
        <v>66</v>
      </c>
      <c r="M22" s="34">
        <f>(M26+M28)</f>
        <v>3753</v>
      </c>
      <c r="N22" s="34">
        <f aca="true" t="shared" si="3" ref="N22:AC22">(N26+N28)</f>
        <v>99</v>
      </c>
      <c r="O22" s="34">
        <f t="shared" si="3"/>
        <v>113</v>
      </c>
      <c r="P22" s="34">
        <f t="shared" si="3"/>
        <v>11</v>
      </c>
      <c r="Q22" s="34">
        <f t="shared" si="3"/>
        <v>105</v>
      </c>
      <c r="R22" s="34">
        <f t="shared" si="3"/>
        <v>125</v>
      </c>
      <c r="S22" s="34">
        <f t="shared" si="3"/>
        <v>68</v>
      </c>
      <c r="T22" s="34">
        <f t="shared" si="3"/>
        <v>646</v>
      </c>
      <c r="U22" s="34">
        <f t="shared" si="3"/>
        <v>49</v>
      </c>
      <c r="V22" s="34">
        <f t="shared" si="3"/>
        <v>342</v>
      </c>
      <c r="W22" s="34">
        <f t="shared" si="3"/>
        <v>47</v>
      </c>
      <c r="X22" s="34">
        <f t="shared" si="3"/>
        <v>40</v>
      </c>
      <c r="Y22" s="34">
        <f t="shared" si="3"/>
        <v>50</v>
      </c>
      <c r="Z22" s="34">
        <f t="shared" si="3"/>
        <v>173</v>
      </c>
      <c r="AA22" s="34">
        <f t="shared" si="3"/>
        <v>435</v>
      </c>
      <c r="AB22" s="34">
        <f t="shared" si="3"/>
        <v>195</v>
      </c>
      <c r="AC22" s="34">
        <f t="shared" si="3"/>
        <v>105</v>
      </c>
      <c r="AD22" s="34">
        <f t="shared" si="1"/>
        <v>6356</v>
      </c>
    </row>
    <row r="23" spans="2:30" ht="12.75">
      <c r="B23" s="15"/>
      <c r="C23" s="53" t="s">
        <v>19</v>
      </c>
      <c r="D23" s="73"/>
      <c r="E23" s="73"/>
      <c r="F23" s="73"/>
      <c r="G23" s="73"/>
      <c r="H23" s="73"/>
      <c r="I23" s="73"/>
      <c r="J23" s="73"/>
      <c r="K23" s="74"/>
      <c r="L23" s="34" t="s">
        <v>67</v>
      </c>
      <c r="M23" s="34">
        <f>SUM(M25+M26)</f>
        <v>8294</v>
      </c>
      <c r="N23" s="34">
        <f aca="true" t="shared" si="4" ref="N23:AC23">SUM(N25+N26)</f>
        <v>122</v>
      </c>
      <c r="O23" s="34">
        <f t="shared" si="4"/>
        <v>143</v>
      </c>
      <c r="P23" s="34">
        <f t="shared" si="4"/>
        <v>13</v>
      </c>
      <c r="Q23" s="34">
        <f t="shared" si="4"/>
        <v>87</v>
      </c>
      <c r="R23" s="34">
        <f t="shared" si="4"/>
        <v>253</v>
      </c>
      <c r="S23" s="34">
        <f t="shared" si="4"/>
        <v>111</v>
      </c>
      <c r="T23" s="34">
        <f t="shared" si="4"/>
        <v>1635</v>
      </c>
      <c r="U23" s="34">
        <f t="shared" si="4"/>
        <v>83</v>
      </c>
      <c r="V23" s="34">
        <f t="shared" si="4"/>
        <v>359</v>
      </c>
      <c r="W23" s="34">
        <f t="shared" si="4"/>
        <v>49</v>
      </c>
      <c r="X23" s="34">
        <f t="shared" si="4"/>
        <v>25</v>
      </c>
      <c r="Y23" s="34">
        <f t="shared" si="4"/>
        <v>72</v>
      </c>
      <c r="Z23" s="34">
        <f t="shared" si="4"/>
        <v>416</v>
      </c>
      <c r="AA23" s="34">
        <f t="shared" si="4"/>
        <v>1082</v>
      </c>
      <c r="AB23" s="34">
        <f t="shared" si="4"/>
        <v>317</v>
      </c>
      <c r="AC23" s="34">
        <f t="shared" si="4"/>
        <v>257</v>
      </c>
      <c r="AD23" s="34">
        <f t="shared" si="1"/>
        <v>13318</v>
      </c>
    </row>
    <row r="24" spans="2:30" ht="12.75">
      <c r="B24" s="15"/>
      <c r="C24" s="53" t="s">
        <v>20</v>
      </c>
      <c r="D24" s="54"/>
      <c r="E24" s="54"/>
      <c r="F24" s="54"/>
      <c r="G24" s="54"/>
      <c r="H24" s="54"/>
      <c r="I24" s="54"/>
      <c r="J24" s="54"/>
      <c r="K24" s="55"/>
      <c r="L24" s="34" t="s">
        <v>68</v>
      </c>
      <c r="M24" s="34">
        <f>(M27+M28)</f>
        <v>61</v>
      </c>
      <c r="N24" s="34">
        <f aca="true" t="shared" si="5" ref="N24:AC24">(N27+N28)</f>
        <v>71</v>
      </c>
      <c r="O24" s="34">
        <f t="shared" si="5"/>
        <v>97</v>
      </c>
      <c r="P24" s="34">
        <f t="shared" si="5"/>
        <v>12</v>
      </c>
      <c r="Q24" s="34">
        <f t="shared" si="5"/>
        <v>153</v>
      </c>
      <c r="R24" s="34">
        <f t="shared" si="5"/>
        <v>53</v>
      </c>
      <c r="S24" s="34">
        <f t="shared" si="5"/>
        <v>63</v>
      </c>
      <c r="T24" s="34">
        <f t="shared" si="5"/>
        <v>43</v>
      </c>
      <c r="U24" s="34">
        <f t="shared" si="5"/>
        <v>38</v>
      </c>
      <c r="V24" s="34">
        <f t="shared" si="5"/>
        <v>427</v>
      </c>
      <c r="W24" s="34">
        <f t="shared" si="5"/>
        <v>55</v>
      </c>
      <c r="X24" s="34">
        <f t="shared" si="5"/>
        <v>56</v>
      </c>
      <c r="Y24" s="34">
        <f t="shared" si="5"/>
        <v>29</v>
      </c>
      <c r="Z24" s="34">
        <f t="shared" si="5"/>
        <v>68</v>
      </c>
      <c r="AA24" s="34">
        <f t="shared" si="5"/>
        <v>33</v>
      </c>
      <c r="AB24" s="34">
        <f t="shared" si="5"/>
        <v>150</v>
      </c>
      <c r="AC24" s="34">
        <f t="shared" si="5"/>
        <v>11</v>
      </c>
      <c r="AD24" s="34">
        <f t="shared" si="1"/>
        <v>1420</v>
      </c>
    </row>
    <row r="25" spans="2:30" ht="12.75">
      <c r="B25" s="15"/>
      <c r="C25" s="53" t="s">
        <v>21</v>
      </c>
      <c r="D25" s="54"/>
      <c r="E25" s="54"/>
      <c r="F25" s="54"/>
      <c r="G25" s="54"/>
      <c r="H25" s="54"/>
      <c r="I25" s="54"/>
      <c r="J25" s="54"/>
      <c r="K25" s="55"/>
      <c r="L25" s="34" t="s">
        <v>69</v>
      </c>
      <c r="M25" s="34">
        <v>4554</v>
      </c>
      <c r="N25" s="34">
        <v>65</v>
      </c>
      <c r="O25" s="34">
        <v>79</v>
      </c>
      <c r="P25" s="34">
        <v>9</v>
      </c>
      <c r="Q25" s="34">
        <v>51</v>
      </c>
      <c r="R25" s="34">
        <v>150</v>
      </c>
      <c r="S25" s="34">
        <v>69</v>
      </c>
      <c r="T25" s="34">
        <v>1007</v>
      </c>
      <c r="U25" s="34">
        <v>53</v>
      </c>
      <c r="V25" s="34">
        <v>220</v>
      </c>
      <c r="W25" s="34">
        <v>32</v>
      </c>
      <c r="X25" s="34">
        <v>11</v>
      </c>
      <c r="Y25" s="34">
        <v>34</v>
      </c>
      <c r="Z25" s="34">
        <v>272</v>
      </c>
      <c r="AA25" s="34">
        <v>660</v>
      </c>
      <c r="AB25" s="34">
        <v>188</v>
      </c>
      <c r="AC25" s="34">
        <v>155</v>
      </c>
      <c r="AD25" s="34">
        <f t="shared" si="1"/>
        <v>7609</v>
      </c>
    </row>
    <row r="26" spans="2:30" ht="12.75">
      <c r="B26" s="15"/>
      <c r="C26" s="53" t="s">
        <v>22</v>
      </c>
      <c r="D26" s="54"/>
      <c r="E26" s="54"/>
      <c r="F26" s="54"/>
      <c r="G26" s="54"/>
      <c r="H26" s="54"/>
      <c r="I26" s="54"/>
      <c r="J26" s="54"/>
      <c r="K26" s="55"/>
      <c r="L26" s="34" t="s">
        <v>70</v>
      </c>
      <c r="M26" s="34">
        <v>3740</v>
      </c>
      <c r="N26" s="34">
        <v>57</v>
      </c>
      <c r="O26" s="34">
        <v>64</v>
      </c>
      <c r="P26" s="34">
        <v>4</v>
      </c>
      <c r="Q26" s="34">
        <v>36</v>
      </c>
      <c r="R26" s="34">
        <v>103</v>
      </c>
      <c r="S26" s="34">
        <v>42</v>
      </c>
      <c r="T26" s="34">
        <v>628</v>
      </c>
      <c r="U26" s="34">
        <v>30</v>
      </c>
      <c r="V26" s="34">
        <v>139</v>
      </c>
      <c r="W26" s="34">
        <v>17</v>
      </c>
      <c r="X26" s="34">
        <v>14</v>
      </c>
      <c r="Y26" s="34">
        <v>38</v>
      </c>
      <c r="Z26" s="34">
        <v>144</v>
      </c>
      <c r="AA26" s="34">
        <v>422</v>
      </c>
      <c r="AB26" s="34">
        <v>129</v>
      </c>
      <c r="AC26" s="34">
        <v>102</v>
      </c>
      <c r="AD26" s="34">
        <f t="shared" si="1"/>
        <v>5709</v>
      </c>
    </row>
    <row r="27" spans="2:30" ht="12.75">
      <c r="B27" s="15"/>
      <c r="C27" s="53" t="s">
        <v>23</v>
      </c>
      <c r="D27" s="54"/>
      <c r="E27" s="54"/>
      <c r="F27" s="54"/>
      <c r="G27" s="54"/>
      <c r="H27" s="54"/>
      <c r="I27" s="54"/>
      <c r="J27" s="54"/>
      <c r="K27" s="55"/>
      <c r="L27" s="34" t="s">
        <v>71</v>
      </c>
      <c r="M27" s="34">
        <v>48</v>
      </c>
      <c r="N27" s="34">
        <v>29</v>
      </c>
      <c r="O27" s="34">
        <v>48</v>
      </c>
      <c r="P27" s="34">
        <v>5</v>
      </c>
      <c r="Q27" s="34">
        <v>84</v>
      </c>
      <c r="R27" s="34">
        <v>31</v>
      </c>
      <c r="S27" s="34">
        <v>37</v>
      </c>
      <c r="T27" s="34">
        <v>25</v>
      </c>
      <c r="U27" s="34">
        <v>19</v>
      </c>
      <c r="V27" s="34">
        <v>224</v>
      </c>
      <c r="W27" s="34">
        <v>25</v>
      </c>
      <c r="X27" s="34">
        <v>30</v>
      </c>
      <c r="Y27" s="34">
        <v>17</v>
      </c>
      <c r="Z27" s="34">
        <v>39</v>
      </c>
      <c r="AA27" s="34">
        <v>20</v>
      </c>
      <c r="AB27" s="34">
        <v>84</v>
      </c>
      <c r="AC27" s="34">
        <v>8</v>
      </c>
      <c r="AD27" s="34">
        <f t="shared" si="1"/>
        <v>773</v>
      </c>
    </row>
    <row r="28" spans="2:30" ht="12.75">
      <c r="B28" s="15"/>
      <c r="C28" s="53" t="s">
        <v>24</v>
      </c>
      <c r="D28" s="54"/>
      <c r="E28" s="54"/>
      <c r="F28" s="54"/>
      <c r="G28" s="54"/>
      <c r="H28" s="54"/>
      <c r="I28" s="54"/>
      <c r="J28" s="54"/>
      <c r="K28" s="55"/>
      <c r="L28" s="34" t="s">
        <v>72</v>
      </c>
      <c r="M28" s="34">
        <v>13</v>
      </c>
      <c r="N28" s="34">
        <v>42</v>
      </c>
      <c r="O28" s="34">
        <v>49</v>
      </c>
      <c r="P28" s="34">
        <v>7</v>
      </c>
      <c r="Q28" s="34">
        <v>69</v>
      </c>
      <c r="R28" s="34">
        <v>22</v>
      </c>
      <c r="S28" s="34">
        <v>26</v>
      </c>
      <c r="T28" s="34">
        <v>18</v>
      </c>
      <c r="U28" s="34">
        <v>19</v>
      </c>
      <c r="V28" s="34">
        <v>203</v>
      </c>
      <c r="W28" s="34">
        <v>30</v>
      </c>
      <c r="X28" s="34">
        <v>26</v>
      </c>
      <c r="Y28" s="34">
        <v>12</v>
      </c>
      <c r="Z28" s="34">
        <v>29</v>
      </c>
      <c r="AA28" s="34">
        <v>13</v>
      </c>
      <c r="AB28" s="34">
        <v>66</v>
      </c>
      <c r="AC28" s="34">
        <v>3</v>
      </c>
      <c r="AD28" s="34">
        <f t="shared" si="1"/>
        <v>647</v>
      </c>
    </row>
    <row r="29" spans="2:30" ht="12.75">
      <c r="B29" s="15"/>
      <c r="C29" s="53" t="s">
        <v>25</v>
      </c>
      <c r="D29" s="54"/>
      <c r="E29" s="54"/>
      <c r="F29" s="54"/>
      <c r="G29" s="54"/>
      <c r="H29" s="54"/>
      <c r="I29" s="54"/>
      <c r="J29" s="54"/>
      <c r="K29" s="55"/>
      <c r="L29" s="34" t="s">
        <v>73</v>
      </c>
      <c r="M29" s="34">
        <f>(M32+M35)</f>
        <v>1450</v>
      </c>
      <c r="N29" s="34">
        <f aca="true" t="shared" si="6" ref="N29:AC29">(N32+N35)</f>
        <v>28</v>
      </c>
      <c r="O29" s="34">
        <f t="shared" si="6"/>
        <v>46</v>
      </c>
      <c r="P29" s="34">
        <f t="shared" si="6"/>
        <v>5</v>
      </c>
      <c r="Q29" s="34">
        <f t="shared" si="6"/>
        <v>37</v>
      </c>
      <c r="R29" s="34">
        <f t="shared" si="6"/>
        <v>32</v>
      </c>
      <c r="S29" s="34">
        <f t="shared" si="6"/>
        <v>21</v>
      </c>
      <c r="T29" s="34">
        <f t="shared" si="6"/>
        <v>148</v>
      </c>
      <c r="U29" s="34">
        <f t="shared" si="6"/>
        <v>12</v>
      </c>
      <c r="V29" s="34">
        <f t="shared" si="6"/>
        <v>113</v>
      </c>
      <c r="W29" s="34">
        <f t="shared" si="6"/>
        <v>15</v>
      </c>
      <c r="X29" s="34">
        <f t="shared" si="6"/>
        <v>16</v>
      </c>
      <c r="Y29" s="34">
        <f t="shared" si="6"/>
        <v>18</v>
      </c>
      <c r="Z29" s="34">
        <f t="shared" si="6"/>
        <v>89</v>
      </c>
      <c r="AA29" s="34">
        <f t="shared" si="6"/>
        <v>153</v>
      </c>
      <c r="AB29" s="34">
        <f t="shared" si="6"/>
        <v>77</v>
      </c>
      <c r="AC29" s="34">
        <f t="shared" si="6"/>
        <v>52</v>
      </c>
      <c r="AD29" s="34">
        <f t="shared" si="1"/>
        <v>2312</v>
      </c>
    </row>
    <row r="30" spans="2:30" ht="12.75">
      <c r="B30" s="15"/>
      <c r="C30" s="53" t="s">
        <v>26</v>
      </c>
      <c r="D30" s="54"/>
      <c r="E30" s="54"/>
      <c r="F30" s="54"/>
      <c r="G30" s="54"/>
      <c r="H30" s="54"/>
      <c r="I30" s="54"/>
      <c r="J30" s="54"/>
      <c r="K30" s="55"/>
      <c r="L30" s="34" t="s">
        <v>74</v>
      </c>
      <c r="M30" s="34">
        <f>(M33+M36)</f>
        <v>1446</v>
      </c>
      <c r="N30" s="34">
        <f aca="true" t="shared" si="7" ref="N30:AC30">(N33+N36)</f>
        <v>24</v>
      </c>
      <c r="O30" s="34">
        <f t="shared" si="7"/>
        <v>30</v>
      </c>
      <c r="P30" s="34">
        <f t="shared" si="7"/>
        <v>2</v>
      </c>
      <c r="Q30" s="34">
        <f t="shared" si="7"/>
        <v>4</v>
      </c>
      <c r="R30" s="34">
        <f t="shared" si="7"/>
        <v>27</v>
      </c>
      <c r="S30" s="34">
        <f t="shared" si="7"/>
        <v>15</v>
      </c>
      <c r="T30" s="34">
        <f t="shared" si="7"/>
        <v>146</v>
      </c>
      <c r="U30" s="34">
        <f t="shared" si="7"/>
        <v>7</v>
      </c>
      <c r="V30" s="34">
        <f t="shared" si="7"/>
        <v>51</v>
      </c>
      <c r="W30" s="34">
        <f t="shared" si="7"/>
        <v>3</v>
      </c>
      <c r="X30" s="34">
        <f t="shared" si="7"/>
        <v>5</v>
      </c>
      <c r="Y30" s="34">
        <f t="shared" si="7"/>
        <v>16</v>
      </c>
      <c r="Z30" s="34">
        <f t="shared" si="7"/>
        <v>68</v>
      </c>
      <c r="AA30" s="34">
        <f t="shared" si="7"/>
        <v>146</v>
      </c>
      <c r="AB30" s="34">
        <f t="shared" si="7"/>
        <v>49</v>
      </c>
      <c r="AC30" s="34">
        <f t="shared" si="7"/>
        <v>46</v>
      </c>
      <c r="AD30" s="34">
        <f t="shared" si="1"/>
        <v>2085</v>
      </c>
    </row>
    <row r="31" spans="2:30" ht="12.75">
      <c r="B31" s="15"/>
      <c r="C31" s="53" t="s">
        <v>27</v>
      </c>
      <c r="D31" s="54"/>
      <c r="E31" s="54"/>
      <c r="F31" s="54"/>
      <c r="G31" s="54"/>
      <c r="H31" s="54"/>
      <c r="I31" s="54"/>
      <c r="J31" s="54"/>
      <c r="K31" s="55"/>
      <c r="L31" s="34" t="s">
        <v>75</v>
      </c>
      <c r="M31" s="34">
        <f>(M34+M37)</f>
        <v>4</v>
      </c>
      <c r="N31" s="34">
        <f aca="true" t="shared" si="8" ref="N31:AC31">(N34+N37)</f>
        <v>4</v>
      </c>
      <c r="O31" s="34">
        <f t="shared" si="8"/>
        <v>16</v>
      </c>
      <c r="P31" s="34">
        <f t="shared" si="8"/>
        <v>3</v>
      </c>
      <c r="Q31" s="34">
        <f t="shared" si="8"/>
        <v>33</v>
      </c>
      <c r="R31" s="34">
        <f t="shared" si="8"/>
        <v>5</v>
      </c>
      <c r="S31" s="34">
        <f t="shared" si="8"/>
        <v>6</v>
      </c>
      <c r="T31" s="34">
        <f t="shared" si="8"/>
        <v>2</v>
      </c>
      <c r="U31" s="34">
        <f t="shared" si="8"/>
        <v>5</v>
      </c>
      <c r="V31" s="34">
        <f t="shared" si="8"/>
        <v>62</v>
      </c>
      <c r="W31" s="34">
        <f t="shared" si="8"/>
        <v>12</v>
      </c>
      <c r="X31" s="34">
        <f t="shared" si="8"/>
        <v>11</v>
      </c>
      <c r="Y31" s="34">
        <f t="shared" si="8"/>
        <v>2</v>
      </c>
      <c r="Z31" s="34">
        <f t="shared" si="8"/>
        <v>21</v>
      </c>
      <c r="AA31" s="34">
        <f t="shared" si="8"/>
        <v>7</v>
      </c>
      <c r="AB31" s="34">
        <f t="shared" si="8"/>
        <v>28</v>
      </c>
      <c r="AC31" s="34">
        <f t="shared" si="8"/>
        <v>6</v>
      </c>
      <c r="AD31" s="34">
        <f t="shared" si="1"/>
        <v>227</v>
      </c>
    </row>
    <row r="32" spans="2:30" ht="12.75">
      <c r="B32" s="15"/>
      <c r="C32" s="53" t="s">
        <v>28</v>
      </c>
      <c r="D32" s="54"/>
      <c r="E32" s="54"/>
      <c r="F32" s="54"/>
      <c r="G32" s="54"/>
      <c r="H32" s="54"/>
      <c r="I32" s="54"/>
      <c r="J32" s="54"/>
      <c r="K32" s="55"/>
      <c r="L32" s="34" t="s">
        <v>76</v>
      </c>
      <c r="M32" s="34">
        <f>(M33+M34)</f>
        <v>790</v>
      </c>
      <c r="N32" s="34">
        <f aca="true" t="shared" si="9" ref="N32:AC32">(N33+N34)</f>
        <v>14</v>
      </c>
      <c r="O32" s="34">
        <f t="shared" si="9"/>
        <v>27</v>
      </c>
      <c r="P32" s="34">
        <f t="shared" si="9"/>
        <v>3</v>
      </c>
      <c r="Q32" s="34">
        <f t="shared" si="9"/>
        <v>22</v>
      </c>
      <c r="R32" s="34">
        <f t="shared" si="9"/>
        <v>16</v>
      </c>
      <c r="S32" s="34">
        <f t="shared" si="9"/>
        <v>14</v>
      </c>
      <c r="T32" s="34">
        <f t="shared" si="9"/>
        <v>81</v>
      </c>
      <c r="U32" s="34">
        <f t="shared" si="9"/>
        <v>5</v>
      </c>
      <c r="V32" s="34">
        <f t="shared" si="9"/>
        <v>59</v>
      </c>
      <c r="W32" s="34">
        <f t="shared" si="9"/>
        <v>8</v>
      </c>
      <c r="X32" s="34">
        <f t="shared" si="9"/>
        <v>7</v>
      </c>
      <c r="Y32" s="34">
        <f t="shared" si="9"/>
        <v>5</v>
      </c>
      <c r="Z32" s="34">
        <f t="shared" si="9"/>
        <v>52</v>
      </c>
      <c r="AA32" s="34">
        <f t="shared" si="9"/>
        <v>85</v>
      </c>
      <c r="AB32" s="34">
        <f t="shared" si="9"/>
        <v>36</v>
      </c>
      <c r="AC32" s="34">
        <f t="shared" si="9"/>
        <v>28</v>
      </c>
      <c r="AD32" s="34">
        <f t="shared" si="1"/>
        <v>1252</v>
      </c>
    </row>
    <row r="33" spans="2:30" ht="12.75">
      <c r="B33" s="15"/>
      <c r="C33" s="53" t="s">
        <v>29</v>
      </c>
      <c r="D33" s="54"/>
      <c r="E33" s="54"/>
      <c r="F33" s="54"/>
      <c r="G33" s="54"/>
      <c r="H33" s="54"/>
      <c r="I33" s="54"/>
      <c r="J33" s="54"/>
      <c r="K33" s="55"/>
      <c r="L33" s="34" t="s">
        <v>77</v>
      </c>
      <c r="M33" s="34">
        <v>787</v>
      </c>
      <c r="N33" s="34">
        <v>13</v>
      </c>
      <c r="O33" s="34">
        <v>16</v>
      </c>
      <c r="P33" s="34">
        <v>2</v>
      </c>
      <c r="Q33" s="34">
        <v>3</v>
      </c>
      <c r="R33" s="34">
        <v>13</v>
      </c>
      <c r="S33" s="34">
        <v>10</v>
      </c>
      <c r="T33" s="34">
        <v>80</v>
      </c>
      <c r="U33" s="34">
        <v>3</v>
      </c>
      <c r="V33" s="34">
        <v>27</v>
      </c>
      <c r="W33" s="34">
        <v>2</v>
      </c>
      <c r="X33" s="34">
        <v>2</v>
      </c>
      <c r="Y33" s="34">
        <v>5</v>
      </c>
      <c r="Z33" s="34">
        <v>42</v>
      </c>
      <c r="AA33" s="34">
        <v>81</v>
      </c>
      <c r="AB33" s="34">
        <v>22</v>
      </c>
      <c r="AC33" s="34">
        <v>24</v>
      </c>
      <c r="AD33" s="34">
        <f t="shared" si="1"/>
        <v>1132</v>
      </c>
    </row>
    <row r="34" spans="2:30" ht="12.75">
      <c r="B34" s="15"/>
      <c r="C34" s="53" t="s">
        <v>30</v>
      </c>
      <c r="D34" s="54"/>
      <c r="E34" s="54"/>
      <c r="F34" s="54"/>
      <c r="G34" s="54"/>
      <c r="H34" s="54"/>
      <c r="I34" s="54"/>
      <c r="J34" s="54"/>
      <c r="K34" s="55"/>
      <c r="L34" s="34" t="s">
        <v>78</v>
      </c>
      <c r="M34" s="34">
        <v>3</v>
      </c>
      <c r="N34" s="34">
        <v>1</v>
      </c>
      <c r="O34" s="34">
        <v>11</v>
      </c>
      <c r="P34" s="34">
        <v>1</v>
      </c>
      <c r="Q34" s="34">
        <v>19</v>
      </c>
      <c r="R34" s="34">
        <v>3</v>
      </c>
      <c r="S34" s="34">
        <v>4</v>
      </c>
      <c r="T34" s="34">
        <v>1</v>
      </c>
      <c r="U34" s="34">
        <v>2</v>
      </c>
      <c r="V34" s="34">
        <v>32</v>
      </c>
      <c r="W34" s="34">
        <v>6</v>
      </c>
      <c r="X34" s="34">
        <v>5</v>
      </c>
      <c r="Y34" s="34">
        <v>0</v>
      </c>
      <c r="Z34" s="34">
        <v>10</v>
      </c>
      <c r="AA34" s="34">
        <v>4</v>
      </c>
      <c r="AB34" s="34">
        <v>14</v>
      </c>
      <c r="AC34" s="34">
        <v>4</v>
      </c>
      <c r="AD34" s="34">
        <f t="shared" si="1"/>
        <v>120</v>
      </c>
    </row>
    <row r="35" spans="2:30" ht="12.75">
      <c r="B35" s="15"/>
      <c r="C35" s="53" t="s">
        <v>31</v>
      </c>
      <c r="D35" s="54"/>
      <c r="E35" s="54"/>
      <c r="F35" s="54"/>
      <c r="G35" s="54"/>
      <c r="H35" s="54"/>
      <c r="I35" s="54"/>
      <c r="J35" s="54"/>
      <c r="K35" s="55"/>
      <c r="L35" s="34" t="s">
        <v>79</v>
      </c>
      <c r="M35" s="34">
        <f>(M36+M37)</f>
        <v>660</v>
      </c>
      <c r="N35" s="34">
        <f aca="true" t="shared" si="10" ref="N35:AC35">(N36+N37)</f>
        <v>14</v>
      </c>
      <c r="O35" s="34">
        <f t="shared" si="10"/>
        <v>19</v>
      </c>
      <c r="P35" s="34">
        <f t="shared" si="10"/>
        <v>2</v>
      </c>
      <c r="Q35" s="34">
        <f t="shared" si="10"/>
        <v>15</v>
      </c>
      <c r="R35" s="34">
        <f t="shared" si="10"/>
        <v>16</v>
      </c>
      <c r="S35" s="34">
        <f t="shared" si="10"/>
        <v>7</v>
      </c>
      <c r="T35" s="34">
        <f t="shared" si="10"/>
        <v>67</v>
      </c>
      <c r="U35" s="34">
        <f t="shared" si="10"/>
        <v>7</v>
      </c>
      <c r="V35" s="34">
        <f t="shared" si="10"/>
        <v>54</v>
      </c>
      <c r="W35" s="34">
        <f t="shared" si="10"/>
        <v>7</v>
      </c>
      <c r="X35" s="34">
        <f t="shared" si="10"/>
        <v>9</v>
      </c>
      <c r="Y35" s="34">
        <f t="shared" si="10"/>
        <v>13</v>
      </c>
      <c r="Z35" s="34">
        <f t="shared" si="10"/>
        <v>37</v>
      </c>
      <c r="AA35" s="34">
        <f t="shared" si="10"/>
        <v>68</v>
      </c>
      <c r="AB35" s="34">
        <f t="shared" si="10"/>
        <v>41</v>
      </c>
      <c r="AC35" s="34">
        <f t="shared" si="10"/>
        <v>24</v>
      </c>
      <c r="AD35" s="34">
        <f t="shared" si="1"/>
        <v>1060</v>
      </c>
    </row>
    <row r="36" spans="2:30" ht="12.75">
      <c r="B36" s="15"/>
      <c r="C36" s="53" t="s">
        <v>32</v>
      </c>
      <c r="D36" s="54"/>
      <c r="E36" s="54"/>
      <c r="F36" s="54"/>
      <c r="G36" s="54"/>
      <c r="H36" s="54"/>
      <c r="I36" s="54"/>
      <c r="J36" s="54"/>
      <c r="K36" s="55"/>
      <c r="L36" s="34" t="s">
        <v>80</v>
      </c>
      <c r="M36" s="34">
        <v>659</v>
      </c>
      <c r="N36" s="34">
        <v>11</v>
      </c>
      <c r="O36" s="34">
        <v>14</v>
      </c>
      <c r="P36" s="34">
        <v>0</v>
      </c>
      <c r="Q36" s="34">
        <v>1</v>
      </c>
      <c r="R36" s="34">
        <v>14</v>
      </c>
      <c r="S36" s="34">
        <v>5</v>
      </c>
      <c r="T36" s="34">
        <v>66</v>
      </c>
      <c r="U36" s="34">
        <v>4</v>
      </c>
      <c r="V36" s="34">
        <v>24</v>
      </c>
      <c r="W36" s="34">
        <v>1</v>
      </c>
      <c r="X36" s="34">
        <v>3</v>
      </c>
      <c r="Y36" s="34">
        <v>11</v>
      </c>
      <c r="Z36" s="34">
        <v>26</v>
      </c>
      <c r="AA36" s="34">
        <v>65</v>
      </c>
      <c r="AB36" s="34">
        <v>27</v>
      </c>
      <c r="AC36" s="34">
        <v>22</v>
      </c>
      <c r="AD36" s="34">
        <f t="shared" si="1"/>
        <v>953</v>
      </c>
    </row>
    <row r="37" spans="2:30" ht="12.75">
      <c r="B37" s="15"/>
      <c r="C37" s="53" t="s">
        <v>33</v>
      </c>
      <c r="D37" s="54"/>
      <c r="E37" s="54"/>
      <c r="F37" s="54"/>
      <c r="G37" s="54"/>
      <c r="H37" s="54"/>
      <c r="I37" s="54"/>
      <c r="J37" s="54"/>
      <c r="K37" s="55"/>
      <c r="L37" s="34" t="s">
        <v>81</v>
      </c>
      <c r="M37" s="34">
        <v>1</v>
      </c>
      <c r="N37" s="34">
        <v>3</v>
      </c>
      <c r="O37" s="34">
        <v>5</v>
      </c>
      <c r="P37" s="34">
        <v>2</v>
      </c>
      <c r="Q37" s="34">
        <v>14</v>
      </c>
      <c r="R37" s="34">
        <v>2</v>
      </c>
      <c r="S37" s="34">
        <v>2</v>
      </c>
      <c r="T37" s="34">
        <v>1</v>
      </c>
      <c r="U37" s="34">
        <v>3</v>
      </c>
      <c r="V37" s="34">
        <v>30</v>
      </c>
      <c r="W37" s="34">
        <v>6</v>
      </c>
      <c r="X37" s="34">
        <v>6</v>
      </c>
      <c r="Y37" s="34">
        <v>2</v>
      </c>
      <c r="Z37" s="34">
        <v>11</v>
      </c>
      <c r="AA37" s="34">
        <v>3</v>
      </c>
      <c r="AB37" s="34">
        <v>14</v>
      </c>
      <c r="AC37" s="34">
        <v>2</v>
      </c>
      <c r="AD37" s="34">
        <f t="shared" si="1"/>
        <v>107</v>
      </c>
    </row>
    <row r="38" spans="2:30" ht="12.75">
      <c r="B38" s="15"/>
      <c r="C38" s="53" t="s">
        <v>34</v>
      </c>
      <c r="D38" s="54"/>
      <c r="E38" s="54"/>
      <c r="F38" s="54"/>
      <c r="G38" s="54"/>
      <c r="H38" s="54"/>
      <c r="I38" s="54"/>
      <c r="J38" s="54"/>
      <c r="K38" s="55"/>
      <c r="L38" s="34" t="s">
        <v>82</v>
      </c>
      <c r="M38" s="34">
        <f>(M39+M40)</f>
        <v>158</v>
      </c>
      <c r="N38" s="34">
        <f aca="true" t="shared" si="11" ref="N38:AC38">(N39+N40)</f>
        <v>7</v>
      </c>
      <c r="O38" s="34">
        <f t="shared" si="11"/>
        <v>13</v>
      </c>
      <c r="P38" s="34">
        <f t="shared" si="11"/>
        <v>1</v>
      </c>
      <c r="Q38" s="34">
        <f t="shared" si="11"/>
        <v>30</v>
      </c>
      <c r="R38" s="34">
        <f t="shared" si="11"/>
        <v>8</v>
      </c>
      <c r="S38" s="34">
        <f t="shared" si="11"/>
        <v>11</v>
      </c>
      <c r="T38" s="34">
        <f t="shared" si="11"/>
        <v>43</v>
      </c>
      <c r="U38" s="34">
        <f t="shared" si="11"/>
        <v>9</v>
      </c>
      <c r="V38" s="34">
        <f t="shared" si="11"/>
        <v>99</v>
      </c>
      <c r="W38" s="34">
        <f t="shared" si="11"/>
        <v>10</v>
      </c>
      <c r="X38" s="34">
        <f t="shared" si="11"/>
        <v>2</v>
      </c>
      <c r="Y38" s="34">
        <f t="shared" si="11"/>
        <v>5</v>
      </c>
      <c r="Z38" s="34">
        <f t="shared" si="11"/>
        <v>25</v>
      </c>
      <c r="AA38" s="34">
        <f t="shared" si="11"/>
        <v>30</v>
      </c>
      <c r="AB38" s="34">
        <f t="shared" si="11"/>
        <v>28</v>
      </c>
      <c r="AC38" s="34">
        <f t="shared" si="11"/>
        <v>16</v>
      </c>
      <c r="AD38" s="34">
        <f t="shared" si="1"/>
        <v>495</v>
      </c>
    </row>
    <row r="39" spans="2:30" ht="12.75">
      <c r="B39" s="15"/>
      <c r="C39" s="53" t="s">
        <v>35</v>
      </c>
      <c r="D39" s="54"/>
      <c r="E39" s="54"/>
      <c r="F39" s="54"/>
      <c r="G39" s="54"/>
      <c r="H39" s="54"/>
      <c r="I39" s="54"/>
      <c r="J39" s="54"/>
      <c r="K39" s="55"/>
      <c r="L39" s="34" t="s">
        <v>83</v>
      </c>
      <c r="M39" s="34">
        <f>(M42+M45)</f>
        <v>156</v>
      </c>
      <c r="N39" s="34">
        <f aca="true" t="shared" si="12" ref="N39:AC39">(N42+N45)</f>
        <v>4</v>
      </c>
      <c r="O39" s="34">
        <f t="shared" si="12"/>
        <v>8</v>
      </c>
      <c r="P39" s="34">
        <f t="shared" si="12"/>
        <v>0</v>
      </c>
      <c r="Q39" s="34">
        <f t="shared" si="12"/>
        <v>8</v>
      </c>
      <c r="R39" s="34">
        <f t="shared" si="12"/>
        <v>3</v>
      </c>
      <c r="S39" s="34">
        <f t="shared" si="12"/>
        <v>6</v>
      </c>
      <c r="T39" s="34">
        <f t="shared" si="12"/>
        <v>42</v>
      </c>
      <c r="U39" s="34">
        <f t="shared" si="12"/>
        <v>7</v>
      </c>
      <c r="V39" s="34">
        <f t="shared" si="12"/>
        <v>35</v>
      </c>
      <c r="W39" s="34">
        <f t="shared" si="12"/>
        <v>5</v>
      </c>
      <c r="X39" s="34">
        <f t="shared" si="12"/>
        <v>1</v>
      </c>
      <c r="Y39" s="34">
        <f t="shared" si="12"/>
        <v>5</v>
      </c>
      <c r="Z39" s="34">
        <f t="shared" si="12"/>
        <v>23</v>
      </c>
      <c r="AA39" s="34">
        <f t="shared" si="12"/>
        <v>27</v>
      </c>
      <c r="AB39" s="34">
        <f t="shared" si="12"/>
        <v>19</v>
      </c>
      <c r="AC39" s="34">
        <f t="shared" si="12"/>
        <v>15</v>
      </c>
      <c r="AD39" s="34">
        <f t="shared" si="1"/>
        <v>364</v>
      </c>
    </row>
    <row r="40" spans="2:30" ht="12.75">
      <c r="B40" s="15"/>
      <c r="C40" s="53" t="s">
        <v>36</v>
      </c>
      <c r="D40" s="54"/>
      <c r="E40" s="54"/>
      <c r="F40" s="54"/>
      <c r="G40" s="54"/>
      <c r="H40" s="54"/>
      <c r="I40" s="54"/>
      <c r="J40" s="54"/>
      <c r="K40" s="55"/>
      <c r="L40" s="34" t="s">
        <v>84</v>
      </c>
      <c r="M40" s="34">
        <f>(M43+M46)</f>
        <v>2</v>
      </c>
      <c r="N40" s="34">
        <f aca="true" t="shared" si="13" ref="N40:AC40">(N43+N46)</f>
        <v>3</v>
      </c>
      <c r="O40" s="34">
        <f t="shared" si="13"/>
        <v>5</v>
      </c>
      <c r="P40" s="34">
        <f t="shared" si="13"/>
        <v>1</v>
      </c>
      <c r="Q40" s="34">
        <f t="shared" si="13"/>
        <v>22</v>
      </c>
      <c r="R40" s="34">
        <f t="shared" si="13"/>
        <v>5</v>
      </c>
      <c r="S40" s="34">
        <f t="shared" si="13"/>
        <v>5</v>
      </c>
      <c r="T40" s="34">
        <f t="shared" si="13"/>
        <v>1</v>
      </c>
      <c r="U40" s="34">
        <f t="shared" si="13"/>
        <v>2</v>
      </c>
      <c r="V40" s="34">
        <f t="shared" si="13"/>
        <v>64</v>
      </c>
      <c r="W40" s="34">
        <f t="shared" si="13"/>
        <v>5</v>
      </c>
      <c r="X40" s="34">
        <f t="shared" si="13"/>
        <v>1</v>
      </c>
      <c r="Y40" s="34">
        <f t="shared" si="13"/>
        <v>0</v>
      </c>
      <c r="Z40" s="34">
        <f t="shared" si="13"/>
        <v>2</v>
      </c>
      <c r="AA40" s="34">
        <f t="shared" si="13"/>
        <v>3</v>
      </c>
      <c r="AB40" s="34">
        <f t="shared" si="13"/>
        <v>9</v>
      </c>
      <c r="AC40" s="34">
        <f t="shared" si="13"/>
        <v>1</v>
      </c>
      <c r="AD40" s="34">
        <f t="shared" si="1"/>
        <v>131</v>
      </c>
    </row>
    <row r="41" spans="2:30" ht="12.75">
      <c r="B41" s="15"/>
      <c r="C41" s="53" t="s">
        <v>37</v>
      </c>
      <c r="D41" s="54"/>
      <c r="E41" s="54"/>
      <c r="F41" s="54"/>
      <c r="G41" s="54"/>
      <c r="H41" s="54"/>
      <c r="I41" s="54"/>
      <c r="J41" s="54"/>
      <c r="K41" s="55"/>
      <c r="L41" s="34" t="s">
        <v>85</v>
      </c>
      <c r="M41" s="34">
        <f>(M42+M43)</f>
        <v>77</v>
      </c>
      <c r="N41" s="34">
        <f aca="true" t="shared" si="14" ref="N41:AC41">(N42+N43)</f>
        <v>3</v>
      </c>
      <c r="O41" s="34">
        <f t="shared" si="14"/>
        <v>6</v>
      </c>
      <c r="P41" s="34">
        <f t="shared" si="14"/>
        <v>0</v>
      </c>
      <c r="Q41" s="34">
        <f t="shared" si="14"/>
        <v>17</v>
      </c>
      <c r="R41" s="34">
        <f t="shared" si="14"/>
        <v>4</v>
      </c>
      <c r="S41" s="34">
        <f t="shared" si="14"/>
        <v>4</v>
      </c>
      <c r="T41" s="34">
        <f t="shared" si="14"/>
        <v>29</v>
      </c>
      <c r="U41" s="34">
        <f t="shared" si="14"/>
        <v>6</v>
      </c>
      <c r="V41" s="34">
        <f t="shared" si="14"/>
        <v>48</v>
      </c>
      <c r="W41" s="34">
        <f t="shared" si="14"/>
        <v>4</v>
      </c>
      <c r="X41" s="34">
        <f t="shared" si="14"/>
        <v>2</v>
      </c>
      <c r="Y41" s="34">
        <f t="shared" si="14"/>
        <v>4</v>
      </c>
      <c r="Z41" s="34">
        <f t="shared" si="14"/>
        <v>16</v>
      </c>
      <c r="AA41" s="34">
        <f t="shared" si="14"/>
        <v>15</v>
      </c>
      <c r="AB41" s="34">
        <f t="shared" si="14"/>
        <v>14</v>
      </c>
      <c r="AC41" s="34">
        <f t="shared" si="14"/>
        <v>8</v>
      </c>
      <c r="AD41" s="34">
        <f t="shared" si="1"/>
        <v>257</v>
      </c>
    </row>
    <row r="42" spans="2:30" ht="12.75">
      <c r="B42" s="15"/>
      <c r="C42" s="53" t="s">
        <v>38</v>
      </c>
      <c r="D42" s="54"/>
      <c r="E42" s="54"/>
      <c r="F42" s="54"/>
      <c r="G42" s="54"/>
      <c r="H42" s="54"/>
      <c r="I42" s="54"/>
      <c r="J42" s="54"/>
      <c r="K42" s="55"/>
      <c r="L42" s="34" t="s">
        <v>86</v>
      </c>
      <c r="M42" s="34">
        <v>76</v>
      </c>
      <c r="N42" s="34">
        <v>2</v>
      </c>
      <c r="O42" s="34">
        <v>4</v>
      </c>
      <c r="P42" s="34">
        <v>0</v>
      </c>
      <c r="Q42" s="34">
        <v>4</v>
      </c>
      <c r="R42" s="34">
        <v>2</v>
      </c>
      <c r="S42" s="34">
        <v>3</v>
      </c>
      <c r="T42" s="34">
        <v>28</v>
      </c>
      <c r="U42" s="34">
        <v>5</v>
      </c>
      <c r="V42" s="34">
        <v>19</v>
      </c>
      <c r="W42" s="34">
        <v>1</v>
      </c>
      <c r="X42" s="34">
        <v>1</v>
      </c>
      <c r="Y42" s="34">
        <v>4</v>
      </c>
      <c r="Z42" s="34">
        <v>14</v>
      </c>
      <c r="AA42" s="34">
        <v>14</v>
      </c>
      <c r="AB42" s="34">
        <v>9</v>
      </c>
      <c r="AC42" s="34">
        <v>7</v>
      </c>
      <c r="AD42" s="34">
        <f t="shared" si="1"/>
        <v>193</v>
      </c>
    </row>
    <row r="43" spans="2:30" ht="12.75">
      <c r="B43" s="15"/>
      <c r="C43" s="53" t="s">
        <v>39</v>
      </c>
      <c r="D43" s="54"/>
      <c r="E43" s="54"/>
      <c r="F43" s="54"/>
      <c r="G43" s="54"/>
      <c r="H43" s="54"/>
      <c r="I43" s="54"/>
      <c r="J43" s="54"/>
      <c r="K43" s="55"/>
      <c r="L43" s="34" t="s">
        <v>87</v>
      </c>
      <c r="M43" s="34">
        <v>1</v>
      </c>
      <c r="N43" s="34">
        <v>1</v>
      </c>
      <c r="O43" s="34">
        <v>2</v>
      </c>
      <c r="P43" s="34">
        <v>0</v>
      </c>
      <c r="Q43" s="34">
        <v>13</v>
      </c>
      <c r="R43" s="34">
        <v>2</v>
      </c>
      <c r="S43" s="34">
        <v>1</v>
      </c>
      <c r="T43" s="34">
        <v>1</v>
      </c>
      <c r="U43" s="34">
        <v>1</v>
      </c>
      <c r="V43" s="34">
        <v>29</v>
      </c>
      <c r="W43" s="34">
        <v>3</v>
      </c>
      <c r="X43" s="34">
        <v>1</v>
      </c>
      <c r="Y43" s="34">
        <v>0</v>
      </c>
      <c r="Z43" s="34">
        <v>2</v>
      </c>
      <c r="AA43" s="34">
        <v>1</v>
      </c>
      <c r="AB43" s="34">
        <v>5</v>
      </c>
      <c r="AC43" s="34">
        <v>1</v>
      </c>
      <c r="AD43" s="34">
        <f t="shared" si="1"/>
        <v>64</v>
      </c>
    </row>
    <row r="44" spans="2:30" ht="12.75">
      <c r="B44" s="15"/>
      <c r="C44" s="53" t="s">
        <v>40</v>
      </c>
      <c r="D44" s="54"/>
      <c r="E44" s="54"/>
      <c r="F44" s="54"/>
      <c r="G44" s="54"/>
      <c r="H44" s="54"/>
      <c r="I44" s="54"/>
      <c r="J44" s="54"/>
      <c r="K44" s="55"/>
      <c r="L44" s="34" t="s">
        <v>88</v>
      </c>
      <c r="M44" s="34">
        <f>(M45+M46)</f>
        <v>81</v>
      </c>
      <c r="N44" s="34">
        <f aca="true" t="shared" si="15" ref="N44:AC44">(N45+N46)</f>
        <v>4</v>
      </c>
      <c r="O44" s="34">
        <f t="shared" si="15"/>
        <v>7</v>
      </c>
      <c r="P44" s="34">
        <f t="shared" si="15"/>
        <v>1</v>
      </c>
      <c r="Q44" s="34">
        <f t="shared" si="15"/>
        <v>13</v>
      </c>
      <c r="R44" s="34">
        <f t="shared" si="15"/>
        <v>4</v>
      </c>
      <c r="S44" s="34">
        <f t="shared" si="15"/>
        <v>7</v>
      </c>
      <c r="T44" s="34">
        <f t="shared" si="15"/>
        <v>14</v>
      </c>
      <c r="U44" s="34">
        <f t="shared" si="15"/>
        <v>3</v>
      </c>
      <c r="V44" s="34">
        <f t="shared" si="15"/>
        <v>51</v>
      </c>
      <c r="W44" s="34">
        <f t="shared" si="15"/>
        <v>6</v>
      </c>
      <c r="X44" s="34">
        <f t="shared" si="15"/>
        <v>0</v>
      </c>
      <c r="Y44" s="34">
        <f t="shared" si="15"/>
        <v>1</v>
      </c>
      <c r="Z44" s="34">
        <f t="shared" si="15"/>
        <v>9</v>
      </c>
      <c r="AA44" s="34">
        <f t="shared" si="15"/>
        <v>15</v>
      </c>
      <c r="AB44" s="34">
        <f t="shared" si="15"/>
        <v>14</v>
      </c>
      <c r="AC44" s="34">
        <f t="shared" si="15"/>
        <v>8</v>
      </c>
      <c r="AD44" s="34">
        <f t="shared" si="1"/>
        <v>238</v>
      </c>
    </row>
    <row r="45" spans="2:30" ht="12.75">
      <c r="B45" s="15"/>
      <c r="C45" s="53" t="s">
        <v>41</v>
      </c>
      <c r="D45" s="54"/>
      <c r="E45" s="54"/>
      <c r="F45" s="54"/>
      <c r="G45" s="54"/>
      <c r="H45" s="54"/>
      <c r="I45" s="54"/>
      <c r="J45" s="54"/>
      <c r="K45" s="55"/>
      <c r="L45" s="34" t="s">
        <v>89</v>
      </c>
      <c r="M45" s="34">
        <v>80</v>
      </c>
      <c r="N45" s="34">
        <v>2</v>
      </c>
      <c r="O45" s="34">
        <v>4</v>
      </c>
      <c r="P45" s="34">
        <v>0</v>
      </c>
      <c r="Q45" s="34">
        <v>4</v>
      </c>
      <c r="R45" s="34">
        <v>1</v>
      </c>
      <c r="S45" s="34">
        <v>3</v>
      </c>
      <c r="T45" s="34">
        <v>14</v>
      </c>
      <c r="U45" s="34">
        <v>2</v>
      </c>
      <c r="V45" s="34">
        <v>16</v>
      </c>
      <c r="W45" s="34">
        <v>4</v>
      </c>
      <c r="X45" s="34">
        <v>0</v>
      </c>
      <c r="Y45" s="34">
        <v>1</v>
      </c>
      <c r="Z45" s="34">
        <v>9</v>
      </c>
      <c r="AA45" s="34">
        <v>13</v>
      </c>
      <c r="AB45" s="34">
        <v>10</v>
      </c>
      <c r="AC45" s="34">
        <v>8</v>
      </c>
      <c r="AD45" s="34">
        <f t="shared" si="1"/>
        <v>171</v>
      </c>
    </row>
    <row r="46" spans="2:30" ht="12.75">
      <c r="B46" s="15"/>
      <c r="C46" s="53" t="s">
        <v>42</v>
      </c>
      <c r="D46" s="54"/>
      <c r="E46" s="54"/>
      <c r="F46" s="54"/>
      <c r="G46" s="54"/>
      <c r="H46" s="54"/>
      <c r="I46" s="54"/>
      <c r="J46" s="54"/>
      <c r="K46" s="55"/>
      <c r="L46" s="34" t="s">
        <v>90</v>
      </c>
      <c r="M46" s="34">
        <v>1</v>
      </c>
      <c r="N46" s="34">
        <v>2</v>
      </c>
      <c r="O46" s="34">
        <v>3</v>
      </c>
      <c r="P46" s="34">
        <v>1</v>
      </c>
      <c r="Q46" s="34">
        <v>9</v>
      </c>
      <c r="R46" s="34">
        <v>3</v>
      </c>
      <c r="S46" s="34">
        <v>4</v>
      </c>
      <c r="T46" s="34">
        <v>0</v>
      </c>
      <c r="U46" s="34">
        <v>1</v>
      </c>
      <c r="V46" s="34">
        <v>35</v>
      </c>
      <c r="W46" s="34">
        <v>2</v>
      </c>
      <c r="X46" s="34">
        <v>0</v>
      </c>
      <c r="Y46" s="34">
        <v>0</v>
      </c>
      <c r="Z46" s="34">
        <v>0</v>
      </c>
      <c r="AA46" s="34">
        <v>2</v>
      </c>
      <c r="AB46" s="34">
        <v>4</v>
      </c>
      <c r="AC46" s="34">
        <v>0</v>
      </c>
      <c r="AD46" s="34">
        <f t="shared" si="1"/>
        <v>67</v>
      </c>
    </row>
    <row r="47" spans="2:30" ht="12.75">
      <c r="B47" s="15"/>
      <c r="C47" s="53" t="s">
        <v>43</v>
      </c>
      <c r="D47" s="54"/>
      <c r="E47" s="54"/>
      <c r="F47" s="54"/>
      <c r="G47" s="54"/>
      <c r="H47" s="54"/>
      <c r="I47" s="54"/>
      <c r="J47" s="54"/>
      <c r="K47" s="55"/>
      <c r="L47" s="34" t="s">
        <v>91</v>
      </c>
      <c r="M47" s="34">
        <f>(M48+M49)</f>
        <v>66</v>
      </c>
      <c r="N47" s="34">
        <f aca="true" t="shared" si="16" ref="N47:AC47">(N48+N49)</f>
        <v>2</v>
      </c>
      <c r="O47" s="34">
        <f t="shared" si="16"/>
        <v>4</v>
      </c>
      <c r="P47" s="34">
        <f t="shared" si="16"/>
        <v>1</v>
      </c>
      <c r="Q47" s="34">
        <f t="shared" si="16"/>
        <v>6</v>
      </c>
      <c r="R47" s="34">
        <f t="shared" si="16"/>
        <v>6</v>
      </c>
      <c r="S47" s="34">
        <f t="shared" si="16"/>
        <v>1</v>
      </c>
      <c r="T47" s="34">
        <f t="shared" si="16"/>
        <v>15</v>
      </c>
      <c r="U47" s="34">
        <f t="shared" si="16"/>
        <v>6</v>
      </c>
      <c r="V47" s="34">
        <f t="shared" si="16"/>
        <v>23</v>
      </c>
      <c r="W47" s="34">
        <f t="shared" si="16"/>
        <v>1</v>
      </c>
      <c r="X47" s="34">
        <f t="shared" si="16"/>
        <v>3</v>
      </c>
      <c r="Y47" s="34">
        <f t="shared" si="16"/>
        <v>1</v>
      </c>
      <c r="Z47" s="34">
        <f t="shared" si="16"/>
        <v>1</v>
      </c>
      <c r="AA47" s="34">
        <f t="shared" si="16"/>
        <v>13</v>
      </c>
      <c r="AB47" s="34">
        <f t="shared" si="16"/>
        <v>8</v>
      </c>
      <c r="AC47" s="34">
        <f t="shared" si="16"/>
        <v>1</v>
      </c>
      <c r="AD47" s="34">
        <f t="shared" si="1"/>
        <v>158</v>
      </c>
    </row>
    <row r="48" spans="2:30" ht="12.75">
      <c r="B48" s="15"/>
      <c r="C48" s="53" t="s">
        <v>44</v>
      </c>
      <c r="D48" s="54"/>
      <c r="E48" s="54"/>
      <c r="F48" s="54"/>
      <c r="G48" s="54"/>
      <c r="H48" s="54"/>
      <c r="I48" s="54"/>
      <c r="J48" s="54"/>
      <c r="K48" s="55"/>
      <c r="L48" s="34" t="s">
        <v>92</v>
      </c>
      <c r="M48" s="35">
        <f>(M51+M54)</f>
        <v>65</v>
      </c>
      <c r="N48" s="35">
        <f aca="true" t="shared" si="17" ref="N48:AC48">(N51+N54)</f>
        <v>1</v>
      </c>
      <c r="O48" s="35">
        <f t="shared" si="17"/>
        <v>2</v>
      </c>
      <c r="P48" s="35">
        <f t="shared" si="17"/>
        <v>0</v>
      </c>
      <c r="Q48" s="35">
        <f t="shared" si="17"/>
        <v>2</v>
      </c>
      <c r="R48" s="35">
        <f t="shared" si="17"/>
        <v>2</v>
      </c>
      <c r="S48" s="35">
        <f t="shared" si="17"/>
        <v>0</v>
      </c>
      <c r="T48" s="35">
        <f t="shared" si="17"/>
        <v>13</v>
      </c>
      <c r="U48" s="35">
        <f t="shared" si="17"/>
        <v>5</v>
      </c>
      <c r="V48" s="35">
        <f t="shared" si="17"/>
        <v>12</v>
      </c>
      <c r="W48" s="35">
        <f t="shared" si="17"/>
        <v>0</v>
      </c>
      <c r="X48" s="35">
        <f t="shared" si="17"/>
        <v>2</v>
      </c>
      <c r="Y48" s="35">
        <f t="shared" si="17"/>
        <v>1</v>
      </c>
      <c r="Z48" s="35">
        <f t="shared" si="17"/>
        <v>1</v>
      </c>
      <c r="AA48" s="35">
        <f t="shared" si="17"/>
        <v>13</v>
      </c>
      <c r="AB48" s="35">
        <f t="shared" si="17"/>
        <v>4</v>
      </c>
      <c r="AC48" s="35">
        <f t="shared" si="17"/>
        <v>1</v>
      </c>
      <c r="AD48" s="35">
        <f t="shared" si="1"/>
        <v>124</v>
      </c>
    </row>
    <row r="49" spans="2:30" ht="12.75">
      <c r="B49" s="15"/>
      <c r="C49" s="53" t="s">
        <v>45</v>
      </c>
      <c r="D49" s="54"/>
      <c r="E49" s="54"/>
      <c r="F49" s="54"/>
      <c r="G49" s="54"/>
      <c r="H49" s="54"/>
      <c r="I49" s="54"/>
      <c r="J49" s="54"/>
      <c r="K49" s="55"/>
      <c r="L49" s="34" t="s">
        <v>93</v>
      </c>
      <c r="M49" s="35">
        <f>(M52+M55)</f>
        <v>1</v>
      </c>
      <c r="N49" s="35">
        <f aca="true" t="shared" si="18" ref="N49:AC49">(N52+N55)</f>
        <v>1</v>
      </c>
      <c r="O49" s="35">
        <f t="shared" si="18"/>
        <v>2</v>
      </c>
      <c r="P49" s="35">
        <f t="shared" si="18"/>
        <v>1</v>
      </c>
      <c r="Q49" s="35">
        <f t="shared" si="18"/>
        <v>4</v>
      </c>
      <c r="R49" s="35">
        <f t="shared" si="18"/>
        <v>4</v>
      </c>
      <c r="S49" s="35">
        <f t="shared" si="18"/>
        <v>1</v>
      </c>
      <c r="T49" s="35">
        <f t="shared" si="18"/>
        <v>2</v>
      </c>
      <c r="U49" s="35">
        <f t="shared" si="18"/>
        <v>1</v>
      </c>
      <c r="V49" s="35">
        <f t="shared" si="18"/>
        <v>11</v>
      </c>
      <c r="W49" s="35">
        <f t="shared" si="18"/>
        <v>1</v>
      </c>
      <c r="X49" s="35">
        <f t="shared" si="18"/>
        <v>1</v>
      </c>
      <c r="Y49" s="35">
        <f t="shared" si="18"/>
        <v>0</v>
      </c>
      <c r="Z49" s="35">
        <f t="shared" si="18"/>
        <v>0</v>
      </c>
      <c r="AA49" s="35">
        <f t="shared" si="18"/>
        <v>0</v>
      </c>
      <c r="AB49" s="35">
        <f t="shared" si="18"/>
        <v>4</v>
      </c>
      <c r="AC49" s="35">
        <f t="shared" si="18"/>
        <v>0</v>
      </c>
      <c r="AD49" s="35">
        <f t="shared" si="1"/>
        <v>34</v>
      </c>
    </row>
    <row r="50" spans="2:30" ht="12.75">
      <c r="B50" s="15"/>
      <c r="C50" s="53" t="s">
        <v>46</v>
      </c>
      <c r="D50" s="54"/>
      <c r="E50" s="54"/>
      <c r="F50" s="54"/>
      <c r="G50" s="54"/>
      <c r="H50" s="54"/>
      <c r="I50" s="54"/>
      <c r="J50" s="54"/>
      <c r="K50" s="55"/>
      <c r="L50" s="34" t="s">
        <v>94</v>
      </c>
      <c r="M50" s="34">
        <f>(M51+M52)</f>
        <v>35</v>
      </c>
      <c r="N50" s="34">
        <f aca="true" t="shared" si="19" ref="N50:AC50">(N51+N52)</f>
        <v>0</v>
      </c>
      <c r="O50" s="34">
        <f t="shared" si="19"/>
        <v>2</v>
      </c>
      <c r="P50" s="34">
        <f t="shared" si="19"/>
        <v>1</v>
      </c>
      <c r="Q50" s="34">
        <f t="shared" si="19"/>
        <v>3</v>
      </c>
      <c r="R50" s="34">
        <f t="shared" si="19"/>
        <v>3</v>
      </c>
      <c r="S50" s="34">
        <f t="shared" si="19"/>
        <v>1</v>
      </c>
      <c r="T50" s="34">
        <f t="shared" si="19"/>
        <v>11</v>
      </c>
      <c r="U50" s="34">
        <f t="shared" si="19"/>
        <v>4</v>
      </c>
      <c r="V50" s="34">
        <f t="shared" si="19"/>
        <v>11</v>
      </c>
      <c r="W50" s="34">
        <f t="shared" si="19"/>
        <v>0</v>
      </c>
      <c r="X50" s="34">
        <f t="shared" si="19"/>
        <v>0</v>
      </c>
      <c r="Y50" s="34">
        <f t="shared" si="19"/>
        <v>1</v>
      </c>
      <c r="Z50" s="34">
        <f t="shared" si="19"/>
        <v>1</v>
      </c>
      <c r="AA50" s="34">
        <f t="shared" si="19"/>
        <v>5</v>
      </c>
      <c r="AB50" s="34">
        <f t="shared" si="19"/>
        <v>3</v>
      </c>
      <c r="AC50" s="34">
        <f t="shared" si="19"/>
        <v>0</v>
      </c>
      <c r="AD50" s="34">
        <f t="shared" si="1"/>
        <v>81</v>
      </c>
    </row>
    <row r="51" spans="2:30" ht="12.75">
      <c r="B51" s="15"/>
      <c r="C51" s="53" t="s">
        <v>47</v>
      </c>
      <c r="D51" s="54"/>
      <c r="E51" s="54"/>
      <c r="F51" s="54"/>
      <c r="G51" s="54"/>
      <c r="H51" s="54"/>
      <c r="I51" s="54"/>
      <c r="J51" s="54"/>
      <c r="K51" s="55"/>
      <c r="L51" s="34" t="s">
        <v>95</v>
      </c>
      <c r="M51" s="34">
        <v>34</v>
      </c>
      <c r="N51" s="34">
        <v>0</v>
      </c>
      <c r="O51" s="34">
        <v>1</v>
      </c>
      <c r="P51" s="34">
        <v>0</v>
      </c>
      <c r="Q51" s="34">
        <v>1</v>
      </c>
      <c r="R51" s="34">
        <v>2</v>
      </c>
      <c r="S51" s="34">
        <v>0</v>
      </c>
      <c r="T51" s="34">
        <v>9</v>
      </c>
      <c r="U51" s="34">
        <v>3</v>
      </c>
      <c r="V51" s="34">
        <v>5</v>
      </c>
      <c r="W51" s="34">
        <v>0</v>
      </c>
      <c r="X51" s="34">
        <v>0</v>
      </c>
      <c r="Y51" s="34">
        <v>1</v>
      </c>
      <c r="Z51" s="34">
        <v>1</v>
      </c>
      <c r="AA51" s="34">
        <v>5</v>
      </c>
      <c r="AB51" s="34">
        <v>2</v>
      </c>
      <c r="AC51" s="34">
        <v>0</v>
      </c>
      <c r="AD51" s="34">
        <f t="shared" si="1"/>
        <v>64</v>
      </c>
    </row>
    <row r="52" spans="2:30" ht="12.75">
      <c r="B52" s="15"/>
      <c r="C52" s="53" t="s">
        <v>48</v>
      </c>
      <c r="D52" s="54"/>
      <c r="E52" s="54"/>
      <c r="F52" s="54"/>
      <c r="G52" s="54"/>
      <c r="H52" s="54"/>
      <c r="I52" s="54"/>
      <c r="J52" s="54"/>
      <c r="K52" s="55"/>
      <c r="L52" s="34" t="s">
        <v>96</v>
      </c>
      <c r="M52" s="34">
        <v>1</v>
      </c>
      <c r="N52" s="34">
        <v>0</v>
      </c>
      <c r="O52" s="34">
        <v>1</v>
      </c>
      <c r="P52" s="34">
        <v>1</v>
      </c>
      <c r="Q52" s="34">
        <v>2</v>
      </c>
      <c r="R52" s="34">
        <v>1</v>
      </c>
      <c r="S52" s="34">
        <v>1</v>
      </c>
      <c r="T52" s="34">
        <v>2</v>
      </c>
      <c r="U52" s="34">
        <v>1</v>
      </c>
      <c r="V52" s="34">
        <v>6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1</v>
      </c>
      <c r="AC52" s="34">
        <v>0</v>
      </c>
      <c r="AD52" s="34">
        <f aca="true" t="shared" si="20" ref="AD52:AD82">SUM(M52:AC52)</f>
        <v>17</v>
      </c>
    </row>
    <row r="53" spans="2:30" ht="12.75">
      <c r="B53" s="15"/>
      <c r="C53" s="53" t="s">
        <v>49</v>
      </c>
      <c r="D53" s="54"/>
      <c r="E53" s="54"/>
      <c r="F53" s="54"/>
      <c r="G53" s="54"/>
      <c r="H53" s="54"/>
      <c r="I53" s="54"/>
      <c r="J53" s="54"/>
      <c r="K53" s="55"/>
      <c r="L53" s="34" t="s">
        <v>97</v>
      </c>
      <c r="M53" s="35">
        <f>(M54+M55)</f>
        <v>31</v>
      </c>
      <c r="N53" s="35">
        <f aca="true" t="shared" si="21" ref="N53:AC53">(N54+N55)</f>
        <v>2</v>
      </c>
      <c r="O53" s="35">
        <f t="shared" si="21"/>
        <v>2</v>
      </c>
      <c r="P53" s="35">
        <f t="shared" si="21"/>
        <v>0</v>
      </c>
      <c r="Q53" s="35">
        <f t="shared" si="21"/>
        <v>3</v>
      </c>
      <c r="R53" s="35">
        <f t="shared" si="21"/>
        <v>3</v>
      </c>
      <c r="S53" s="35">
        <f t="shared" si="21"/>
        <v>0</v>
      </c>
      <c r="T53" s="35">
        <f t="shared" si="21"/>
        <v>4</v>
      </c>
      <c r="U53" s="35">
        <f t="shared" si="21"/>
        <v>2</v>
      </c>
      <c r="V53" s="35">
        <f t="shared" si="21"/>
        <v>12</v>
      </c>
      <c r="W53" s="35">
        <f t="shared" si="21"/>
        <v>1</v>
      </c>
      <c r="X53" s="35">
        <f t="shared" si="21"/>
        <v>3</v>
      </c>
      <c r="Y53" s="35">
        <f t="shared" si="21"/>
        <v>0</v>
      </c>
      <c r="Z53" s="35">
        <f t="shared" si="21"/>
        <v>0</v>
      </c>
      <c r="AA53" s="35">
        <f t="shared" si="21"/>
        <v>8</v>
      </c>
      <c r="AB53" s="35">
        <f t="shared" si="21"/>
        <v>5</v>
      </c>
      <c r="AC53" s="35">
        <f t="shared" si="21"/>
        <v>1</v>
      </c>
      <c r="AD53" s="35">
        <f t="shared" si="20"/>
        <v>77</v>
      </c>
    </row>
    <row r="54" spans="2:30" ht="12.75">
      <c r="B54" s="15"/>
      <c r="C54" s="53" t="s">
        <v>50</v>
      </c>
      <c r="D54" s="54"/>
      <c r="E54" s="54"/>
      <c r="F54" s="54"/>
      <c r="G54" s="54"/>
      <c r="H54" s="54"/>
      <c r="I54" s="54"/>
      <c r="J54" s="54"/>
      <c r="K54" s="55"/>
      <c r="L54" s="34" t="s">
        <v>99</v>
      </c>
      <c r="M54" s="34">
        <v>31</v>
      </c>
      <c r="N54" s="34">
        <v>1</v>
      </c>
      <c r="O54" s="34">
        <v>1</v>
      </c>
      <c r="P54" s="34">
        <v>0</v>
      </c>
      <c r="Q54" s="34">
        <v>1</v>
      </c>
      <c r="R54" s="34">
        <v>0</v>
      </c>
      <c r="S54" s="34">
        <v>0</v>
      </c>
      <c r="T54" s="34">
        <v>4</v>
      </c>
      <c r="U54" s="34">
        <v>2</v>
      </c>
      <c r="V54" s="34">
        <v>7</v>
      </c>
      <c r="W54" s="34">
        <v>0</v>
      </c>
      <c r="X54" s="34">
        <v>2</v>
      </c>
      <c r="Y54" s="34">
        <v>0</v>
      </c>
      <c r="Z54" s="34">
        <v>0</v>
      </c>
      <c r="AA54" s="34">
        <v>8</v>
      </c>
      <c r="AB54" s="34">
        <v>2</v>
      </c>
      <c r="AC54" s="34">
        <v>1</v>
      </c>
      <c r="AD54" s="34">
        <f t="shared" si="20"/>
        <v>60</v>
      </c>
    </row>
    <row r="55" spans="2:30" ht="12.75">
      <c r="B55" s="15"/>
      <c r="C55" s="53" t="s">
        <v>51</v>
      </c>
      <c r="D55" s="54"/>
      <c r="E55" s="54"/>
      <c r="F55" s="54"/>
      <c r="G55" s="54"/>
      <c r="H55" s="54"/>
      <c r="I55" s="54"/>
      <c r="J55" s="54"/>
      <c r="K55" s="55"/>
      <c r="L55" s="34" t="s">
        <v>98</v>
      </c>
      <c r="M55" s="34">
        <v>0</v>
      </c>
      <c r="N55" s="34">
        <v>1</v>
      </c>
      <c r="O55" s="34">
        <v>1</v>
      </c>
      <c r="P55" s="34">
        <v>0</v>
      </c>
      <c r="Q55" s="34">
        <v>2</v>
      </c>
      <c r="R55" s="34">
        <v>3</v>
      </c>
      <c r="S55" s="34">
        <v>0</v>
      </c>
      <c r="T55" s="34">
        <v>0</v>
      </c>
      <c r="U55" s="34">
        <v>0</v>
      </c>
      <c r="V55" s="34">
        <v>5</v>
      </c>
      <c r="W55" s="34">
        <v>1</v>
      </c>
      <c r="X55" s="34">
        <v>1</v>
      </c>
      <c r="Y55" s="34">
        <v>0</v>
      </c>
      <c r="Z55" s="34">
        <v>0</v>
      </c>
      <c r="AA55" s="34">
        <v>0</v>
      </c>
      <c r="AB55" s="34">
        <v>3</v>
      </c>
      <c r="AC55" s="34">
        <v>0</v>
      </c>
      <c r="AD55" s="34">
        <f t="shared" si="20"/>
        <v>17</v>
      </c>
    </row>
    <row r="56" spans="2:30" ht="12.75">
      <c r="B56" s="15"/>
      <c r="C56" s="53" t="s">
        <v>52</v>
      </c>
      <c r="D56" s="54"/>
      <c r="E56" s="54"/>
      <c r="F56" s="54"/>
      <c r="G56" s="54"/>
      <c r="H56" s="54"/>
      <c r="I56" s="54"/>
      <c r="J56" s="54"/>
      <c r="K56" s="55"/>
      <c r="L56" s="34" t="s">
        <v>100</v>
      </c>
      <c r="M56" s="34">
        <f>(M57+M58)</f>
        <v>100</v>
      </c>
      <c r="N56" s="34">
        <f aca="true" t="shared" si="22" ref="N56:AC56">(N57+N58)</f>
        <v>4</v>
      </c>
      <c r="O56" s="34">
        <f t="shared" si="22"/>
        <v>2</v>
      </c>
      <c r="P56" s="34">
        <f t="shared" si="22"/>
        <v>0</v>
      </c>
      <c r="Q56" s="34">
        <f t="shared" si="22"/>
        <v>2</v>
      </c>
      <c r="R56" s="34">
        <f t="shared" si="22"/>
        <v>3</v>
      </c>
      <c r="S56" s="34">
        <f t="shared" si="22"/>
        <v>2</v>
      </c>
      <c r="T56" s="34">
        <f t="shared" si="22"/>
        <v>26</v>
      </c>
      <c r="U56" s="34">
        <f t="shared" si="22"/>
        <v>2</v>
      </c>
      <c r="V56" s="34">
        <f t="shared" si="22"/>
        <v>15</v>
      </c>
      <c r="W56" s="34">
        <f t="shared" si="22"/>
        <v>0</v>
      </c>
      <c r="X56" s="34">
        <f t="shared" si="22"/>
        <v>2</v>
      </c>
      <c r="Y56" s="34">
        <f t="shared" si="22"/>
        <v>0</v>
      </c>
      <c r="Z56" s="34">
        <f t="shared" si="22"/>
        <v>9</v>
      </c>
      <c r="AA56" s="34">
        <f t="shared" si="22"/>
        <v>22</v>
      </c>
      <c r="AB56" s="34">
        <f t="shared" si="22"/>
        <v>10</v>
      </c>
      <c r="AC56" s="34">
        <f t="shared" si="22"/>
        <v>5</v>
      </c>
      <c r="AD56" s="34">
        <f t="shared" si="20"/>
        <v>204</v>
      </c>
    </row>
    <row r="57" spans="2:30" ht="12.75">
      <c r="B57" s="15"/>
      <c r="C57" s="53" t="s">
        <v>53</v>
      </c>
      <c r="D57" s="54"/>
      <c r="E57" s="54"/>
      <c r="F57" s="54"/>
      <c r="G57" s="54"/>
      <c r="H57" s="54"/>
      <c r="I57" s="54"/>
      <c r="J57" s="54"/>
      <c r="K57" s="55"/>
      <c r="L57" s="34" t="s">
        <v>101</v>
      </c>
      <c r="M57" s="34">
        <f>(M60+M63)</f>
        <v>99</v>
      </c>
      <c r="N57" s="34">
        <f aca="true" t="shared" si="23" ref="N57:AC57">(N60+N63)</f>
        <v>3</v>
      </c>
      <c r="O57" s="34">
        <f t="shared" si="23"/>
        <v>0</v>
      </c>
      <c r="P57" s="34">
        <f t="shared" si="23"/>
        <v>0</v>
      </c>
      <c r="Q57" s="34">
        <f t="shared" si="23"/>
        <v>2</v>
      </c>
      <c r="R57" s="34">
        <f t="shared" si="23"/>
        <v>3</v>
      </c>
      <c r="S57" s="34">
        <f t="shared" si="23"/>
        <v>1</v>
      </c>
      <c r="T57" s="34">
        <f t="shared" si="23"/>
        <v>26</v>
      </c>
      <c r="U57" s="34">
        <f t="shared" si="23"/>
        <v>2</v>
      </c>
      <c r="V57" s="34">
        <f t="shared" si="23"/>
        <v>7</v>
      </c>
      <c r="W57" s="34">
        <f t="shared" si="23"/>
        <v>0</v>
      </c>
      <c r="X57" s="34">
        <f t="shared" si="23"/>
        <v>0</v>
      </c>
      <c r="Y57" s="34">
        <f t="shared" si="23"/>
        <v>0</v>
      </c>
      <c r="Z57" s="34">
        <f t="shared" si="23"/>
        <v>9</v>
      </c>
      <c r="AA57" s="34">
        <f t="shared" si="23"/>
        <v>21</v>
      </c>
      <c r="AB57" s="34">
        <f t="shared" si="23"/>
        <v>5</v>
      </c>
      <c r="AC57" s="34">
        <f t="shared" si="23"/>
        <v>3</v>
      </c>
      <c r="AD57" s="34">
        <f t="shared" si="20"/>
        <v>181</v>
      </c>
    </row>
    <row r="58" spans="2:30" ht="12.75">
      <c r="B58" s="15"/>
      <c r="C58" s="53" t="s">
        <v>54</v>
      </c>
      <c r="D58" s="54"/>
      <c r="E58" s="54"/>
      <c r="F58" s="54"/>
      <c r="G58" s="54"/>
      <c r="H58" s="54"/>
      <c r="I58" s="54"/>
      <c r="J58" s="54"/>
      <c r="K58" s="55"/>
      <c r="L58" s="34" t="s">
        <v>102</v>
      </c>
      <c r="M58" s="34">
        <f>(M61+M64)</f>
        <v>1</v>
      </c>
      <c r="N58" s="34">
        <f aca="true" t="shared" si="24" ref="N58:AC58">(N61+N64)</f>
        <v>1</v>
      </c>
      <c r="O58" s="34">
        <f t="shared" si="24"/>
        <v>2</v>
      </c>
      <c r="P58" s="34">
        <f t="shared" si="24"/>
        <v>0</v>
      </c>
      <c r="Q58" s="34">
        <f t="shared" si="24"/>
        <v>0</v>
      </c>
      <c r="R58" s="34">
        <f t="shared" si="24"/>
        <v>0</v>
      </c>
      <c r="S58" s="34">
        <f t="shared" si="24"/>
        <v>1</v>
      </c>
      <c r="T58" s="34">
        <f t="shared" si="24"/>
        <v>0</v>
      </c>
      <c r="U58" s="34">
        <f t="shared" si="24"/>
        <v>0</v>
      </c>
      <c r="V58" s="34">
        <f t="shared" si="24"/>
        <v>8</v>
      </c>
      <c r="W58" s="34">
        <f t="shared" si="24"/>
        <v>0</v>
      </c>
      <c r="X58" s="34">
        <f t="shared" si="24"/>
        <v>2</v>
      </c>
      <c r="Y58" s="34">
        <f t="shared" si="24"/>
        <v>0</v>
      </c>
      <c r="Z58" s="34">
        <f t="shared" si="24"/>
        <v>0</v>
      </c>
      <c r="AA58" s="34">
        <f t="shared" si="24"/>
        <v>1</v>
      </c>
      <c r="AB58" s="34">
        <f t="shared" si="24"/>
        <v>5</v>
      </c>
      <c r="AC58" s="34">
        <f t="shared" si="24"/>
        <v>2</v>
      </c>
      <c r="AD58" s="34">
        <f t="shared" si="20"/>
        <v>23</v>
      </c>
    </row>
    <row r="59" spans="2:30" ht="12.75">
      <c r="B59" s="15"/>
      <c r="C59" s="53" t="s">
        <v>55</v>
      </c>
      <c r="D59" s="54"/>
      <c r="E59" s="54"/>
      <c r="F59" s="54"/>
      <c r="G59" s="54"/>
      <c r="H59" s="54"/>
      <c r="I59" s="54"/>
      <c r="J59" s="54"/>
      <c r="K59" s="55"/>
      <c r="L59" s="34" t="s">
        <v>103</v>
      </c>
      <c r="M59" s="34">
        <f>(M60+M61)</f>
        <v>78</v>
      </c>
      <c r="N59" s="34">
        <f aca="true" t="shared" si="25" ref="N59:AC59">(N60+N61)</f>
        <v>2</v>
      </c>
      <c r="O59" s="34">
        <f t="shared" si="25"/>
        <v>1</v>
      </c>
      <c r="P59" s="34">
        <f t="shared" si="25"/>
        <v>0</v>
      </c>
      <c r="Q59" s="34">
        <f t="shared" si="25"/>
        <v>1</v>
      </c>
      <c r="R59" s="34">
        <f t="shared" si="25"/>
        <v>3</v>
      </c>
      <c r="S59" s="34">
        <f t="shared" si="25"/>
        <v>2</v>
      </c>
      <c r="T59" s="34">
        <f t="shared" si="25"/>
        <v>18</v>
      </c>
      <c r="U59" s="34">
        <f t="shared" si="25"/>
        <v>1</v>
      </c>
      <c r="V59" s="34">
        <f t="shared" si="25"/>
        <v>10</v>
      </c>
      <c r="W59" s="34">
        <f t="shared" si="25"/>
        <v>0</v>
      </c>
      <c r="X59" s="34">
        <f t="shared" si="25"/>
        <v>0</v>
      </c>
      <c r="Y59" s="34">
        <f t="shared" si="25"/>
        <v>0</v>
      </c>
      <c r="Z59" s="34">
        <f t="shared" si="25"/>
        <v>5</v>
      </c>
      <c r="AA59" s="34">
        <f t="shared" si="25"/>
        <v>8</v>
      </c>
      <c r="AB59" s="34">
        <f t="shared" si="25"/>
        <v>6</v>
      </c>
      <c r="AC59" s="34">
        <f t="shared" si="25"/>
        <v>3</v>
      </c>
      <c r="AD59" s="34">
        <f t="shared" si="20"/>
        <v>138</v>
      </c>
    </row>
    <row r="60" spans="2:30" ht="12.75">
      <c r="B60" s="15"/>
      <c r="C60" s="53" t="s">
        <v>56</v>
      </c>
      <c r="D60" s="54"/>
      <c r="E60" s="54"/>
      <c r="F60" s="54"/>
      <c r="G60" s="54"/>
      <c r="H60" s="54"/>
      <c r="I60" s="54"/>
      <c r="J60" s="54"/>
      <c r="K60" s="55"/>
      <c r="L60" s="34" t="s">
        <v>104</v>
      </c>
      <c r="M60" s="34">
        <v>77</v>
      </c>
      <c r="N60" s="34">
        <v>2</v>
      </c>
      <c r="O60" s="34">
        <v>0</v>
      </c>
      <c r="P60" s="34">
        <v>0</v>
      </c>
      <c r="Q60" s="34">
        <v>1</v>
      </c>
      <c r="R60" s="34">
        <v>3</v>
      </c>
      <c r="S60" s="34">
        <v>1</v>
      </c>
      <c r="T60" s="34">
        <v>18</v>
      </c>
      <c r="U60" s="34">
        <v>1</v>
      </c>
      <c r="V60" s="34">
        <v>5</v>
      </c>
      <c r="W60" s="34">
        <v>0</v>
      </c>
      <c r="X60" s="34">
        <v>0</v>
      </c>
      <c r="Y60" s="34">
        <v>0</v>
      </c>
      <c r="Z60" s="34">
        <v>5</v>
      </c>
      <c r="AA60" s="34">
        <v>8</v>
      </c>
      <c r="AB60" s="34">
        <v>1</v>
      </c>
      <c r="AC60" s="34">
        <v>1</v>
      </c>
      <c r="AD60" s="34">
        <f t="shared" si="20"/>
        <v>123</v>
      </c>
    </row>
    <row r="61" spans="2:30" ht="12.75">
      <c r="B61" s="15"/>
      <c r="C61" s="53" t="s">
        <v>57</v>
      </c>
      <c r="D61" s="54"/>
      <c r="E61" s="54"/>
      <c r="F61" s="54"/>
      <c r="G61" s="54"/>
      <c r="H61" s="54"/>
      <c r="I61" s="54"/>
      <c r="J61" s="54"/>
      <c r="K61" s="55"/>
      <c r="L61" s="36" t="s">
        <v>105</v>
      </c>
      <c r="M61" s="34">
        <v>1</v>
      </c>
      <c r="N61" s="34">
        <v>0</v>
      </c>
      <c r="O61" s="34">
        <v>1</v>
      </c>
      <c r="P61" s="34">
        <v>0</v>
      </c>
      <c r="Q61" s="34">
        <v>0</v>
      </c>
      <c r="R61" s="34">
        <v>0</v>
      </c>
      <c r="S61" s="34">
        <v>1</v>
      </c>
      <c r="T61" s="34">
        <v>0</v>
      </c>
      <c r="U61" s="34">
        <v>0</v>
      </c>
      <c r="V61" s="34">
        <v>5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5</v>
      </c>
      <c r="AC61" s="34">
        <v>2</v>
      </c>
      <c r="AD61" s="34">
        <f t="shared" si="20"/>
        <v>15</v>
      </c>
    </row>
    <row r="62" spans="2:30" ht="12.75">
      <c r="B62" s="15"/>
      <c r="C62" s="53" t="s">
        <v>58</v>
      </c>
      <c r="D62" s="54"/>
      <c r="E62" s="54"/>
      <c r="F62" s="54"/>
      <c r="G62" s="54"/>
      <c r="H62" s="54"/>
      <c r="I62" s="54"/>
      <c r="J62" s="54"/>
      <c r="K62" s="55"/>
      <c r="L62" s="36" t="s">
        <v>106</v>
      </c>
      <c r="M62" s="34">
        <f>(M63+M64)</f>
        <v>22</v>
      </c>
      <c r="N62" s="34">
        <f aca="true" t="shared" si="26" ref="N62:AC62">(N63+N64)</f>
        <v>2</v>
      </c>
      <c r="O62" s="34">
        <f t="shared" si="26"/>
        <v>1</v>
      </c>
      <c r="P62" s="34">
        <f t="shared" si="26"/>
        <v>0</v>
      </c>
      <c r="Q62" s="34">
        <f t="shared" si="26"/>
        <v>1</v>
      </c>
      <c r="R62" s="34">
        <f t="shared" si="26"/>
        <v>0</v>
      </c>
      <c r="S62" s="34">
        <f t="shared" si="26"/>
        <v>0</v>
      </c>
      <c r="T62" s="34">
        <f t="shared" si="26"/>
        <v>8</v>
      </c>
      <c r="U62" s="34">
        <f t="shared" si="26"/>
        <v>1</v>
      </c>
      <c r="V62" s="34">
        <f t="shared" si="26"/>
        <v>5</v>
      </c>
      <c r="W62" s="34">
        <f t="shared" si="26"/>
        <v>0</v>
      </c>
      <c r="X62" s="34">
        <f t="shared" si="26"/>
        <v>2</v>
      </c>
      <c r="Y62" s="34">
        <f t="shared" si="26"/>
        <v>0</v>
      </c>
      <c r="Z62" s="34">
        <f t="shared" si="26"/>
        <v>4</v>
      </c>
      <c r="AA62" s="34">
        <f t="shared" si="26"/>
        <v>14</v>
      </c>
      <c r="AB62" s="34">
        <f t="shared" si="26"/>
        <v>4</v>
      </c>
      <c r="AC62" s="34">
        <f t="shared" si="26"/>
        <v>2</v>
      </c>
      <c r="AD62" s="34">
        <f t="shared" si="20"/>
        <v>66</v>
      </c>
    </row>
    <row r="63" spans="2:30" ht="12.75">
      <c r="B63" s="15"/>
      <c r="C63" s="53" t="s">
        <v>59</v>
      </c>
      <c r="D63" s="54"/>
      <c r="E63" s="54"/>
      <c r="F63" s="54"/>
      <c r="G63" s="54"/>
      <c r="H63" s="54"/>
      <c r="I63" s="54"/>
      <c r="J63" s="54"/>
      <c r="K63" s="55"/>
      <c r="L63" s="36" t="s">
        <v>107</v>
      </c>
      <c r="M63" s="34">
        <v>22</v>
      </c>
      <c r="N63" s="34">
        <v>1</v>
      </c>
      <c r="O63" s="34">
        <v>0</v>
      </c>
      <c r="P63" s="34">
        <v>0</v>
      </c>
      <c r="Q63" s="34">
        <v>1</v>
      </c>
      <c r="R63" s="34">
        <v>0</v>
      </c>
      <c r="S63" s="34">
        <v>0</v>
      </c>
      <c r="T63" s="34">
        <v>8</v>
      </c>
      <c r="U63" s="34">
        <v>1</v>
      </c>
      <c r="V63" s="34">
        <v>2</v>
      </c>
      <c r="W63" s="34">
        <v>0</v>
      </c>
      <c r="X63" s="34">
        <v>0</v>
      </c>
      <c r="Y63" s="34">
        <v>0</v>
      </c>
      <c r="Z63" s="34">
        <v>4</v>
      </c>
      <c r="AA63" s="34">
        <v>13</v>
      </c>
      <c r="AB63" s="34">
        <v>4</v>
      </c>
      <c r="AC63" s="34">
        <v>2</v>
      </c>
      <c r="AD63" s="34">
        <f t="shared" si="20"/>
        <v>58</v>
      </c>
    </row>
    <row r="64" spans="2:30" ht="12.75">
      <c r="B64" s="15"/>
      <c r="C64" s="53" t="s">
        <v>60</v>
      </c>
      <c r="D64" s="54"/>
      <c r="E64" s="54"/>
      <c r="F64" s="54"/>
      <c r="G64" s="54"/>
      <c r="H64" s="54"/>
      <c r="I64" s="54"/>
      <c r="J64" s="54"/>
      <c r="K64" s="55"/>
      <c r="L64" s="36" t="s">
        <v>163</v>
      </c>
      <c r="M64" s="34">
        <v>0</v>
      </c>
      <c r="N64" s="34">
        <v>1</v>
      </c>
      <c r="O64" s="34">
        <v>1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3</v>
      </c>
      <c r="W64" s="34">
        <v>0</v>
      </c>
      <c r="X64" s="34">
        <v>2</v>
      </c>
      <c r="Y64" s="34">
        <v>0</v>
      </c>
      <c r="Z64" s="34">
        <v>0</v>
      </c>
      <c r="AA64" s="34">
        <v>1</v>
      </c>
      <c r="AB64" s="34">
        <v>0</v>
      </c>
      <c r="AC64" s="34">
        <v>0</v>
      </c>
      <c r="AD64" s="34">
        <f t="shared" si="20"/>
        <v>8</v>
      </c>
    </row>
    <row r="65" spans="2:30" ht="12.75">
      <c r="B65" s="15"/>
      <c r="C65" s="53" t="s">
        <v>61</v>
      </c>
      <c r="D65" s="54"/>
      <c r="E65" s="54"/>
      <c r="F65" s="54"/>
      <c r="G65" s="54"/>
      <c r="H65" s="54"/>
      <c r="I65" s="54"/>
      <c r="J65" s="54"/>
      <c r="K65" s="55"/>
      <c r="L65" s="36" t="s">
        <v>108</v>
      </c>
      <c r="M65" s="34">
        <f>(M66+M67)</f>
        <v>2150</v>
      </c>
      <c r="N65" s="34">
        <f aca="true" t="shared" si="27" ref="N65:AC65">(N66+N67)</f>
        <v>48</v>
      </c>
      <c r="O65" s="34">
        <f t="shared" si="27"/>
        <v>63</v>
      </c>
      <c r="P65" s="34">
        <f t="shared" si="27"/>
        <v>5</v>
      </c>
      <c r="Q65" s="34">
        <f t="shared" si="27"/>
        <v>67</v>
      </c>
      <c r="R65" s="34">
        <f t="shared" si="27"/>
        <v>104</v>
      </c>
      <c r="S65" s="34">
        <f t="shared" si="27"/>
        <v>57</v>
      </c>
      <c r="T65" s="34">
        <f t="shared" si="27"/>
        <v>587</v>
      </c>
      <c r="U65" s="34">
        <f t="shared" si="27"/>
        <v>33</v>
      </c>
      <c r="V65" s="34">
        <f t="shared" si="27"/>
        <v>209</v>
      </c>
      <c r="W65" s="34">
        <f t="shared" si="27"/>
        <v>19</v>
      </c>
      <c r="X65" s="34">
        <f t="shared" si="27"/>
        <v>15</v>
      </c>
      <c r="Y65" s="34">
        <f t="shared" si="27"/>
        <v>27</v>
      </c>
      <c r="Z65" s="34">
        <f t="shared" si="27"/>
        <v>116</v>
      </c>
      <c r="AA65" s="34">
        <f t="shared" si="27"/>
        <v>413</v>
      </c>
      <c r="AB65" s="34">
        <f t="shared" si="27"/>
        <v>129</v>
      </c>
      <c r="AC65" s="34">
        <f t="shared" si="27"/>
        <v>73</v>
      </c>
      <c r="AD65" s="34">
        <f t="shared" si="20"/>
        <v>4115</v>
      </c>
    </row>
    <row r="66" spans="2:30" ht="12.75">
      <c r="B66" s="15"/>
      <c r="C66" s="53" t="s">
        <v>139</v>
      </c>
      <c r="D66" s="54"/>
      <c r="E66" s="54"/>
      <c r="F66" s="54"/>
      <c r="G66" s="54"/>
      <c r="H66" s="54"/>
      <c r="I66" s="54"/>
      <c r="J66" s="54"/>
      <c r="K66" s="55"/>
      <c r="L66" s="36" t="s">
        <v>109</v>
      </c>
      <c r="M66" s="34">
        <f>(M69+M72)</f>
        <v>2113</v>
      </c>
      <c r="N66" s="34">
        <f aca="true" t="shared" si="28" ref="N66:AC66">(N69+N72)</f>
        <v>33</v>
      </c>
      <c r="O66" s="34">
        <f t="shared" si="28"/>
        <v>45</v>
      </c>
      <c r="P66" s="34">
        <f t="shared" si="28"/>
        <v>2</v>
      </c>
      <c r="Q66" s="34">
        <f t="shared" si="28"/>
        <v>40</v>
      </c>
      <c r="R66" s="34">
        <f t="shared" si="28"/>
        <v>96</v>
      </c>
      <c r="S66" s="34">
        <f t="shared" si="28"/>
        <v>41</v>
      </c>
      <c r="T66" s="34">
        <f t="shared" si="28"/>
        <v>570</v>
      </c>
      <c r="U66" s="34">
        <f t="shared" si="28"/>
        <v>23</v>
      </c>
      <c r="V66" s="34">
        <f t="shared" si="28"/>
        <v>136</v>
      </c>
      <c r="W66" s="34">
        <f t="shared" si="28"/>
        <v>12</v>
      </c>
      <c r="X66" s="34">
        <f t="shared" si="28"/>
        <v>7</v>
      </c>
      <c r="Y66" s="34">
        <f t="shared" si="28"/>
        <v>17</v>
      </c>
      <c r="Z66" s="34">
        <f t="shared" si="28"/>
        <v>109</v>
      </c>
      <c r="AA66" s="34">
        <f t="shared" si="28"/>
        <v>401</v>
      </c>
      <c r="AB66" s="34">
        <f t="shared" si="28"/>
        <v>97</v>
      </c>
      <c r="AC66" s="34">
        <f t="shared" si="28"/>
        <v>72</v>
      </c>
      <c r="AD66" s="34">
        <f t="shared" si="20"/>
        <v>3814</v>
      </c>
    </row>
    <row r="67" spans="2:30" ht="12.75">
      <c r="B67" s="15"/>
      <c r="C67" s="53" t="s">
        <v>62</v>
      </c>
      <c r="D67" s="54"/>
      <c r="E67" s="54"/>
      <c r="F67" s="54"/>
      <c r="G67" s="54"/>
      <c r="H67" s="54"/>
      <c r="I67" s="54"/>
      <c r="J67" s="54"/>
      <c r="K67" s="55"/>
      <c r="L67" s="36" t="s">
        <v>110</v>
      </c>
      <c r="M67" s="34">
        <f>(M70+M73)</f>
        <v>37</v>
      </c>
      <c r="N67" s="34">
        <f aca="true" t="shared" si="29" ref="N67:AC67">(N70+N73)</f>
        <v>15</v>
      </c>
      <c r="O67" s="34">
        <f t="shared" si="29"/>
        <v>18</v>
      </c>
      <c r="P67" s="34">
        <f t="shared" si="29"/>
        <v>3</v>
      </c>
      <c r="Q67" s="34">
        <f t="shared" si="29"/>
        <v>27</v>
      </c>
      <c r="R67" s="34">
        <f t="shared" si="29"/>
        <v>8</v>
      </c>
      <c r="S67" s="34">
        <f t="shared" si="29"/>
        <v>16</v>
      </c>
      <c r="T67" s="34">
        <f t="shared" si="29"/>
        <v>17</v>
      </c>
      <c r="U67" s="34">
        <f t="shared" si="29"/>
        <v>10</v>
      </c>
      <c r="V67" s="34">
        <f t="shared" si="29"/>
        <v>73</v>
      </c>
      <c r="W67" s="34">
        <f t="shared" si="29"/>
        <v>7</v>
      </c>
      <c r="X67" s="34">
        <f t="shared" si="29"/>
        <v>8</v>
      </c>
      <c r="Y67" s="34">
        <f t="shared" si="29"/>
        <v>10</v>
      </c>
      <c r="Z67" s="34">
        <f t="shared" si="29"/>
        <v>7</v>
      </c>
      <c r="AA67" s="34">
        <f t="shared" si="29"/>
        <v>12</v>
      </c>
      <c r="AB67" s="34">
        <f t="shared" si="29"/>
        <v>32</v>
      </c>
      <c r="AC67" s="34">
        <f t="shared" si="29"/>
        <v>1</v>
      </c>
      <c r="AD67" s="34">
        <f t="shared" si="20"/>
        <v>301</v>
      </c>
    </row>
    <row r="68" spans="2:30" ht="12.75">
      <c r="B68" s="15"/>
      <c r="C68" s="53" t="s">
        <v>63</v>
      </c>
      <c r="D68" s="54"/>
      <c r="E68" s="54"/>
      <c r="F68" s="54"/>
      <c r="G68" s="54"/>
      <c r="H68" s="54"/>
      <c r="I68" s="54"/>
      <c r="J68" s="54"/>
      <c r="K68" s="55"/>
      <c r="L68" s="36" t="s">
        <v>111</v>
      </c>
      <c r="M68" s="35">
        <f>(M69+M70)</f>
        <v>1547</v>
      </c>
      <c r="N68" s="35">
        <f aca="true" t="shared" si="30" ref="N68:AC68">(N69+N70)</f>
        <v>32</v>
      </c>
      <c r="O68" s="35">
        <f t="shared" si="30"/>
        <v>43</v>
      </c>
      <c r="P68" s="35">
        <f t="shared" si="30"/>
        <v>4</v>
      </c>
      <c r="Q68" s="35">
        <f t="shared" si="30"/>
        <v>45</v>
      </c>
      <c r="R68" s="35">
        <f t="shared" si="30"/>
        <v>78</v>
      </c>
      <c r="S68" s="35">
        <f t="shared" si="30"/>
        <v>37</v>
      </c>
      <c r="T68" s="35">
        <f t="shared" si="30"/>
        <v>447</v>
      </c>
      <c r="U68" s="35">
        <f t="shared" si="30"/>
        <v>25</v>
      </c>
      <c r="V68" s="35">
        <f t="shared" si="30"/>
        <v>149</v>
      </c>
      <c r="W68" s="35">
        <f t="shared" si="30"/>
        <v>13</v>
      </c>
      <c r="X68" s="35">
        <f t="shared" si="30"/>
        <v>10</v>
      </c>
      <c r="Y68" s="35">
        <f t="shared" si="30"/>
        <v>17</v>
      </c>
      <c r="Z68" s="35">
        <f t="shared" si="30"/>
        <v>90</v>
      </c>
      <c r="AA68" s="35">
        <f t="shared" si="30"/>
        <v>305</v>
      </c>
      <c r="AB68" s="35">
        <f t="shared" si="30"/>
        <v>95</v>
      </c>
      <c r="AC68" s="35">
        <f t="shared" si="30"/>
        <v>52</v>
      </c>
      <c r="AD68" s="35">
        <f t="shared" si="20"/>
        <v>2989</v>
      </c>
    </row>
    <row r="69" spans="2:30" ht="12.75">
      <c r="B69" s="15"/>
      <c r="C69" s="53" t="s">
        <v>113</v>
      </c>
      <c r="D69" s="54"/>
      <c r="E69" s="54"/>
      <c r="F69" s="54"/>
      <c r="G69" s="54"/>
      <c r="H69" s="54"/>
      <c r="I69" s="54"/>
      <c r="J69" s="54"/>
      <c r="K69" s="55"/>
      <c r="L69" s="36" t="s">
        <v>112</v>
      </c>
      <c r="M69" s="34">
        <v>1519</v>
      </c>
      <c r="N69" s="34">
        <v>22</v>
      </c>
      <c r="O69" s="34">
        <v>30</v>
      </c>
      <c r="P69" s="34">
        <v>1</v>
      </c>
      <c r="Q69" s="34">
        <v>29</v>
      </c>
      <c r="R69" s="34">
        <v>72</v>
      </c>
      <c r="S69" s="34">
        <v>27</v>
      </c>
      <c r="T69" s="34">
        <v>436</v>
      </c>
      <c r="U69" s="34">
        <v>18</v>
      </c>
      <c r="V69" s="34">
        <v>104</v>
      </c>
      <c r="W69" s="34">
        <v>8</v>
      </c>
      <c r="X69" s="34">
        <v>4</v>
      </c>
      <c r="Y69" s="34">
        <v>10</v>
      </c>
      <c r="Z69" s="34">
        <v>85</v>
      </c>
      <c r="AA69" s="34">
        <v>294</v>
      </c>
      <c r="AB69" s="34">
        <v>71</v>
      </c>
      <c r="AC69" s="34">
        <v>51</v>
      </c>
      <c r="AD69" s="34">
        <f t="shared" si="20"/>
        <v>2781</v>
      </c>
    </row>
    <row r="70" spans="2:30" ht="12.75">
      <c r="B70" s="15"/>
      <c r="C70" s="53" t="s">
        <v>114</v>
      </c>
      <c r="D70" s="54"/>
      <c r="E70" s="54"/>
      <c r="F70" s="54"/>
      <c r="G70" s="54"/>
      <c r="H70" s="54"/>
      <c r="I70" s="54"/>
      <c r="J70" s="54"/>
      <c r="K70" s="55"/>
      <c r="L70" s="37" t="s">
        <v>140</v>
      </c>
      <c r="M70" s="34">
        <v>28</v>
      </c>
      <c r="N70" s="34">
        <v>10</v>
      </c>
      <c r="O70" s="34">
        <v>13</v>
      </c>
      <c r="P70" s="34">
        <v>3</v>
      </c>
      <c r="Q70" s="34">
        <v>16</v>
      </c>
      <c r="R70" s="34">
        <v>6</v>
      </c>
      <c r="S70" s="34">
        <v>10</v>
      </c>
      <c r="T70" s="34">
        <v>11</v>
      </c>
      <c r="U70" s="34">
        <v>7</v>
      </c>
      <c r="V70" s="34">
        <v>45</v>
      </c>
      <c r="W70" s="34">
        <v>5</v>
      </c>
      <c r="X70" s="34">
        <v>6</v>
      </c>
      <c r="Y70" s="34">
        <v>7</v>
      </c>
      <c r="Z70" s="34">
        <v>5</v>
      </c>
      <c r="AA70" s="34">
        <v>11</v>
      </c>
      <c r="AB70" s="34">
        <v>24</v>
      </c>
      <c r="AC70" s="34">
        <v>1</v>
      </c>
      <c r="AD70" s="34">
        <f t="shared" si="20"/>
        <v>208</v>
      </c>
    </row>
    <row r="71" spans="2:30" ht="12.75">
      <c r="B71" s="15"/>
      <c r="C71" s="53" t="s">
        <v>115</v>
      </c>
      <c r="D71" s="54"/>
      <c r="E71" s="54"/>
      <c r="F71" s="54"/>
      <c r="G71" s="54"/>
      <c r="H71" s="54"/>
      <c r="I71" s="54"/>
      <c r="J71" s="54"/>
      <c r="K71" s="55"/>
      <c r="L71" s="34" t="s">
        <v>138</v>
      </c>
      <c r="M71" s="35">
        <f>(M72+M73)</f>
        <v>603</v>
      </c>
      <c r="N71" s="35">
        <f aca="true" t="shared" si="31" ref="N71:AC71">(N72+N73)</f>
        <v>16</v>
      </c>
      <c r="O71" s="35">
        <f t="shared" si="31"/>
        <v>20</v>
      </c>
      <c r="P71" s="35">
        <f t="shared" si="31"/>
        <v>1</v>
      </c>
      <c r="Q71" s="35">
        <f t="shared" si="31"/>
        <v>22</v>
      </c>
      <c r="R71" s="35">
        <f t="shared" si="31"/>
        <v>26</v>
      </c>
      <c r="S71" s="35">
        <f t="shared" si="31"/>
        <v>20</v>
      </c>
      <c r="T71" s="35">
        <f t="shared" si="31"/>
        <v>140</v>
      </c>
      <c r="U71" s="35">
        <f t="shared" si="31"/>
        <v>8</v>
      </c>
      <c r="V71" s="35">
        <f t="shared" si="31"/>
        <v>60</v>
      </c>
      <c r="W71" s="35">
        <f t="shared" si="31"/>
        <v>6</v>
      </c>
      <c r="X71" s="35">
        <f t="shared" si="31"/>
        <v>5</v>
      </c>
      <c r="Y71" s="35">
        <f t="shared" si="31"/>
        <v>10</v>
      </c>
      <c r="Z71" s="35">
        <f t="shared" si="31"/>
        <v>26</v>
      </c>
      <c r="AA71" s="35">
        <f t="shared" si="31"/>
        <v>108</v>
      </c>
      <c r="AB71" s="35">
        <f t="shared" si="31"/>
        <v>34</v>
      </c>
      <c r="AC71" s="35">
        <f t="shared" si="31"/>
        <v>21</v>
      </c>
      <c r="AD71" s="35">
        <f t="shared" si="20"/>
        <v>1126</v>
      </c>
    </row>
    <row r="72" spans="2:30" ht="12.75">
      <c r="B72" s="15"/>
      <c r="C72" s="53" t="s">
        <v>116</v>
      </c>
      <c r="D72" s="54"/>
      <c r="E72" s="54"/>
      <c r="F72" s="54"/>
      <c r="G72" s="54"/>
      <c r="H72" s="54"/>
      <c r="I72" s="54"/>
      <c r="J72" s="54"/>
      <c r="K72" s="55"/>
      <c r="L72" s="37" t="s">
        <v>137</v>
      </c>
      <c r="M72" s="34">
        <v>594</v>
      </c>
      <c r="N72" s="34">
        <v>11</v>
      </c>
      <c r="O72" s="34">
        <v>15</v>
      </c>
      <c r="P72" s="34">
        <v>1</v>
      </c>
      <c r="Q72" s="34">
        <v>11</v>
      </c>
      <c r="R72" s="34">
        <v>24</v>
      </c>
      <c r="S72" s="34">
        <v>14</v>
      </c>
      <c r="T72" s="34">
        <v>134</v>
      </c>
      <c r="U72" s="34">
        <v>5</v>
      </c>
      <c r="V72" s="34">
        <v>32</v>
      </c>
      <c r="W72" s="34">
        <v>4</v>
      </c>
      <c r="X72" s="34">
        <v>3</v>
      </c>
      <c r="Y72" s="34">
        <v>7</v>
      </c>
      <c r="Z72" s="34">
        <v>24</v>
      </c>
      <c r="AA72" s="34">
        <v>107</v>
      </c>
      <c r="AB72" s="34">
        <v>26</v>
      </c>
      <c r="AC72" s="34">
        <v>21</v>
      </c>
      <c r="AD72" s="34">
        <f t="shared" si="20"/>
        <v>1033</v>
      </c>
    </row>
    <row r="73" spans="2:30" ht="12.75">
      <c r="B73" s="15"/>
      <c r="C73" s="53" t="s">
        <v>117</v>
      </c>
      <c r="D73" s="54"/>
      <c r="E73" s="54"/>
      <c r="F73" s="54"/>
      <c r="G73" s="54"/>
      <c r="H73" s="54"/>
      <c r="I73" s="54"/>
      <c r="J73" s="54"/>
      <c r="K73" s="55"/>
      <c r="L73" s="36" t="s">
        <v>126</v>
      </c>
      <c r="M73" s="34">
        <v>9</v>
      </c>
      <c r="N73" s="34">
        <v>5</v>
      </c>
      <c r="O73" s="34">
        <v>5</v>
      </c>
      <c r="P73" s="34">
        <v>0</v>
      </c>
      <c r="Q73" s="34">
        <v>11</v>
      </c>
      <c r="R73" s="34">
        <v>2</v>
      </c>
      <c r="S73" s="34">
        <v>6</v>
      </c>
      <c r="T73" s="34">
        <v>6</v>
      </c>
      <c r="U73" s="34">
        <v>3</v>
      </c>
      <c r="V73" s="34">
        <v>28</v>
      </c>
      <c r="W73" s="34">
        <v>2</v>
      </c>
      <c r="X73" s="34">
        <v>2</v>
      </c>
      <c r="Y73" s="34">
        <v>3</v>
      </c>
      <c r="Z73" s="34">
        <v>2</v>
      </c>
      <c r="AA73" s="34">
        <v>1</v>
      </c>
      <c r="AB73" s="34">
        <v>8</v>
      </c>
      <c r="AC73" s="34">
        <v>0</v>
      </c>
      <c r="AD73" s="34">
        <f t="shared" si="20"/>
        <v>93</v>
      </c>
    </row>
    <row r="74" spans="2:30" ht="12.75">
      <c r="B74" s="15"/>
      <c r="C74" s="53" t="s">
        <v>118</v>
      </c>
      <c r="D74" s="54"/>
      <c r="E74" s="54"/>
      <c r="F74" s="54"/>
      <c r="G74" s="54"/>
      <c r="H74" s="54"/>
      <c r="I74" s="54"/>
      <c r="J74" s="54"/>
      <c r="K74" s="55"/>
      <c r="L74" s="36" t="s">
        <v>127</v>
      </c>
      <c r="M74" s="34">
        <f>(M75+M76)</f>
        <v>4431</v>
      </c>
      <c r="N74" s="34">
        <f aca="true" t="shared" si="32" ref="N74:AC74">(N75+N76)</f>
        <v>104</v>
      </c>
      <c r="O74" s="34">
        <f t="shared" si="32"/>
        <v>112</v>
      </c>
      <c r="P74" s="34">
        <f t="shared" si="32"/>
        <v>13</v>
      </c>
      <c r="Q74" s="34">
        <f t="shared" si="32"/>
        <v>98</v>
      </c>
      <c r="R74" s="34">
        <f t="shared" si="32"/>
        <v>153</v>
      </c>
      <c r="S74" s="34">
        <f t="shared" si="32"/>
        <v>82</v>
      </c>
      <c r="T74" s="34">
        <f t="shared" si="32"/>
        <v>859</v>
      </c>
      <c r="U74" s="34">
        <f t="shared" si="32"/>
        <v>59</v>
      </c>
      <c r="V74" s="34">
        <f t="shared" si="32"/>
        <v>327</v>
      </c>
      <c r="W74" s="34">
        <f t="shared" si="32"/>
        <v>59</v>
      </c>
      <c r="X74" s="34">
        <f t="shared" si="32"/>
        <v>43</v>
      </c>
      <c r="Y74" s="34">
        <f t="shared" si="32"/>
        <v>50</v>
      </c>
      <c r="Z74" s="34">
        <f t="shared" si="32"/>
        <v>244</v>
      </c>
      <c r="AA74" s="34">
        <f t="shared" si="32"/>
        <v>484</v>
      </c>
      <c r="AB74" s="34">
        <f t="shared" si="32"/>
        <v>215</v>
      </c>
      <c r="AC74" s="34">
        <f t="shared" si="32"/>
        <v>121</v>
      </c>
      <c r="AD74" s="34">
        <f t="shared" si="20"/>
        <v>7454</v>
      </c>
    </row>
    <row r="75" spans="2:30" ht="12.75">
      <c r="B75" s="15"/>
      <c r="C75" s="53" t="s">
        <v>119</v>
      </c>
      <c r="D75" s="54"/>
      <c r="E75" s="54"/>
      <c r="F75" s="54"/>
      <c r="G75" s="54"/>
      <c r="H75" s="54"/>
      <c r="I75" s="54"/>
      <c r="J75" s="54"/>
      <c r="K75" s="55"/>
      <c r="L75" s="36" t="s">
        <v>128</v>
      </c>
      <c r="M75" s="34">
        <f>(M78+M81)</f>
        <v>4415</v>
      </c>
      <c r="N75" s="34">
        <f aca="true" t="shared" si="33" ref="N75:AC75">(N78+N81)</f>
        <v>57</v>
      </c>
      <c r="O75" s="34">
        <f t="shared" si="33"/>
        <v>58</v>
      </c>
      <c r="P75" s="34">
        <f t="shared" si="33"/>
        <v>9</v>
      </c>
      <c r="Q75" s="34">
        <f t="shared" si="33"/>
        <v>31</v>
      </c>
      <c r="R75" s="34">
        <f t="shared" si="33"/>
        <v>122</v>
      </c>
      <c r="S75" s="34">
        <f t="shared" si="33"/>
        <v>48</v>
      </c>
      <c r="T75" s="34">
        <f t="shared" si="33"/>
        <v>838</v>
      </c>
      <c r="U75" s="34">
        <f t="shared" si="33"/>
        <v>39</v>
      </c>
      <c r="V75" s="34">
        <f t="shared" si="33"/>
        <v>118</v>
      </c>
      <c r="W75" s="34">
        <f t="shared" si="33"/>
        <v>29</v>
      </c>
      <c r="X75" s="34">
        <f t="shared" si="33"/>
        <v>10</v>
      </c>
      <c r="Y75" s="34">
        <f t="shared" si="33"/>
        <v>33</v>
      </c>
      <c r="Z75" s="34">
        <f t="shared" si="33"/>
        <v>206</v>
      </c>
      <c r="AA75" s="34">
        <f t="shared" si="33"/>
        <v>474</v>
      </c>
      <c r="AB75" s="34">
        <f t="shared" si="33"/>
        <v>143</v>
      </c>
      <c r="AC75" s="34">
        <f t="shared" si="33"/>
        <v>120</v>
      </c>
      <c r="AD75" s="34">
        <f t="shared" si="20"/>
        <v>6750</v>
      </c>
    </row>
    <row r="76" spans="2:30" ht="12.75">
      <c r="B76" s="15"/>
      <c r="C76" s="53" t="s">
        <v>120</v>
      </c>
      <c r="D76" s="54"/>
      <c r="E76" s="54"/>
      <c r="F76" s="54"/>
      <c r="G76" s="54"/>
      <c r="H76" s="54"/>
      <c r="I76" s="54"/>
      <c r="J76" s="54"/>
      <c r="K76" s="55"/>
      <c r="L76" s="36" t="s">
        <v>129</v>
      </c>
      <c r="M76" s="34">
        <f>(M79+M82)</f>
        <v>16</v>
      </c>
      <c r="N76" s="34">
        <f aca="true" t="shared" si="34" ref="N76:AC76">(N79+N82)</f>
        <v>47</v>
      </c>
      <c r="O76" s="34">
        <f t="shared" si="34"/>
        <v>54</v>
      </c>
      <c r="P76" s="34">
        <f t="shared" si="34"/>
        <v>4</v>
      </c>
      <c r="Q76" s="34">
        <f t="shared" si="34"/>
        <v>67</v>
      </c>
      <c r="R76" s="34">
        <f t="shared" si="34"/>
        <v>31</v>
      </c>
      <c r="S76" s="34">
        <f t="shared" si="34"/>
        <v>34</v>
      </c>
      <c r="T76" s="34">
        <f t="shared" si="34"/>
        <v>21</v>
      </c>
      <c r="U76" s="34">
        <f t="shared" si="34"/>
        <v>20</v>
      </c>
      <c r="V76" s="34">
        <f t="shared" si="34"/>
        <v>209</v>
      </c>
      <c r="W76" s="34">
        <f t="shared" si="34"/>
        <v>30</v>
      </c>
      <c r="X76" s="34">
        <f t="shared" si="34"/>
        <v>33</v>
      </c>
      <c r="Y76" s="34">
        <f t="shared" si="34"/>
        <v>17</v>
      </c>
      <c r="Z76" s="34">
        <f t="shared" si="34"/>
        <v>38</v>
      </c>
      <c r="AA76" s="34">
        <f t="shared" si="34"/>
        <v>10</v>
      </c>
      <c r="AB76" s="34">
        <f t="shared" si="34"/>
        <v>72</v>
      </c>
      <c r="AC76" s="34">
        <f t="shared" si="34"/>
        <v>1</v>
      </c>
      <c r="AD76" s="34">
        <f t="shared" si="20"/>
        <v>704</v>
      </c>
    </row>
    <row r="77" spans="2:30" ht="12.75">
      <c r="B77" s="15"/>
      <c r="C77" s="53" t="s">
        <v>121</v>
      </c>
      <c r="D77" s="54"/>
      <c r="E77" s="54"/>
      <c r="F77" s="54"/>
      <c r="G77" s="54"/>
      <c r="H77" s="54"/>
      <c r="I77" s="54"/>
      <c r="J77" s="54"/>
      <c r="K77" s="55"/>
      <c r="L77" s="36" t="s">
        <v>130</v>
      </c>
      <c r="M77" s="34">
        <f>(M78+M79)</f>
        <v>2075</v>
      </c>
      <c r="N77" s="34">
        <f aca="true" t="shared" si="35" ref="N77:AC77">(N78+N79)</f>
        <v>43</v>
      </c>
      <c r="O77" s="34">
        <f t="shared" si="35"/>
        <v>48</v>
      </c>
      <c r="P77" s="34">
        <f t="shared" si="35"/>
        <v>6</v>
      </c>
      <c r="Q77" s="34">
        <f t="shared" si="35"/>
        <v>47</v>
      </c>
      <c r="R77" s="34">
        <f t="shared" si="35"/>
        <v>77</v>
      </c>
      <c r="S77" s="34">
        <f t="shared" si="35"/>
        <v>48</v>
      </c>
      <c r="T77" s="34">
        <f t="shared" si="35"/>
        <v>446</v>
      </c>
      <c r="U77" s="34">
        <f t="shared" si="35"/>
        <v>31</v>
      </c>
      <c r="V77" s="34">
        <f t="shared" si="35"/>
        <v>167</v>
      </c>
      <c r="W77" s="34">
        <f t="shared" si="35"/>
        <v>32</v>
      </c>
      <c r="X77" s="34">
        <f t="shared" si="35"/>
        <v>22</v>
      </c>
      <c r="Y77" s="34">
        <f t="shared" si="35"/>
        <v>24</v>
      </c>
      <c r="Z77" s="34">
        <f t="shared" si="35"/>
        <v>147</v>
      </c>
      <c r="AA77" s="34">
        <f t="shared" si="35"/>
        <v>262</v>
      </c>
      <c r="AB77" s="34">
        <f t="shared" si="35"/>
        <v>118</v>
      </c>
      <c r="AC77" s="34">
        <f t="shared" si="35"/>
        <v>72</v>
      </c>
      <c r="AD77" s="34">
        <f t="shared" si="20"/>
        <v>3665</v>
      </c>
    </row>
    <row r="78" spans="2:30" ht="12.75">
      <c r="B78" s="15"/>
      <c r="C78" s="53" t="s">
        <v>136</v>
      </c>
      <c r="D78" s="54"/>
      <c r="E78" s="54"/>
      <c r="F78" s="54"/>
      <c r="G78" s="54"/>
      <c r="H78" s="54"/>
      <c r="I78" s="54"/>
      <c r="J78" s="54"/>
      <c r="K78" s="55"/>
      <c r="L78" s="36" t="s">
        <v>131</v>
      </c>
      <c r="M78" s="34">
        <v>2061</v>
      </c>
      <c r="N78" s="34">
        <v>26</v>
      </c>
      <c r="O78" s="34">
        <v>28</v>
      </c>
      <c r="P78" s="34">
        <v>6</v>
      </c>
      <c r="Q78" s="34">
        <v>13</v>
      </c>
      <c r="R78" s="34">
        <v>58</v>
      </c>
      <c r="S78" s="34">
        <v>28</v>
      </c>
      <c r="T78" s="34">
        <v>436</v>
      </c>
      <c r="U78" s="34">
        <v>23</v>
      </c>
      <c r="V78" s="34">
        <v>60</v>
      </c>
      <c r="W78" s="34">
        <v>21</v>
      </c>
      <c r="X78" s="34">
        <v>4</v>
      </c>
      <c r="Y78" s="34">
        <v>14</v>
      </c>
      <c r="Z78" s="34">
        <v>125</v>
      </c>
      <c r="AA78" s="34">
        <v>258</v>
      </c>
      <c r="AB78" s="34">
        <v>83</v>
      </c>
      <c r="AC78" s="34">
        <v>72</v>
      </c>
      <c r="AD78" s="34">
        <f t="shared" si="20"/>
        <v>3316</v>
      </c>
    </row>
    <row r="79" spans="2:30" ht="12.75">
      <c r="B79" s="15"/>
      <c r="C79" s="53" t="s">
        <v>122</v>
      </c>
      <c r="D79" s="54"/>
      <c r="E79" s="54"/>
      <c r="F79" s="54"/>
      <c r="G79" s="54"/>
      <c r="H79" s="54"/>
      <c r="I79" s="54"/>
      <c r="J79" s="54"/>
      <c r="K79" s="55"/>
      <c r="L79" s="36" t="s">
        <v>132</v>
      </c>
      <c r="M79" s="34">
        <v>14</v>
      </c>
      <c r="N79" s="34">
        <v>17</v>
      </c>
      <c r="O79" s="34">
        <v>20</v>
      </c>
      <c r="P79" s="34">
        <v>0</v>
      </c>
      <c r="Q79" s="34">
        <v>34</v>
      </c>
      <c r="R79" s="34">
        <v>19</v>
      </c>
      <c r="S79" s="34">
        <v>20</v>
      </c>
      <c r="T79" s="34">
        <v>10</v>
      </c>
      <c r="U79" s="34">
        <v>8</v>
      </c>
      <c r="V79" s="34">
        <v>107</v>
      </c>
      <c r="W79" s="34">
        <v>11</v>
      </c>
      <c r="X79" s="34">
        <v>18</v>
      </c>
      <c r="Y79" s="34">
        <v>10</v>
      </c>
      <c r="Z79" s="34">
        <v>22</v>
      </c>
      <c r="AA79" s="34">
        <v>4</v>
      </c>
      <c r="AB79" s="34">
        <v>35</v>
      </c>
      <c r="AC79" s="34">
        <v>0</v>
      </c>
      <c r="AD79" s="34">
        <f t="shared" si="20"/>
        <v>349</v>
      </c>
    </row>
    <row r="80" spans="2:30" ht="12.75">
      <c r="B80" s="15"/>
      <c r="C80" s="53" t="s">
        <v>123</v>
      </c>
      <c r="D80" s="54"/>
      <c r="E80" s="54"/>
      <c r="F80" s="54"/>
      <c r="G80" s="54"/>
      <c r="H80" s="54"/>
      <c r="I80" s="54"/>
      <c r="J80" s="54"/>
      <c r="K80" s="55"/>
      <c r="L80" s="36" t="s">
        <v>133</v>
      </c>
      <c r="M80" s="34">
        <f>(M81+M82)</f>
        <v>2356</v>
      </c>
      <c r="N80" s="34">
        <f aca="true" t="shared" si="36" ref="N80:AC80">(N81+N82)</f>
        <v>61</v>
      </c>
      <c r="O80" s="34">
        <f t="shared" si="36"/>
        <v>64</v>
      </c>
      <c r="P80" s="34">
        <f t="shared" si="36"/>
        <v>7</v>
      </c>
      <c r="Q80" s="34">
        <f t="shared" si="36"/>
        <v>51</v>
      </c>
      <c r="R80" s="34">
        <f t="shared" si="36"/>
        <v>76</v>
      </c>
      <c r="S80" s="34">
        <f t="shared" si="36"/>
        <v>34</v>
      </c>
      <c r="T80" s="34">
        <f t="shared" si="36"/>
        <v>413</v>
      </c>
      <c r="U80" s="34">
        <f t="shared" si="36"/>
        <v>28</v>
      </c>
      <c r="V80" s="34">
        <f t="shared" si="36"/>
        <v>160</v>
      </c>
      <c r="W80" s="34">
        <f t="shared" si="36"/>
        <v>27</v>
      </c>
      <c r="X80" s="34">
        <f t="shared" si="36"/>
        <v>21</v>
      </c>
      <c r="Y80" s="34">
        <f t="shared" si="36"/>
        <v>26</v>
      </c>
      <c r="Z80" s="34">
        <f t="shared" si="36"/>
        <v>97</v>
      </c>
      <c r="AA80" s="34">
        <f t="shared" si="36"/>
        <v>222</v>
      </c>
      <c r="AB80" s="34">
        <f t="shared" si="36"/>
        <v>97</v>
      </c>
      <c r="AC80" s="34">
        <f t="shared" si="36"/>
        <v>49</v>
      </c>
      <c r="AD80" s="34">
        <f t="shared" si="20"/>
        <v>3789</v>
      </c>
    </row>
    <row r="81" spans="2:30" ht="12.75">
      <c r="B81" s="15"/>
      <c r="C81" s="53" t="s">
        <v>124</v>
      </c>
      <c r="D81" s="54"/>
      <c r="E81" s="54"/>
      <c r="F81" s="54"/>
      <c r="G81" s="54"/>
      <c r="H81" s="54"/>
      <c r="I81" s="54"/>
      <c r="J81" s="54"/>
      <c r="K81" s="55"/>
      <c r="L81" s="36" t="s">
        <v>134</v>
      </c>
      <c r="M81" s="34">
        <v>2354</v>
      </c>
      <c r="N81" s="34">
        <v>31</v>
      </c>
      <c r="O81" s="34">
        <v>30</v>
      </c>
      <c r="P81" s="34">
        <v>3</v>
      </c>
      <c r="Q81" s="34">
        <v>18</v>
      </c>
      <c r="R81" s="34">
        <v>64</v>
      </c>
      <c r="S81" s="34">
        <v>20</v>
      </c>
      <c r="T81" s="34">
        <v>402</v>
      </c>
      <c r="U81" s="34">
        <v>16</v>
      </c>
      <c r="V81" s="34">
        <v>58</v>
      </c>
      <c r="W81" s="34">
        <v>8</v>
      </c>
      <c r="X81" s="34">
        <v>6</v>
      </c>
      <c r="Y81" s="34">
        <v>19</v>
      </c>
      <c r="Z81" s="34">
        <v>81</v>
      </c>
      <c r="AA81" s="34">
        <v>216</v>
      </c>
      <c r="AB81" s="34">
        <v>60</v>
      </c>
      <c r="AC81" s="34">
        <v>48</v>
      </c>
      <c r="AD81" s="34">
        <f t="shared" si="20"/>
        <v>3434</v>
      </c>
    </row>
    <row r="82" spans="2:30" ht="12.75">
      <c r="B82" s="15"/>
      <c r="C82" s="53" t="s">
        <v>125</v>
      </c>
      <c r="D82" s="54"/>
      <c r="E82" s="54"/>
      <c r="F82" s="54"/>
      <c r="G82" s="54"/>
      <c r="H82" s="54"/>
      <c r="I82" s="54"/>
      <c r="J82" s="54"/>
      <c r="K82" s="55"/>
      <c r="L82" s="36" t="s">
        <v>135</v>
      </c>
      <c r="M82" s="34">
        <v>2</v>
      </c>
      <c r="N82" s="34">
        <v>30</v>
      </c>
      <c r="O82" s="34">
        <v>34</v>
      </c>
      <c r="P82" s="34">
        <v>4</v>
      </c>
      <c r="Q82" s="34">
        <v>33</v>
      </c>
      <c r="R82" s="34">
        <v>12</v>
      </c>
      <c r="S82" s="34">
        <v>14</v>
      </c>
      <c r="T82" s="34">
        <v>11</v>
      </c>
      <c r="U82" s="34">
        <v>12</v>
      </c>
      <c r="V82" s="34">
        <v>102</v>
      </c>
      <c r="W82" s="34">
        <v>19</v>
      </c>
      <c r="X82" s="34">
        <v>15</v>
      </c>
      <c r="Y82" s="34">
        <v>7</v>
      </c>
      <c r="Z82" s="34">
        <v>16</v>
      </c>
      <c r="AA82" s="34">
        <v>6</v>
      </c>
      <c r="AB82" s="34">
        <v>37</v>
      </c>
      <c r="AC82" s="34">
        <v>1</v>
      </c>
      <c r="AD82" s="34">
        <f t="shared" si="20"/>
        <v>355</v>
      </c>
    </row>
    <row r="83" spans="2:30" ht="12.75">
      <c r="B83" s="15"/>
      <c r="C83" s="50" t="s">
        <v>141</v>
      </c>
      <c r="D83" s="51"/>
      <c r="E83" s="51"/>
      <c r="F83" s="51"/>
      <c r="G83" s="51"/>
      <c r="H83" s="51"/>
      <c r="I83" s="51"/>
      <c r="J83" s="51"/>
      <c r="K83" s="52"/>
      <c r="L83" s="35" t="s">
        <v>143</v>
      </c>
      <c r="M83" s="38">
        <f>(M20/M19)*100</f>
        <v>0.886615135809701</v>
      </c>
      <c r="N83" s="38">
        <f aca="true" t="shared" si="37" ref="N83:AD83">(N20/N19)*100</f>
        <v>0.3026643875358728</v>
      </c>
      <c r="O83" s="38">
        <f t="shared" si="37"/>
        <v>0.5076356867887812</v>
      </c>
      <c r="P83" s="38">
        <f t="shared" si="37"/>
        <v>0.48487199379363843</v>
      </c>
      <c r="Q83" s="38">
        <f t="shared" si="37"/>
        <v>0.5030919190860497</v>
      </c>
      <c r="R83" s="38">
        <f t="shared" si="37"/>
        <v>0.3210508645291254</v>
      </c>
      <c r="S83" s="38">
        <f t="shared" si="37"/>
        <v>0.38670104009245265</v>
      </c>
      <c r="T83" s="38">
        <f t="shared" si="37"/>
        <v>0.41566651556024564</v>
      </c>
      <c r="U83" s="38">
        <f t="shared" si="37"/>
        <v>0.3840904040884995</v>
      </c>
      <c r="V83" s="38">
        <f t="shared" si="37"/>
        <v>0.5151294705176854</v>
      </c>
      <c r="W83" s="38">
        <f t="shared" si="37"/>
        <v>0.45987176652664163</v>
      </c>
      <c r="X83" s="38">
        <f t="shared" si="37"/>
        <v>0.8019008019008018</v>
      </c>
      <c r="Y83" s="38">
        <f t="shared" si="37"/>
        <v>0.3289795120680108</v>
      </c>
      <c r="Z83" s="38">
        <f t="shared" si="37"/>
        <v>0.5840473030047062</v>
      </c>
      <c r="AA83" s="38">
        <f t="shared" si="37"/>
        <v>0.31328936979665695</v>
      </c>
      <c r="AB83" s="38">
        <f t="shared" si="37"/>
        <v>0.44984298842160014</v>
      </c>
      <c r="AC83" s="38">
        <f t="shared" si="37"/>
        <v>0.26471227356235555</v>
      </c>
      <c r="AD83" s="38">
        <f t="shared" si="37"/>
        <v>0.5798752823537789</v>
      </c>
    </row>
    <row r="84" spans="2:30" ht="12.75">
      <c r="B84" s="15"/>
      <c r="C84" s="50" t="s">
        <v>142</v>
      </c>
      <c r="D84" s="51"/>
      <c r="E84" s="51"/>
      <c r="F84" s="51"/>
      <c r="G84" s="51"/>
      <c r="H84" s="51"/>
      <c r="I84" s="51"/>
      <c r="J84" s="51"/>
      <c r="K84" s="52"/>
      <c r="L84" s="35" t="s">
        <v>144</v>
      </c>
      <c r="M84" s="38">
        <f>(M21/M19)*100</f>
        <v>0.4883546205860256</v>
      </c>
      <c r="N84" s="38">
        <f aca="true" t="shared" si="38" ref="N84:AD84">(N21/N19)*100</f>
        <v>0.14741167061332663</v>
      </c>
      <c r="O84" s="38">
        <f t="shared" si="38"/>
        <v>0.2686238842590634</v>
      </c>
      <c r="P84" s="38">
        <f t="shared" si="38"/>
        <v>0.27152831652443754</v>
      </c>
      <c r="Q84" s="38">
        <f t="shared" si="38"/>
        <v>0.2829892044859029</v>
      </c>
      <c r="R84" s="38">
        <f t="shared" si="38"/>
        <v>0.18990263555480946</v>
      </c>
      <c r="S84" s="38">
        <f t="shared" si="38"/>
        <v>0.23557649568850567</v>
      </c>
      <c r="T84" s="38">
        <f t="shared" si="38"/>
        <v>0.25564233853288054</v>
      </c>
      <c r="U84" s="38">
        <f t="shared" si="38"/>
        <v>0.2285496619369584</v>
      </c>
      <c r="V84" s="38">
        <f t="shared" si="38"/>
        <v>0.290989166551975</v>
      </c>
      <c r="W84" s="38">
        <f t="shared" si="38"/>
        <v>0.2520451028078709</v>
      </c>
      <c r="X84" s="38">
        <f t="shared" si="38"/>
        <v>0.40590040590040594</v>
      </c>
      <c r="Y84" s="38">
        <f t="shared" si="38"/>
        <v>0.16611836747988665</v>
      </c>
      <c r="Z84" s="38">
        <f t="shared" si="38"/>
        <v>0.37528659345963555</v>
      </c>
      <c r="AA84" s="38">
        <f t="shared" si="38"/>
        <v>0.19106436902397014</v>
      </c>
      <c r="AB84" s="38">
        <f t="shared" si="38"/>
        <v>0.26200705107210975</v>
      </c>
      <c r="AC84" s="38">
        <f t="shared" si="38"/>
        <v>0.16100037533829833</v>
      </c>
      <c r="AD84" s="38">
        <f t="shared" si="38"/>
        <v>0.3297947222614585</v>
      </c>
    </row>
    <row r="85" spans="2:30" ht="12.75">
      <c r="B85" s="15"/>
      <c r="C85" s="56" t="s">
        <v>145</v>
      </c>
      <c r="D85" s="57"/>
      <c r="E85" s="57"/>
      <c r="F85" s="57"/>
      <c r="G85" s="57"/>
      <c r="H85" s="57"/>
      <c r="I85" s="57"/>
      <c r="J85" s="57"/>
      <c r="K85" s="58"/>
      <c r="L85" s="34" t="s">
        <v>146</v>
      </c>
      <c r="M85" s="38">
        <f>(M22/M19)*100</f>
        <v>0.3982605152236753</v>
      </c>
      <c r="N85" s="38">
        <f aca="true" t="shared" si="39" ref="N85:AD85">(N22/N19)*100</f>
        <v>0.15525271692254616</v>
      </c>
      <c r="O85" s="38">
        <f t="shared" si="39"/>
        <v>0.23901180252971785</v>
      </c>
      <c r="P85" s="38">
        <f t="shared" si="39"/>
        <v>0.21334367726920092</v>
      </c>
      <c r="Q85" s="38">
        <f t="shared" si="39"/>
        <v>0.22010271460014674</v>
      </c>
      <c r="R85" s="38">
        <f t="shared" si="39"/>
        <v>0.13114822897431594</v>
      </c>
      <c r="S85" s="38">
        <f t="shared" si="39"/>
        <v>0.15112454440394701</v>
      </c>
      <c r="T85" s="38">
        <f t="shared" si="39"/>
        <v>0.16002417702736513</v>
      </c>
      <c r="U85" s="38">
        <f t="shared" si="39"/>
        <v>0.15554074215154112</v>
      </c>
      <c r="V85" s="38">
        <f t="shared" si="39"/>
        <v>0.22414030396571047</v>
      </c>
      <c r="W85" s="38">
        <f t="shared" si="39"/>
        <v>0.2078266637187707</v>
      </c>
      <c r="X85" s="38">
        <f t="shared" si="39"/>
        <v>0.396000396000396</v>
      </c>
      <c r="Y85" s="38">
        <f t="shared" si="39"/>
        <v>0.16286114458812417</v>
      </c>
      <c r="Z85" s="38">
        <f t="shared" si="39"/>
        <v>0.2087607095450706</v>
      </c>
      <c r="AA85" s="38">
        <f t="shared" si="39"/>
        <v>0.12222500077268678</v>
      </c>
      <c r="AB85" s="38">
        <f t="shared" si="39"/>
        <v>0.18783593734949042</v>
      </c>
      <c r="AC85" s="38">
        <f t="shared" si="39"/>
        <v>0.10371189822405721</v>
      </c>
      <c r="AD85" s="38">
        <f t="shared" si="39"/>
        <v>0.2500805600923205</v>
      </c>
    </row>
    <row r="86" spans="2:30" ht="12.75">
      <c r="B86" s="15"/>
      <c r="C86" s="50" t="s">
        <v>147</v>
      </c>
      <c r="D86" s="51"/>
      <c r="E86" s="51"/>
      <c r="F86" s="51"/>
      <c r="G86" s="51"/>
      <c r="H86" s="51"/>
      <c r="I86" s="51"/>
      <c r="J86" s="51"/>
      <c r="K86" s="52"/>
      <c r="L86" s="35" t="s">
        <v>148</v>
      </c>
      <c r="M86" s="38">
        <f>(M23/M19)*100</f>
        <v>0.8801419433160573</v>
      </c>
      <c r="N86" s="38">
        <f aca="true" t="shared" si="40" ref="N86:AD86">(N23/N19)*100</f>
        <v>0.19132152994495585</v>
      </c>
      <c r="O86" s="38">
        <f t="shared" si="40"/>
        <v>0.3024662633783155</v>
      </c>
      <c r="P86" s="38">
        <f t="shared" si="40"/>
        <v>0.252133436772692</v>
      </c>
      <c r="Q86" s="38">
        <f t="shared" si="40"/>
        <v>0.182370820668693</v>
      </c>
      <c r="R86" s="38">
        <f t="shared" si="40"/>
        <v>0.2654440154440154</v>
      </c>
      <c r="S86" s="38">
        <f t="shared" si="40"/>
        <v>0.24668859454173706</v>
      </c>
      <c r="T86" s="38">
        <f t="shared" si="40"/>
        <v>0.40501475145470894</v>
      </c>
      <c r="U86" s="38">
        <f t="shared" si="40"/>
        <v>0.2634669713995493</v>
      </c>
      <c r="V86" s="38">
        <f t="shared" si="40"/>
        <v>0.2352817810634212</v>
      </c>
      <c r="W86" s="38">
        <f t="shared" si="40"/>
        <v>0.21667035153659078</v>
      </c>
      <c r="X86" s="38">
        <f t="shared" si="40"/>
        <v>0.2475002475002475</v>
      </c>
      <c r="Y86" s="38">
        <f t="shared" si="40"/>
        <v>0.2345200482068988</v>
      </c>
      <c r="Z86" s="38">
        <f t="shared" si="40"/>
        <v>0.5019910703511524</v>
      </c>
      <c r="AA86" s="38">
        <f t="shared" si="40"/>
        <v>0.30401712835872896</v>
      </c>
      <c r="AB86" s="38">
        <f t="shared" si="40"/>
        <v>0.30535380584506905</v>
      </c>
      <c r="AC86" s="38">
        <f t="shared" si="40"/>
        <v>0.2538472175579305</v>
      </c>
      <c r="AD86" s="38">
        <f t="shared" si="40"/>
        <v>0.5240045467761996</v>
      </c>
    </row>
    <row r="87" spans="2:30" ht="12.75">
      <c r="B87" s="15"/>
      <c r="C87" s="50" t="s">
        <v>149</v>
      </c>
      <c r="D87" s="51"/>
      <c r="E87" s="51"/>
      <c r="F87" s="51"/>
      <c r="G87" s="51"/>
      <c r="H87" s="51"/>
      <c r="I87" s="51"/>
      <c r="J87" s="51"/>
      <c r="K87" s="52"/>
      <c r="L87" s="35" t="s">
        <v>150</v>
      </c>
      <c r="M87" s="38">
        <f>(M24/M19)*100</f>
        <v>0.0064731924936435375</v>
      </c>
      <c r="N87" s="38">
        <f aca="true" t="shared" si="41" ref="N87:AD87">(N24/N19)*100</f>
        <v>0.11134285759091694</v>
      </c>
      <c r="O87" s="38">
        <f t="shared" si="41"/>
        <v>0.20516942341046576</v>
      </c>
      <c r="P87" s="38">
        <f t="shared" si="41"/>
        <v>0.23273855702094648</v>
      </c>
      <c r="Q87" s="38">
        <f t="shared" si="41"/>
        <v>0.3207210984173567</v>
      </c>
      <c r="R87" s="38">
        <f t="shared" si="41"/>
        <v>0.055606849085109954</v>
      </c>
      <c r="S87" s="38">
        <f t="shared" si="41"/>
        <v>0.14001244555071563</v>
      </c>
      <c r="T87" s="38">
        <f t="shared" si="41"/>
        <v>0.010651764105536688</v>
      </c>
      <c r="U87" s="38">
        <f t="shared" si="41"/>
        <v>0.12062343268895025</v>
      </c>
      <c r="V87" s="38">
        <f t="shared" si="41"/>
        <v>0.27984768945426425</v>
      </c>
      <c r="W87" s="38">
        <f t="shared" si="41"/>
        <v>0.24320141499005082</v>
      </c>
      <c r="X87" s="38">
        <f t="shared" si="41"/>
        <v>0.5544005544005544</v>
      </c>
      <c r="Y87" s="38">
        <f t="shared" si="41"/>
        <v>0.09445946386111201</v>
      </c>
      <c r="Z87" s="38">
        <f t="shared" si="41"/>
        <v>0.08205623265355376</v>
      </c>
      <c r="AA87" s="38">
        <f t="shared" si="41"/>
        <v>0.009272241437927962</v>
      </c>
      <c r="AB87" s="38">
        <f t="shared" si="41"/>
        <v>0.1444891825765311</v>
      </c>
      <c r="AC87" s="38">
        <f t="shared" si="41"/>
        <v>0.010865056004425042</v>
      </c>
      <c r="AD87" s="38">
        <f t="shared" si="41"/>
        <v>0.05587073557757947</v>
      </c>
    </row>
    <row r="88" spans="2:30" ht="12.75">
      <c r="B88" s="15"/>
      <c r="C88" s="50" t="s">
        <v>151</v>
      </c>
      <c r="D88" s="51"/>
      <c r="E88" s="51"/>
      <c r="F88" s="51"/>
      <c r="G88" s="51"/>
      <c r="H88" s="51"/>
      <c r="I88" s="51"/>
      <c r="J88" s="51"/>
      <c r="K88" s="52"/>
      <c r="L88" s="35" t="s">
        <v>152</v>
      </c>
      <c r="M88" s="38">
        <f>(M29/M19)*100</f>
        <v>0.15387096911119882</v>
      </c>
      <c r="N88" s="38">
        <f aca="true" t="shared" si="42" ref="N88:AD88">(N29/N19)*100</f>
        <v>0.04390985933162921</v>
      </c>
      <c r="O88" s="38">
        <f t="shared" si="42"/>
        <v>0.09729683996784974</v>
      </c>
      <c r="P88" s="38">
        <f t="shared" si="42"/>
        <v>0.0969743987587277</v>
      </c>
      <c r="Q88" s="38">
        <f t="shared" si="42"/>
        <v>0.07756000419243267</v>
      </c>
      <c r="R88" s="38">
        <f t="shared" si="42"/>
        <v>0.033573946617424875</v>
      </c>
      <c r="S88" s="38">
        <f t="shared" si="42"/>
        <v>0.04667081518357187</v>
      </c>
      <c r="T88" s="38">
        <f t="shared" si="42"/>
        <v>0.03666188575859139</v>
      </c>
      <c r="U88" s="38">
        <f t="shared" si="42"/>
        <v>0.038091610322826396</v>
      </c>
      <c r="V88" s="38">
        <f t="shared" si="42"/>
        <v>0.07405805364948913</v>
      </c>
      <c r="W88" s="38">
        <f t="shared" si="42"/>
        <v>0.06632765863365023</v>
      </c>
      <c r="X88" s="38">
        <f t="shared" si="42"/>
        <v>0.15840015840015842</v>
      </c>
      <c r="Y88" s="38">
        <f t="shared" si="42"/>
        <v>0.0586300120517247</v>
      </c>
      <c r="Z88" s="38">
        <f t="shared" si="42"/>
        <v>0.10739712803185712</v>
      </c>
      <c r="AA88" s="38">
        <f t="shared" si="42"/>
        <v>0.04298948303039328</v>
      </c>
      <c r="AB88" s="38">
        <f t="shared" si="42"/>
        <v>0.07417111372261931</v>
      </c>
      <c r="AC88" s="38">
        <f t="shared" si="42"/>
        <v>0.05136208293000928</v>
      </c>
      <c r="AD88" s="38">
        <f t="shared" si="42"/>
        <v>0.09096700046152376</v>
      </c>
    </row>
    <row r="89" spans="2:30" ht="12.75">
      <c r="B89" s="15"/>
      <c r="C89" s="50" t="s">
        <v>153</v>
      </c>
      <c r="D89" s="51"/>
      <c r="E89" s="51"/>
      <c r="F89" s="51"/>
      <c r="G89" s="51"/>
      <c r="H89" s="51"/>
      <c r="I89" s="51"/>
      <c r="J89" s="51"/>
      <c r="K89" s="52"/>
      <c r="L89" s="35" t="s">
        <v>155</v>
      </c>
      <c r="M89" s="38">
        <f aca="true" t="shared" si="43" ref="M89:AD89">(M30/M19)*100</f>
        <v>0.1534464974722714</v>
      </c>
      <c r="N89" s="38">
        <f t="shared" si="43"/>
        <v>0.03763702228425361</v>
      </c>
      <c r="O89" s="38">
        <f t="shared" si="43"/>
        <v>0.06345446084859765</v>
      </c>
      <c r="P89" s="38">
        <f t="shared" si="43"/>
        <v>0.038789759503491075</v>
      </c>
      <c r="Q89" s="38">
        <f t="shared" si="43"/>
        <v>0.008384865318100829</v>
      </c>
      <c r="R89" s="38">
        <f t="shared" si="43"/>
        <v>0.028328017458452242</v>
      </c>
      <c r="S89" s="38">
        <f t="shared" si="43"/>
        <v>0.033336296559694195</v>
      </c>
      <c r="T89" s="38">
        <f t="shared" si="43"/>
        <v>0.03616645486996178</v>
      </c>
      <c r="U89" s="38">
        <f t="shared" si="43"/>
        <v>0.02222010602164873</v>
      </c>
      <c r="V89" s="38">
        <f t="shared" si="43"/>
        <v>0.03342443129313226</v>
      </c>
      <c r="W89" s="38">
        <f t="shared" si="43"/>
        <v>0.013265531726730045</v>
      </c>
      <c r="X89" s="38">
        <f t="shared" si="43"/>
        <v>0.0495000495000495</v>
      </c>
      <c r="Y89" s="38">
        <f t="shared" si="43"/>
        <v>0.05211556626819973</v>
      </c>
      <c r="Z89" s="38">
        <f t="shared" si="43"/>
        <v>0.08205623265355376</v>
      </c>
      <c r="AA89" s="38">
        <f t="shared" si="43"/>
        <v>0.04102264393749947</v>
      </c>
      <c r="AB89" s="38">
        <f t="shared" si="43"/>
        <v>0.04719979964166683</v>
      </c>
      <c r="AC89" s="38">
        <f t="shared" si="43"/>
        <v>0.04543568874577744</v>
      </c>
      <c r="AD89" s="38">
        <f t="shared" si="43"/>
        <v>0.08203555188679802</v>
      </c>
    </row>
    <row r="90" spans="2:30" ht="12.75">
      <c r="B90" s="15"/>
      <c r="C90" s="50" t="s">
        <v>154</v>
      </c>
      <c r="D90" s="51"/>
      <c r="E90" s="51"/>
      <c r="F90" s="51"/>
      <c r="G90" s="51"/>
      <c r="H90" s="51"/>
      <c r="I90" s="51"/>
      <c r="J90" s="51"/>
      <c r="K90" s="52"/>
      <c r="L90" s="35" t="s">
        <v>156</v>
      </c>
      <c r="M90" s="38">
        <f>(M31/M19)*100</f>
        <v>0.00042447163892744507</v>
      </c>
      <c r="N90" s="38">
        <f aca="true" t="shared" si="44" ref="N90:AD90">(N31/N19)*100</f>
        <v>0.0062728370473756016</v>
      </c>
      <c r="O90" s="38">
        <f t="shared" si="44"/>
        <v>0.03384237911925208</v>
      </c>
      <c r="P90" s="38">
        <f t="shared" si="44"/>
        <v>0.05818463925523662</v>
      </c>
      <c r="Q90" s="38">
        <f t="shared" si="44"/>
        <v>0.06917513887433184</v>
      </c>
      <c r="R90" s="38">
        <f t="shared" si="44"/>
        <v>0.005245929158972637</v>
      </c>
      <c r="S90" s="38">
        <f t="shared" si="44"/>
        <v>0.013334518623877679</v>
      </c>
      <c r="T90" s="38">
        <f t="shared" si="44"/>
        <v>0.0004954308886296134</v>
      </c>
      <c r="U90" s="38">
        <f t="shared" si="44"/>
        <v>0.015871504301177664</v>
      </c>
      <c r="V90" s="38">
        <f t="shared" si="44"/>
        <v>0.04063362235635687</v>
      </c>
      <c r="W90" s="38">
        <f t="shared" si="44"/>
        <v>0.05306212690692018</v>
      </c>
      <c r="X90" s="38">
        <f t="shared" si="44"/>
        <v>0.10890010890010891</v>
      </c>
      <c r="Y90" s="38">
        <f t="shared" si="44"/>
        <v>0.006514445783524966</v>
      </c>
      <c r="Z90" s="38">
        <f t="shared" si="44"/>
        <v>0.025340895378303366</v>
      </c>
      <c r="AA90" s="38">
        <f t="shared" si="44"/>
        <v>0.0019668390928938104</v>
      </c>
      <c r="AB90" s="38">
        <f t="shared" si="44"/>
        <v>0.026971314080952474</v>
      </c>
      <c r="AC90" s="38">
        <f t="shared" si="44"/>
        <v>0.0059263941842318405</v>
      </c>
      <c r="AD90" s="38">
        <f t="shared" si="44"/>
        <v>0.008931448574725732</v>
      </c>
    </row>
    <row r="91" spans="2:30" ht="12.75">
      <c r="B91" s="15"/>
      <c r="C91" s="50" t="s">
        <v>157</v>
      </c>
      <c r="D91" s="51"/>
      <c r="E91" s="51"/>
      <c r="F91" s="51"/>
      <c r="G91" s="51"/>
      <c r="H91" s="51"/>
      <c r="I91" s="51"/>
      <c r="J91" s="51"/>
      <c r="K91" s="52"/>
      <c r="L91" s="35" t="s">
        <v>158</v>
      </c>
      <c r="M91" s="38">
        <f>(M38/M19)*100</f>
        <v>0.01676662973763408</v>
      </c>
      <c r="N91" s="38">
        <f aca="true" t="shared" si="45" ref="N91:AD91">(N38/N19)*100</f>
        <v>0.010977464832907303</v>
      </c>
      <c r="O91" s="38">
        <f t="shared" si="45"/>
        <v>0.02749693303439232</v>
      </c>
      <c r="P91" s="38">
        <f t="shared" si="45"/>
        <v>0.019394879751745538</v>
      </c>
      <c r="Q91" s="38">
        <f t="shared" si="45"/>
        <v>0.06288648988575621</v>
      </c>
      <c r="R91" s="38">
        <f t="shared" si="45"/>
        <v>0.008393486654356219</v>
      </c>
      <c r="S91" s="38">
        <f t="shared" si="45"/>
        <v>0.024446617477109075</v>
      </c>
      <c r="T91" s="38">
        <f t="shared" si="45"/>
        <v>0.010651764105536688</v>
      </c>
      <c r="U91" s="38">
        <f t="shared" si="45"/>
        <v>0.0285687077421198</v>
      </c>
      <c r="V91" s="38">
        <f t="shared" si="45"/>
        <v>0.06488271956902145</v>
      </c>
      <c r="W91" s="38">
        <f t="shared" si="45"/>
        <v>0.044218439089100156</v>
      </c>
      <c r="X91" s="38">
        <f t="shared" si="45"/>
        <v>0.019800019800019802</v>
      </c>
      <c r="Y91" s="38">
        <f t="shared" si="45"/>
        <v>0.016286114458812416</v>
      </c>
      <c r="Z91" s="38">
        <f t="shared" si="45"/>
        <v>0.03016773259321829</v>
      </c>
      <c r="AA91" s="38">
        <f t="shared" si="45"/>
        <v>0.00842931039811633</v>
      </c>
      <c r="AB91" s="38">
        <f t="shared" si="45"/>
        <v>0.026971314080952474</v>
      </c>
      <c r="AC91" s="38">
        <f t="shared" si="45"/>
        <v>0.01580371782461824</v>
      </c>
      <c r="AD91" s="38">
        <f t="shared" si="45"/>
        <v>0.019476066275282984</v>
      </c>
    </row>
    <row r="92" spans="2:30" ht="12.75">
      <c r="B92" s="15"/>
      <c r="C92" s="50" t="s">
        <v>159</v>
      </c>
      <c r="D92" s="51"/>
      <c r="E92" s="51"/>
      <c r="F92" s="51"/>
      <c r="G92" s="51"/>
      <c r="H92" s="51"/>
      <c r="I92" s="51"/>
      <c r="J92" s="51"/>
      <c r="K92" s="52"/>
      <c r="L92" s="35" t="s">
        <v>160</v>
      </c>
      <c r="M92" s="38">
        <f>(M39/M19)*100</f>
        <v>0.01655439391817036</v>
      </c>
      <c r="N92" s="38">
        <f aca="true" t="shared" si="46" ref="N92:AD92">(N39/N19)*100</f>
        <v>0.0062728370473756016</v>
      </c>
      <c r="O92" s="38">
        <f t="shared" si="46"/>
        <v>0.01692118955962604</v>
      </c>
      <c r="P92" s="38">
        <f t="shared" si="46"/>
        <v>0</v>
      </c>
      <c r="Q92" s="38">
        <f t="shared" si="46"/>
        <v>0.016769730636201657</v>
      </c>
      <c r="R92" s="38">
        <f t="shared" si="46"/>
        <v>0.0031475574953835823</v>
      </c>
      <c r="S92" s="38">
        <f t="shared" si="46"/>
        <v>0.013334518623877679</v>
      </c>
      <c r="T92" s="38">
        <f t="shared" si="46"/>
        <v>0.01040404866122188</v>
      </c>
      <c r="U92" s="38">
        <f t="shared" si="46"/>
        <v>0.02222010602164873</v>
      </c>
      <c r="V92" s="38">
        <f t="shared" si="46"/>
        <v>0.0229383352011692</v>
      </c>
      <c r="W92" s="38">
        <f t="shared" si="46"/>
        <v>0.022109219544550078</v>
      </c>
      <c r="X92" s="38">
        <f t="shared" si="46"/>
        <v>0.009900009900009901</v>
      </c>
      <c r="Y92" s="38">
        <f t="shared" si="46"/>
        <v>0.016286114458812416</v>
      </c>
      <c r="Z92" s="38">
        <f t="shared" si="46"/>
        <v>0.02775431398576083</v>
      </c>
      <c r="AA92" s="38">
        <f t="shared" si="46"/>
        <v>0.007586379358304697</v>
      </c>
      <c r="AB92" s="38">
        <f t="shared" si="46"/>
        <v>0.018301963126360607</v>
      </c>
      <c r="AC92" s="38">
        <f t="shared" si="46"/>
        <v>0.014815985460579603</v>
      </c>
      <c r="AD92" s="38">
        <f t="shared" si="46"/>
        <v>0.014321794190309104</v>
      </c>
    </row>
    <row r="93" spans="2:30" ht="12.75">
      <c r="B93" s="15"/>
      <c r="C93" s="50" t="s">
        <v>161</v>
      </c>
      <c r="D93" s="51"/>
      <c r="E93" s="51"/>
      <c r="F93" s="51"/>
      <c r="G93" s="51"/>
      <c r="H93" s="51"/>
      <c r="I93" s="51"/>
      <c r="J93" s="51"/>
      <c r="K93" s="52"/>
      <c r="L93" s="35" t="s">
        <v>162</v>
      </c>
      <c r="M93" s="38">
        <f>(M40/M19)*100</f>
        <v>0.00021223581946372254</v>
      </c>
      <c r="N93" s="38">
        <f aca="true" t="shared" si="47" ref="N93:AD93">(N40/N19)*100</f>
        <v>0.004704627785531702</v>
      </c>
      <c r="O93" s="38">
        <f t="shared" si="47"/>
        <v>0.010575743474766277</v>
      </c>
      <c r="P93" s="38">
        <f t="shared" si="47"/>
        <v>0.019394879751745538</v>
      </c>
      <c r="Q93" s="38">
        <f t="shared" si="47"/>
        <v>0.04611675924955455</v>
      </c>
      <c r="R93" s="38">
        <f t="shared" si="47"/>
        <v>0.005245929158972637</v>
      </c>
      <c r="S93" s="38">
        <f t="shared" si="47"/>
        <v>0.011112098853231398</v>
      </c>
      <c r="T93" s="38">
        <f t="shared" si="47"/>
        <v>0.0002477154443148067</v>
      </c>
      <c r="U93" s="38">
        <f t="shared" si="47"/>
        <v>0.006348601720471066</v>
      </c>
      <c r="V93" s="38">
        <f t="shared" si="47"/>
        <v>0.04194438436785225</v>
      </c>
      <c r="W93" s="38">
        <f t="shared" si="47"/>
        <v>0.022109219544550078</v>
      </c>
      <c r="X93" s="38">
        <f t="shared" si="47"/>
        <v>0.009900009900009901</v>
      </c>
      <c r="Y93" s="38">
        <f t="shared" si="47"/>
        <v>0</v>
      </c>
      <c r="Z93" s="38">
        <f t="shared" si="47"/>
        <v>0.0024134186074574637</v>
      </c>
      <c r="AA93" s="38">
        <f t="shared" si="47"/>
        <v>0.000842931039811633</v>
      </c>
      <c r="AB93" s="38">
        <f t="shared" si="47"/>
        <v>0.008669350954591867</v>
      </c>
      <c r="AC93" s="38">
        <f t="shared" si="47"/>
        <v>0.00098773236403864</v>
      </c>
      <c r="AD93" s="38">
        <f t="shared" si="47"/>
        <v>0.00515427208497388</v>
      </c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</sheetData>
  <mergeCells count="94">
    <mergeCell ref="C40:K40"/>
    <mergeCell ref="C33:K33"/>
    <mergeCell ref="C34:K34"/>
    <mergeCell ref="C25:K25"/>
    <mergeCell ref="C26:K26"/>
    <mergeCell ref="C27:K27"/>
    <mergeCell ref="C28:K28"/>
    <mergeCell ref="C29:K29"/>
    <mergeCell ref="C37:K37"/>
    <mergeCell ref="C32:K32"/>
    <mergeCell ref="C38:K38"/>
    <mergeCell ref="C39:K39"/>
    <mergeCell ref="C30:K30"/>
    <mergeCell ref="C31:K31"/>
    <mergeCell ref="C35:K35"/>
    <mergeCell ref="C36:K36"/>
    <mergeCell ref="C21:K21"/>
    <mergeCell ref="C22:K22"/>
    <mergeCell ref="C23:K23"/>
    <mergeCell ref="C24:K24"/>
    <mergeCell ref="C20:K20"/>
    <mergeCell ref="N16:N17"/>
    <mergeCell ref="O16:O17"/>
    <mergeCell ref="P16:P17"/>
    <mergeCell ref="C19:K19"/>
    <mergeCell ref="W16:W17"/>
    <mergeCell ref="B1:R1"/>
    <mergeCell ref="AD16:AD17"/>
    <mergeCell ref="C18:K18"/>
    <mergeCell ref="U16:U17"/>
    <mergeCell ref="B2:R2"/>
    <mergeCell ref="B3:R3"/>
    <mergeCell ref="B4:R4"/>
    <mergeCell ref="V16:V17"/>
    <mergeCell ref="B6:F6"/>
    <mergeCell ref="G6:I6"/>
    <mergeCell ref="K6:L6"/>
    <mergeCell ref="S16:S17"/>
    <mergeCell ref="T16:T17"/>
    <mergeCell ref="Q16:Q17"/>
    <mergeCell ref="R16:R17"/>
    <mergeCell ref="C41:K41"/>
    <mergeCell ref="C42:K42"/>
    <mergeCell ref="C43:K43"/>
    <mergeCell ref="C44:K44"/>
    <mergeCell ref="C45:K45"/>
    <mergeCell ref="C46:K46"/>
    <mergeCell ref="C47:K47"/>
    <mergeCell ref="C49:K49"/>
    <mergeCell ref="C50:K50"/>
    <mergeCell ref="C51:K51"/>
    <mergeCell ref="C48:K48"/>
    <mergeCell ref="C52:K52"/>
    <mergeCell ref="C53:K53"/>
    <mergeCell ref="C54:K54"/>
    <mergeCell ref="C55:K55"/>
    <mergeCell ref="C56:K56"/>
    <mergeCell ref="C57:K57"/>
    <mergeCell ref="C58:K58"/>
    <mergeCell ref="C59:K59"/>
    <mergeCell ref="C61:K61"/>
    <mergeCell ref="C60:K60"/>
    <mergeCell ref="C62:K62"/>
    <mergeCell ref="C63:K63"/>
    <mergeCell ref="C64:K64"/>
    <mergeCell ref="C65:K65"/>
    <mergeCell ref="C66:K66"/>
    <mergeCell ref="C67:K67"/>
    <mergeCell ref="C68:K68"/>
    <mergeCell ref="C80:K80"/>
    <mergeCell ref="C69:K69"/>
    <mergeCell ref="C70:K70"/>
    <mergeCell ref="C71:K71"/>
    <mergeCell ref="C72:K72"/>
    <mergeCell ref="C93:K93"/>
    <mergeCell ref="C73:K73"/>
    <mergeCell ref="C74:K74"/>
    <mergeCell ref="C91:K91"/>
    <mergeCell ref="C75:K75"/>
    <mergeCell ref="C76:K76"/>
    <mergeCell ref="C77:K77"/>
    <mergeCell ref="C82:K82"/>
    <mergeCell ref="C78:K78"/>
    <mergeCell ref="C79:K79"/>
    <mergeCell ref="C90:K90"/>
    <mergeCell ref="C81:K81"/>
    <mergeCell ref="C85:K85"/>
    <mergeCell ref="C92:K92"/>
    <mergeCell ref="C83:K83"/>
    <mergeCell ref="C88:K88"/>
    <mergeCell ref="C89:K89"/>
    <mergeCell ref="C84:K84"/>
    <mergeCell ref="C86:K86"/>
    <mergeCell ref="C87:K87"/>
  </mergeCells>
  <printOptions/>
  <pageMargins left="0.7874015748031497" right="0.7874015748031497" top="0.984251968503937" bottom="0.984251968503937" header="0" footer="0"/>
  <pageSetup horizontalDpi="600" verticalDpi="600" orientation="landscape" paperSize="5" scale="50" r:id="rId10"/>
  <legacyDrawing r:id="rId9"/>
  <oleObjects>
    <oleObject progId="" shapeId="691043" r:id="rId1"/>
    <oleObject progId="" shapeId="691045" r:id="rId2"/>
    <oleObject progId="" shapeId="691046" r:id="rId3"/>
    <oleObject progId="" shapeId="691047" r:id="rId4"/>
    <oleObject progId="" shapeId="691048" r:id="rId5"/>
    <oleObject progId="" shapeId="691049" r:id="rId6"/>
    <oleObject progId="" shapeId="691050" r:id="rId7"/>
    <oleObject progId="" shapeId="69105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2007-07-17T16:47:57Z</cp:lastPrinted>
  <dcterms:created xsi:type="dcterms:W3CDTF">2005-09-23T17:17:30Z</dcterms:created>
  <dcterms:modified xsi:type="dcterms:W3CDTF">2007-10-01T21:42:31Z</dcterms:modified>
  <cp:category/>
  <cp:version/>
  <cp:contentType/>
  <cp:contentStatus/>
</cp:coreProperties>
</file>