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4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<sst xmlns="http://schemas.openxmlformats.org/spreadsheetml/2006/main" count="120" uniqueCount="119">
  <si>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</si>
  <si>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</si>
  <si>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</si>
  <si>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</si>
  <si>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</si>
  <si>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</si>
  <si>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</si>
  <si>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</si>
  <si>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</si>
  <si>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</si>
  <si>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</si>
  <si>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</si>
  <si>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</si>
  <si>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</si>
  <si>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</si>
  <si>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</si>
  <si>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</si>
  <si>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</si>
  <si>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</si>
  <si>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</si>
  <si>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</si>
  <si>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</si>
  <si>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</si>
  <si>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</si>
  <si>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</si>
  <si>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</si>
  <si>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</si>
  <si>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</si>
  <si>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</si>
  <si>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</si>
  <si>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</si>
  <si>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</si>
  <si>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</si>
  <si>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</si>
  <si>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</si>
  <si>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</si>
  <si>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</si>
  <si>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</si>
  <si>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</si>
  <si>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</si>
  <si>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</si>
  <si>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</si>
  <si>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PEA</t>
  </si>
  <si>
    <t>Poblacion Ocupada</t>
  </si>
  <si>
    <t>POB_OCUP</t>
  </si>
  <si>
    <t>PEA_H</t>
  </si>
  <si>
    <t>PEA_M</t>
  </si>
  <si>
    <t>Poblacion economicamente Activa</t>
  </si>
  <si>
    <t xml:space="preserve">Poblacion economicamente Activa Hombres </t>
  </si>
  <si>
    <t>Poblacion economicamente Activa Mujeres</t>
  </si>
  <si>
    <t xml:space="preserve">Tasa de Participacion Hombres </t>
  </si>
  <si>
    <t>P_PART_H</t>
  </si>
  <si>
    <t>Tasa de Participacion Mujeres</t>
  </si>
  <si>
    <t>P_PART_M</t>
  </si>
  <si>
    <t>Poblacion Trabajando en agricultura, casa, silvicultura, pesca</t>
  </si>
  <si>
    <t>T_AG_CZ_PS</t>
  </si>
  <si>
    <t>Poblacion Trabajando en explotacion de minas y canteras</t>
  </si>
  <si>
    <t>T_MINAS</t>
  </si>
  <si>
    <t>Poblacion Trabajando en Industria manufacturerera textil y alimenticia</t>
  </si>
  <si>
    <t>T_MAN_TX_A</t>
  </si>
  <si>
    <t>Poblacion Trabajando en Electricidad, gas y agua</t>
  </si>
  <si>
    <t>T_EL_GAS_A</t>
  </si>
  <si>
    <t>Poblacion Trabajando en Construccion</t>
  </si>
  <si>
    <t>T_CONST</t>
  </si>
  <si>
    <t>Poblacion Trabajando en Comercio por mayor y menor restaurante y hoteles</t>
  </si>
  <si>
    <t>T_COMERCIO</t>
  </si>
  <si>
    <t>Poblacion Trabajando en Tranporte, almacenamiento y Comunicaciones</t>
  </si>
  <si>
    <t>T_TSPTE_AL</t>
  </si>
  <si>
    <t>Poblacion Trabajando en Establecimiento Financieros, seguros, bienes inmuebles y servicios prestados a empresas.</t>
  </si>
  <si>
    <t>T_FIN_BI_S</t>
  </si>
  <si>
    <t>Poblacion Trabajando en Administracion publica y defensa</t>
  </si>
  <si>
    <t>T_ADMPUB</t>
  </si>
  <si>
    <t>Poblacion Trabajando en Enseñanza</t>
  </si>
  <si>
    <t>T_ENSEN</t>
  </si>
  <si>
    <t>Poblacion Trabajndo en Servicios comunales sociales, personales</t>
  </si>
  <si>
    <t>T_SERVCOM</t>
  </si>
  <si>
    <t>Poblacion Trabajando en Organizaciones extraterritoriales</t>
  </si>
  <si>
    <t>T_OEXTR</t>
  </si>
  <si>
    <t>Poblacion Trabajando en rama de actividad no especificada</t>
  </si>
  <si>
    <t>T_NOESPE</t>
  </si>
  <si>
    <t>P_AG_CZ_PS</t>
  </si>
  <si>
    <t>Porcentaje de Participacion en explotacion de minas y canteras</t>
  </si>
  <si>
    <t>Porcentaje de participacion en Industria manufacturera textil y alimenticia</t>
  </si>
  <si>
    <t>P_MAN_TX_A</t>
  </si>
  <si>
    <t xml:space="preserve">Porcentaje de participacion en Electricidad, gas agua. </t>
  </si>
  <si>
    <t>P_EL_GAS_A</t>
  </si>
  <si>
    <t xml:space="preserve">porcentaje de participacion en Cosntrucion </t>
  </si>
  <si>
    <t>P_CONST</t>
  </si>
  <si>
    <t xml:space="preserve">Porcentaje de participacion comercio por mayor y menor, restaurante y hoteles </t>
  </si>
  <si>
    <t>P_COMERCIO</t>
  </si>
  <si>
    <t>porcentaje de participacion en establecimientos financieros, seguros, bienes inmuebles, servicios a empresas</t>
  </si>
  <si>
    <t>P_FIN_BI_S</t>
  </si>
  <si>
    <t>Porcentaje de participacion en enseñanza</t>
  </si>
  <si>
    <t>P_ENSEN</t>
  </si>
  <si>
    <t>Porcentaje de Participacion en servicios comunales, sociales, personales</t>
  </si>
  <si>
    <t>P_SERVCOM</t>
  </si>
  <si>
    <t>Porcentaje de Participacion en organizaciones extraterritoriales</t>
  </si>
  <si>
    <t>P_OEXTR</t>
  </si>
  <si>
    <t>Porcentaje de Participacion en rama de actividad no especificadas</t>
  </si>
  <si>
    <t>P_NOESPE</t>
  </si>
  <si>
    <t>Porcentaje de participacion en agricultura, casa, silvicultura, caza, pesca</t>
  </si>
  <si>
    <t xml:space="preserve">Porcentaje de Participacion en transporte almacenamiento y comunicaciones </t>
  </si>
  <si>
    <t>Participacion Pública y Defensa</t>
  </si>
  <si>
    <t>P_TSPTE_AL</t>
  </si>
  <si>
    <t>P_ADMPUB</t>
  </si>
  <si>
    <t>Municipios del Departamento de Jutiapa</t>
  </si>
  <si>
    <t>Número de Personas</t>
  </si>
  <si>
    <t>Instituto Nacional de Estadística, XI Censo de Población y VI de Habitación</t>
  </si>
  <si>
    <t>24 - 22</t>
  </si>
  <si>
    <t>Población Econhómicamente Activa, desglossado por Sexo, Distribución del Trabajo por actividad económica</t>
  </si>
  <si>
    <t>Tasa de participación Hombre y Mujeres</t>
  </si>
  <si>
    <t>Porcentaje de participación por actividad económica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</si>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</sst>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left"/>
    </xf>
    <xf numFmtId="3" fontId="3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2" fontId="3" fillId="4" borderId="11" xfId="0" applyNumberFormat="1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0" zoomScaleNormal="70" workbookViewId="0" topLeftCell="A1">
      <selection activeCell="L34" sqref="L34"/>
    </sheetView>
  </sheetViews>
  <sheetFormatPr defaultColWidth="11.421875" defaultRowHeight="12.75"/>
  <cols>
    <col min="1" max="1" width="7.8515625" style="0" customWidth="1"/>
    <col min="2" max="10" width="2.7109375" style="0" customWidth="1"/>
    <col min="11" max="11" width="38.42187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2:30" ht="12.75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>
      <c r="B3" s="68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68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6" spans="2:30" ht="12.75">
      <c r="B6" s="58" t="s">
        <v>4</v>
      </c>
      <c r="C6" s="59"/>
      <c r="D6" s="59"/>
      <c r="E6" s="59"/>
      <c r="F6" s="60"/>
      <c r="G6" s="61"/>
      <c r="H6" s="62"/>
      <c r="I6" s="62"/>
      <c r="J6" s="4"/>
      <c r="K6" s="63" t="s">
        <v>108</v>
      </c>
      <c r="L6" s="64"/>
      <c r="M6" s="32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12.75">
      <c r="B7" s="4"/>
      <c r="C7" s="4"/>
      <c r="D7" s="4"/>
      <c r="E7" s="18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34"/>
      <c r="V7" s="4"/>
      <c r="W7" s="4"/>
      <c r="X7" s="4"/>
      <c r="Y7" s="4"/>
      <c r="Z7" s="4"/>
      <c r="AA7" s="4"/>
      <c r="AB7" s="4"/>
      <c r="AC7" s="4"/>
      <c r="AD7" s="4"/>
    </row>
    <row r="8" spans="2:30" ht="12.75">
      <c r="B8" s="4" t="s">
        <v>5</v>
      </c>
      <c r="C8" s="5" t="s">
        <v>6</v>
      </c>
      <c r="D8" s="6"/>
      <c r="E8" s="8"/>
      <c r="K8" s="16" t="s">
        <v>109</v>
      </c>
      <c r="L8" s="16"/>
      <c r="M8" s="16"/>
      <c r="N8" s="16"/>
      <c r="O8" s="16"/>
      <c r="P8" s="16"/>
      <c r="Q8" s="16"/>
      <c r="R8" s="16"/>
      <c r="S8" s="16"/>
      <c r="T8" s="35"/>
      <c r="U8" s="17"/>
      <c r="V8" s="4"/>
      <c r="W8" s="4"/>
      <c r="X8" s="4"/>
      <c r="Y8" s="4"/>
      <c r="Z8" s="4"/>
      <c r="AA8" s="4"/>
      <c r="AB8" s="4"/>
      <c r="AC8" s="4"/>
      <c r="AD8" s="4"/>
    </row>
    <row r="9" spans="3:20" s="19" customFormat="1" ht="12">
      <c r="C9" s="20" t="s">
        <v>7</v>
      </c>
      <c r="D9" s="12"/>
      <c r="E9" s="12"/>
      <c r="K9" s="33" t="s">
        <v>110</v>
      </c>
      <c r="L9" s="12"/>
      <c r="M9" s="12"/>
      <c r="N9" s="12"/>
      <c r="O9" s="12"/>
      <c r="P9" s="12"/>
      <c r="Q9" s="12"/>
      <c r="R9" s="12"/>
      <c r="S9" s="12"/>
      <c r="T9" s="21"/>
    </row>
    <row r="10" spans="3:20" s="19" customFormat="1" ht="12">
      <c r="C10" s="20"/>
      <c r="D10" s="12"/>
      <c r="E10" s="12"/>
      <c r="K10" s="33" t="s">
        <v>111</v>
      </c>
      <c r="L10" s="12"/>
      <c r="M10" s="12"/>
      <c r="N10" s="12"/>
      <c r="O10" s="12"/>
      <c r="P10" s="12"/>
      <c r="Q10" s="12"/>
      <c r="R10" s="12"/>
      <c r="S10" s="12"/>
      <c r="T10" s="21"/>
    </row>
    <row r="11" spans="2:30" ht="12.75">
      <c r="B11" s="4"/>
      <c r="C11" s="7" t="s">
        <v>8</v>
      </c>
      <c r="D11" s="8"/>
      <c r="E11" s="8"/>
      <c r="F11" s="8"/>
      <c r="G11" s="8"/>
      <c r="H11" s="8"/>
      <c r="I11" s="8"/>
      <c r="J11" s="8"/>
      <c r="K11" s="8" t="s">
        <v>105</v>
      </c>
      <c r="L11" s="8"/>
      <c r="M11" s="8"/>
      <c r="N11" s="8"/>
      <c r="O11" s="8"/>
      <c r="P11" s="8"/>
      <c r="Q11" s="8"/>
      <c r="R11" s="8"/>
      <c r="S11" s="8"/>
      <c r="T11" s="1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2.75">
      <c r="B12" s="4"/>
      <c r="C12" s="7" t="s">
        <v>12</v>
      </c>
      <c r="D12" s="8"/>
      <c r="E12" s="8"/>
      <c r="F12" s="8"/>
      <c r="G12" s="8"/>
      <c r="H12" s="8"/>
      <c r="I12" s="8"/>
      <c r="J12" s="8"/>
      <c r="K12" s="12">
        <v>2002</v>
      </c>
      <c r="L12" s="12"/>
      <c r="M12" s="12"/>
      <c r="N12" s="12"/>
      <c r="O12" s="8"/>
      <c r="P12" s="8"/>
      <c r="Q12" s="8"/>
      <c r="R12" s="8"/>
      <c r="S12" s="8"/>
      <c r="T12" s="1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12.75">
      <c r="B13" s="4"/>
      <c r="C13" s="7" t="s">
        <v>9</v>
      </c>
      <c r="D13" s="8"/>
      <c r="E13" s="8"/>
      <c r="F13" s="8"/>
      <c r="G13" s="8"/>
      <c r="H13" s="8"/>
      <c r="I13" s="8"/>
      <c r="J13" s="8"/>
      <c r="K13" s="8" t="s">
        <v>106</v>
      </c>
      <c r="L13" s="8"/>
      <c r="M13" s="8"/>
      <c r="N13" s="8"/>
      <c r="O13" s="8"/>
      <c r="P13" s="8"/>
      <c r="Q13" s="8"/>
      <c r="R13" s="8"/>
      <c r="S13" s="8"/>
      <c r="T13" s="1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12.75">
      <c r="B14" s="4"/>
      <c r="C14" s="9" t="s">
        <v>10</v>
      </c>
      <c r="D14" s="10"/>
      <c r="E14" s="10"/>
      <c r="F14" s="10"/>
      <c r="G14" s="10"/>
      <c r="H14" s="10"/>
      <c r="I14" s="10"/>
      <c r="J14" s="10"/>
      <c r="K14" s="10" t="s">
        <v>107</v>
      </c>
      <c r="L14" s="10"/>
      <c r="M14" s="10"/>
      <c r="N14" s="10"/>
      <c r="O14" s="10"/>
      <c r="P14" s="10"/>
      <c r="Q14" s="10"/>
      <c r="R14" s="10"/>
      <c r="S14" s="10"/>
      <c r="T14" s="15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12.75">
      <c r="U15" s="3"/>
    </row>
    <row r="18" spans="1:30" s="37" customFormat="1" ht="12.75" customHeight="1">
      <c r="A18" s="36"/>
      <c r="M18" s="43"/>
      <c r="N18" s="56" t="s">
        <v>15</v>
      </c>
      <c r="O18" s="56" t="s">
        <v>17</v>
      </c>
      <c r="P18" s="56" t="s">
        <v>19</v>
      </c>
      <c r="Q18" s="56" t="s">
        <v>112</v>
      </c>
      <c r="R18" s="56" t="s">
        <v>22</v>
      </c>
      <c r="S18" s="56" t="s">
        <v>24</v>
      </c>
      <c r="T18" s="56" t="s">
        <v>26</v>
      </c>
      <c r="U18" s="56" t="s">
        <v>28</v>
      </c>
      <c r="V18" s="56" t="s">
        <v>113</v>
      </c>
      <c r="W18" s="56" t="s">
        <v>31</v>
      </c>
      <c r="X18" s="44"/>
      <c r="Y18" s="45"/>
      <c r="Z18" s="45"/>
      <c r="AA18" s="45"/>
      <c r="AB18" s="45"/>
      <c r="AC18" s="45"/>
      <c r="AD18" s="56" t="s">
        <v>114</v>
      </c>
    </row>
    <row r="19" spans="1:30" s="37" customFormat="1" ht="25.5">
      <c r="A19" s="36"/>
      <c r="M19" s="46" t="s">
        <v>14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47" t="s">
        <v>34</v>
      </c>
      <c r="Y19" s="48" t="s">
        <v>35</v>
      </c>
      <c r="Z19" s="48" t="s">
        <v>37</v>
      </c>
      <c r="AA19" s="48" t="s">
        <v>115</v>
      </c>
      <c r="AB19" s="48" t="s">
        <v>116</v>
      </c>
      <c r="AC19" s="48" t="s">
        <v>117</v>
      </c>
      <c r="AD19" s="57"/>
    </row>
    <row r="20" spans="2:30" ht="12.75" customHeight="1">
      <c r="B20" s="1"/>
      <c r="C20" s="65" t="s">
        <v>11</v>
      </c>
      <c r="D20" s="66"/>
      <c r="E20" s="66"/>
      <c r="F20" s="66"/>
      <c r="G20" s="66"/>
      <c r="H20" s="66"/>
      <c r="I20" s="66"/>
      <c r="J20" s="66"/>
      <c r="K20" s="67"/>
      <c r="L20" s="38" t="s">
        <v>13</v>
      </c>
      <c r="M20" s="39">
        <v>2201</v>
      </c>
      <c r="N20" s="40" t="s">
        <v>16</v>
      </c>
      <c r="O20" s="40" t="s">
        <v>18</v>
      </c>
      <c r="P20" s="40" t="s">
        <v>20</v>
      </c>
      <c r="Q20" s="40" t="s">
        <v>21</v>
      </c>
      <c r="R20" s="40" t="s">
        <v>23</v>
      </c>
      <c r="S20" s="40" t="s">
        <v>25</v>
      </c>
      <c r="T20" s="40" t="s">
        <v>27</v>
      </c>
      <c r="U20" s="40" t="s">
        <v>29</v>
      </c>
      <c r="V20" s="40" t="s">
        <v>30</v>
      </c>
      <c r="W20" s="40" t="s">
        <v>32</v>
      </c>
      <c r="X20" s="41" t="s">
        <v>33</v>
      </c>
      <c r="Y20" s="40" t="s">
        <v>36</v>
      </c>
      <c r="Z20" s="42" t="s">
        <v>38</v>
      </c>
      <c r="AA20" s="42" t="s">
        <v>39</v>
      </c>
      <c r="AB20" s="42" t="s">
        <v>40</v>
      </c>
      <c r="AC20" s="42" t="s">
        <v>41</v>
      </c>
      <c r="AD20" s="42" t="s">
        <v>118</v>
      </c>
    </row>
    <row r="21" spans="2:30" ht="12.75">
      <c r="B21" s="1"/>
      <c r="C21" s="24"/>
      <c r="D21" s="25"/>
      <c r="E21" s="25"/>
      <c r="F21" s="25"/>
      <c r="G21" s="25"/>
      <c r="H21" s="25"/>
      <c r="I21" s="25"/>
      <c r="J21" s="25"/>
      <c r="K21" s="26"/>
      <c r="L21" s="27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29"/>
      <c r="Z21" s="31"/>
      <c r="AA21" s="31"/>
      <c r="AB21" s="31"/>
      <c r="AC21" s="31"/>
      <c r="AD21" s="31"/>
    </row>
    <row r="22" spans="2:30" ht="12.75">
      <c r="B22" s="2"/>
      <c r="C22" s="70" t="s">
        <v>47</v>
      </c>
      <c r="D22" s="71"/>
      <c r="E22" s="71"/>
      <c r="F22" s="71"/>
      <c r="G22" s="71"/>
      <c r="H22" s="71"/>
      <c r="I22" s="71"/>
      <c r="J22" s="71"/>
      <c r="K22" s="72"/>
      <c r="L22" s="49" t="s">
        <v>42</v>
      </c>
      <c r="M22" s="50">
        <v>30620</v>
      </c>
      <c r="N22" s="50">
        <v>5275</v>
      </c>
      <c r="O22" s="50">
        <v>6736</v>
      </c>
      <c r="P22" s="50">
        <v>3281</v>
      </c>
      <c r="Q22" s="50">
        <v>11867</v>
      </c>
      <c r="R22" s="50">
        <v>3744</v>
      </c>
      <c r="S22" s="50">
        <v>5038</v>
      </c>
      <c r="T22" s="50">
        <v>1671</v>
      </c>
      <c r="U22" s="50">
        <v>1251</v>
      </c>
      <c r="V22" s="50">
        <v>2461</v>
      </c>
      <c r="W22" s="50">
        <v>5916</v>
      </c>
      <c r="X22" s="50">
        <v>6091</v>
      </c>
      <c r="Y22" s="50">
        <v>3823</v>
      </c>
      <c r="Z22" s="50">
        <v>9295</v>
      </c>
      <c r="AA22" s="50">
        <v>2204</v>
      </c>
      <c r="AB22" s="50">
        <v>2948</v>
      </c>
      <c r="AC22" s="50">
        <v>5993</v>
      </c>
      <c r="AD22" s="50">
        <f>SUM(M22:AC22)</f>
        <v>108214</v>
      </c>
    </row>
    <row r="23" spans="2:30" ht="12.75">
      <c r="B23" s="2"/>
      <c r="C23" s="70" t="s">
        <v>48</v>
      </c>
      <c r="D23" s="71"/>
      <c r="E23" s="71"/>
      <c r="F23" s="71"/>
      <c r="G23" s="71"/>
      <c r="H23" s="71"/>
      <c r="I23" s="71"/>
      <c r="J23" s="71"/>
      <c r="K23" s="72"/>
      <c r="L23" s="49" t="s">
        <v>45</v>
      </c>
      <c r="M23" s="50">
        <v>24109</v>
      </c>
      <c r="N23" s="50">
        <v>3964</v>
      </c>
      <c r="O23" s="50">
        <v>5224</v>
      </c>
      <c r="P23" s="50">
        <v>2831</v>
      </c>
      <c r="Q23" s="50">
        <v>9315</v>
      </c>
      <c r="R23" s="50">
        <v>3246</v>
      </c>
      <c r="S23" s="50">
        <v>3734</v>
      </c>
      <c r="T23" s="50">
        <v>1490</v>
      </c>
      <c r="U23" s="50">
        <v>1172</v>
      </c>
      <c r="V23" s="50">
        <v>2224</v>
      </c>
      <c r="W23" s="50">
        <v>5484</v>
      </c>
      <c r="X23" s="50">
        <v>5206</v>
      </c>
      <c r="Y23" s="50">
        <v>3231</v>
      </c>
      <c r="Z23" s="50">
        <v>7722</v>
      </c>
      <c r="AA23" s="50">
        <v>1722</v>
      </c>
      <c r="AB23" s="50">
        <v>2745</v>
      </c>
      <c r="AC23" s="50">
        <v>4347</v>
      </c>
      <c r="AD23" s="50">
        <f>SUM(M23:AC23)</f>
        <v>87766</v>
      </c>
    </row>
    <row r="24" spans="2:30" ht="12.75">
      <c r="B24" s="2"/>
      <c r="C24" s="70" t="s">
        <v>49</v>
      </c>
      <c r="D24" s="71"/>
      <c r="E24" s="71"/>
      <c r="F24" s="71"/>
      <c r="G24" s="71"/>
      <c r="H24" s="71"/>
      <c r="I24" s="71"/>
      <c r="J24" s="71"/>
      <c r="K24" s="72"/>
      <c r="L24" s="49" t="s">
        <v>46</v>
      </c>
      <c r="M24" s="50">
        <v>6511</v>
      </c>
      <c r="N24" s="50">
        <v>1311</v>
      </c>
      <c r="O24" s="50">
        <v>1512</v>
      </c>
      <c r="P24" s="50">
        <v>450</v>
      </c>
      <c r="Q24" s="50">
        <v>2552</v>
      </c>
      <c r="R24" s="50">
        <v>498</v>
      </c>
      <c r="S24" s="50">
        <v>1304</v>
      </c>
      <c r="T24" s="50">
        <v>181</v>
      </c>
      <c r="U24" s="50">
        <v>79</v>
      </c>
      <c r="V24" s="50">
        <v>237</v>
      </c>
      <c r="W24" s="50">
        <v>432</v>
      </c>
      <c r="X24" s="50">
        <v>885</v>
      </c>
      <c r="Y24" s="50">
        <v>592</v>
      </c>
      <c r="Z24" s="50">
        <v>1573</v>
      </c>
      <c r="AA24" s="50">
        <v>482</v>
      </c>
      <c r="AB24" s="50">
        <v>203</v>
      </c>
      <c r="AC24" s="50">
        <v>1646</v>
      </c>
      <c r="AD24" s="50">
        <f>SUM(M24:AC24)</f>
        <v>20448</v>
      </c>
    </row>
    <row r="25" spans="3:30" s="11" customFormat="1" ht="12.75" customHeight="1">
      <c r="C25" s="78" t="s">
        <v>43</v>
      </c>
      <c r="D25" s="79"/>
      <c r="E25" s="79"/>
      <c r="F25" s="79"/>
      <c r="G25" s="79"/>
      <c r="H25" s="79"/>
      <c r="I25" s="79"/>
      <c r="J25" s="79"/>
      <c r="K25" s="80"/>
      <c r="L25" s="51" t="s">
        <v>44</v>
      </c>
      <c r="M25" s="50">
        <v>30470</v>
      </c>
      <c r="N25" s="50">
        <v>5266</v>
      </c>
      <c r="O25" s="50">
        <v>6713</v>
      </c>
      <c r="P25" s="50">
        <v>3266</v>
      </c>
      <c r="Q25" s="50">
        <v>11707</v>
      </c>
      <c r="R25" s="50">
        <v>3739</v>
      </c>
      <c r="S25" s="50">
        <v>5025</v>
      </c>
      <c r="T25" s="50">
        <v>1659</v>
      </c>
      <c r="U25" s="50">
        <v>1245</v>
      </c>
      <c r="V25" s="50">
        <v>2458</v>
      </c>
      <c r="W25" s="50">
        <v>5898</v>
      </c>
      <c r="X25" s="50">
        <v>6037</v>
      </c>
      <c r="Y25" s="50">
        <v>3812</v>
      </c>
      <c r="Z25" s="50">
        <v>9254</v>
      </c>
      <c r="AA25" s="50">
        <v>2201</v>
      </c>
      <c r="AB25" s="50">
        <v>2941</v>
      </c>
      <c r="AC25" s="50">
        <v>5974</v>
      </c>
      <c r="AD25" s="50">
        <f>SUM(M25:AC25)</f>
        <v>107665</v>
      </c>
    </row>
    <row r="26" spans="2:30" ht="12.75">
      <c r="B26" s="2"/>
      <c r="C26" s="70" t="s">
        <v>50</v>
      </c>
      <c r="D26" s="71"/>
      <c r="E26" s="71"/>
      <c r="F26" s="71"/>
      <c r="G26" s="71"/>
      <c r="H26" s="71"/>
      <c r="I26" s="71"/>
      <c r="J26" s="71"/>
      <c r="K26" s="72"/>
      <c r="L26" s="49" t="s">
        <v>51</v>
      </c>
      <c r="M26" s="52">
        <f>(M23/M22)*100</f>
        <v>78.736120182887</v>
      </c>
      <c r="N26" s="52">
        <f aca="true" t="shared" si="0" ref="N26:AD26">(N23/N22)*100</f>
        <v>75.14691943127963</v>
      </c>
      <c r="O26" s="52">
        <f t="shared" si="0"/>
        <v>77.55344418052258</v>
      </c>
      <c r="P26" s="52">
        <f t="shared" si="0"/>
        <v>86.28466930813777</v>
      </c>
      <c r="Q26" s="52">
        <f t="shared" si="0"/>
        <v>78.49498609589618</v>
      </c>
      <c r="R26" s="52">
        <f t="shared" si="0"/>
        <v>86.69871794871796</v>
      </c>
      <c r="S26" s="52">
        <f t="shared" si="0"/>
        <v>74.1167129813418</v>
      </c>
      <c r="T26" s="52">
        <f t="shared" si="0"/>
        <v>89.16816277678036</v>
      </c>
      <c r="U26" s="52">
        <f t="shared" si="0"/>
        <v>93.68505195843325</v>
      </c>
      <c r="V26" s="52">
        <f t="shared" si="0"/>
        <v>90.36976838683461</v>
      </c>
      <c r="W26" s="52">
        <f t="shared" si="0"/>
        <v>92.69776876267748</v>
      </c>
      <c r="X26" s="52">
        <f t="shared" si="0"/>
        <v>85.4703661139386</v>
      </c>
      <c r="Y26" s="52">
        <f t="shared" si="0"/>
        <v>84.51477896939576</v>
      </c>
      <c r="Z26" s="52">
        <f t="shared" si="0"/>
        <v>83.07692307692308</v>
      </c>
      <c r="AA26" s="52">
        <f t="shared" si="0"/>
        <v>78.13067150635209</v>
      </c>
      <c r="AB26" s="52">
        <f t="shared" si="0"/>
        <v>93.11397557666214</v>
      </c>
      <c r="AC26" s="52">
        <f t="shared" si="0"/>
        <v>72.5346237276823</v>
      </c>
      <c r="AD26" s="53">
        <f t="shared" si="0"/>
        <v>81.10410852569908</v>
      </c>
    </row>
    <row r="27" spans="2:30" ht="12.75">
      <c r="B27" s="2"/>
      <c r="C27" s="70" t="s">
        <v>52</v>
      </c>
      <c r="D27" s="71"/>
      <c r="E27" s="71"/>
      <c r="F27" s="71"/>
      <c r="G27" s="71"/>
      <c r="H27" s="71"/>
      <c r="I27" s="71"/>
      <c r="J27" s="71"/>
      <c r="K27" s="72"/>
      <c r="L27" s="49" t="s">
        <v>53</v>
      </c>
      <c r="M27" s="52">
        <f>(M24/M22)*100</f>
        <v>21.263879817113</v>
      </c>
      <c r="N27" s="52">
        <f aca="true" t="shared" si="1" ref="N27:AD27">(N24/N22)*100</f>
        <v>24.85308056872038</v>
      </c>
      <c r="O27" s="52">
        <f t="shared" si="1"/>
        <v>22.446555819477435</v>
      </c>
      <c r="P27" s="52">
        <f t="shared" si="1"/>
        <v>13.715330691862238</v>
      </c>
      <c r="Q27" s="52">
        <f t="shared" si="1"/>
        <v>21.505013904103816</v>
      </c>
      <c r="R27" s="52">
        <f t="shared" si="1"/>
        <v>13.301282051282051</v>
      </c>
      <c r="S27" s="52">
        <f t="shared" si="1"/>
        <v>25.883287018658198</v>
      </c>
      <c r="T27" s="52">
        <f t="shared" si="1"/>
        <v>10.831837223219628</v>
      </c>
      <c r="U27" s="52">
        <f t="shared" si="1"/>
        <v>6.314948041566747</v>
      </c>
      <c r="V27" s="52">
        <f t="shared" si="1"/>
        <v>9.63023161316538</v>
      </c>
      <c r="W27" s="52">
        <f t="shared" si="1"/>
        <v>7.302231237322515</v>
      </c>
      <c r="X27" s="52">
        <f t="shared" si="1"/>
        <v>14.529633886061402</v>
      </c>
      <c r="Y27" s="52">
        <f t="shared" si="1"/>
        <v>15.485221030604238</v>
      </c>
      <c r="Z27" s="52">
        <f t="shared" si="1"/>
        <v>16.923076923076923</v>
      </c>
      <c r="AA27" s="52">
        <f t="shared" si="1"/>
        <v>21.869328493647913</v>
      </c>
      <c r="AB27" s="52">
        <f t="shared" si="1"/>
        <v>6.886024423337857</v>
      </c>
      <c r="AC27" s="52">
        <f t="shared" si="1"/>
        <v>27.465376272317705</v>
      </c>
      <c r="AD27" s="53">
        <f t="shared" si="1"/>
        <v>18.89589147430092</v>
      </c>
    </row>
    <row r="28" spans="2:30" ht="12.75">
      <c r="B28" s="2"/>
      <c r="C28" s="70" t="s">
        <v>54</v>
      </c>
      <c r="D28" s="71"/>
      <c r="E28" s="71"/>
      <c r="F28" s="71"/>
      <c r="G28" s="71"/>
      <c r="H28" s="71"/>
      <c r="I28" s="71"/>
      <c r="J28" s="71"/>
      <c r="K28" s="72"/>
      <c r="L28" s="49" t="s">
        <v>55</v>
      </c>
      <c r="M28" s="53">
        <v>16263</v>
      </c>
      <c r="N28" s="53">
        <v>2311</v>
      </c>
      <c r="O28" s="53">
        <v>3764</v>
      </c>
      <c r="P28" s="53">
        <v>2623</v>
      </c>
      <c r="Q28" s="53">
        <v>6462</v>
      </c>
      <c r="R28" s="53">
        <v>3238</v>
      </c>
      <c r="S28" s="53">
        <v>3051</v>
      </c>
      <c r="T28" s="53">
        <v>1299</v>
      </c>
      <c r="U28" s="53">
        <v>1076</v>
      </c>
      <c r="V28" s="53">
        <v>2176</v>
      </c>
      <c r="W28" s="53">
        <v>5245</v>
      </c>
      <c r="X28" s="53">
        <v>4014</v>
      </c>
      <c r="Y28" s="53">
        <v>3164</v>
      </c>
      <c r="Z28" s="53">
        <v>6629</v>
      </c>
      <c r="AA28" s="53">
        <v>1540</v>
      </c>
      <c r="AB28" s="53">
        <v>1816</v>
      </c>
      <c r="AC28" s="53">
        <v>3125</v>
      </c>
      <c r="AD28" s="53">
        <f aca="true" t="shared" si="2" ref="AD28:AD40">SUM(M28:AC28)</f>
        <v>67796</v>
      </c>
    </row>
    <row r="29" spans="2:30" ht="12.75">
      <c r="B29" s="2"/>
      <c r="C29" s="70" t="s">
        <v>56</v>
      </c>
      <c r="D29" s="71"/>
      <c r="E29" s="71"/>
      <c r="F29" s="71"/>
      <c r="G29" s="71"/>
      <c r="H29" s="71"/>
      <c r="I29" s="71"/>
      <c r="J29" s="71"/>
      <c r="K29" s="72"/>
      <c r="L29" s="49" t="s">
        <v>57</v>
      </c>
      <c r="M29" s="49">
        <v>29</v>
      </c>
      <c r="N29" s="49">
        <v>23</v>
      </c>
      <c r="O29" s="49">
        <v>13</v>
      </c>
      <c r="P29" s="49">
        <v>1</v>
      </c>
      <c r="Q29" s="49">
        <v>21</v>
      </c>
      <c r="R29" s="49">
        <v>2</v>
      </c>
      <c r="S29" s="49">
        <v>1</v>
      </c>
      <c r="T29" s="49">
        <v>0</v>
      </c>
      <c r="U29" s="49">
        <v>2</v>
      </c>
      <c r="V29" s="49">
        <v>0</v>
      </c>
      <c r="W29" s="49">
        <v>0</v>
      </c>
      <c r="X29" s="49">
        <v>2</v>
      </c>
      <c r="Y29" s="49">
        <v>0</v>
      </c>
      <c r="Z29" s="49">
        <v>14</v>
      </c>
      <c r="AA29" s="49">
        <v>0</v>
      </c>
      <c r="AB29" s="49">
        <v>0</v>
      </c>
      <c r="AC29" s="49">
        <v>6</v>
      </c>
      <c r="AD29" s="53">
        <f t="shared" si="2"/>
        <v>114</v>
      </c>
    </row>
    <row r="30" spans="2:30" ht="12.75">
      <c r="B30" s="2"/>
      <c r="C30" s="70" t="s">
        <v>58</v>
      </c>
      <c r="D30" s="71"/>
      <c r="E30" s="71"/>
      <c r="F30" s="71"/>
      <c r="G30" s="71"/>
      <c r="H30" s="71"/>
      <c r="I30" s="71"/>
      <c r="J30" s="71"/>
      <c r="K30" s="72"/>
      <c r="L30" s="49" t="s">
        <v>59</v>
      </c>
      <c r="M30" s="53">
        <v>1775</v>
      </c>
      <c r="N30" s="49">
        <v>566</v>
      </c>
      <c r="O30" s="49">
        <v>766</v>
      </c>
      <c r="P30" s="49">
        <v>74</v>
      </c>
      <c r="Q30" s="49">
        <v>878</v>
      </c>
      <c r="R30" s="49">
        <v>89</v>
      </c>
      <c r="S30" s="49">
        <v>161</v>
      </c>
      <c r="T30" s="49">
        <v>48</v>
      </c>
      <c r="U30" s="49">
        <v>14</v>
      </c>
      <c r="V30" s="49">
        <v>43</v>
      </c>
      <c r="W30" s="49">
        <v>120</v>
      </c>
      <c r="X30" s="49">
        <v>342</v>
      </c>
      <c r="Y30" s="49">
        <v>56</v>
      </c>
      <c r="Z30" s="49">
        <v>426</v>
      </c>
      <c r="AA30" s="49">
        <v>84</v>
      </c>
      <c r="AB30" s="49">
        <v>57</v>
      </c>
      <c r="AC30" s="49">
        <v>428</v>
      </c>
      <c r="AD30" s="53">
        <f t="shared" si="2"/>
        <v>5927</v>
      </c>
    </row>
    <row r="31" spans="2:30" ht="12.75">
      <c r="B31" s="2"/>
      <c r="C31" s="70" t="s">
        <v>60</v>
      </c>
      <c r="D31" s="71"/>
      <c r="E31" s="71"/>
      <c r="F31" s="71"/>
      <c r="G31" s="71"/>
      <c r="H31" s="71"/>
      <c r="I31" s="71"/>
      <c r="J31" s="71"/>
      <c r="K31" s="72"/>
      <c r="L31" s="49" t="s">
        <v>61</v>
      </c>
      <c r="M31" s="49">
        <v>122</v>
      </c>
      <c r="N31" s="49">
        <v>65</v>
      </c>
      <c r="O31" s="49">
        <v>15</v>
      </c>
      <c r="P31" s="49">
        <v>1</v>
      </c>
      <c r="Q31" s="49">
        <v>67</v>
      </c>
      <c r="R31" s="49">
        <v>3</v>
      </c>
      <c r="S31" s="49">
        <v>54</v>
      </c>
      <c r="T31" s="49">
        <v>7</v>
      </c>
      <c r="U31" s="49">
        <v>0</v>
      </c>
      <c r="V31" s="49">
        <v>1</v>
      </c>
      <c r="W31" s="49">
        <v>7</v>
      </c>
      <c r="X31" s="49">
        <v>28</v>
      </c>
      <c r="Y31" s="49">
        <v>5</v>
      </c>
      <c r="Z31" s="49">
        <v>23</v>
      </c>
      <c r="AA31" s="49">
        <v>9</v>
      </c>
      <c r="AB31" s="49">
        <v>14</v>
      </c>
      <c r="AC31" s="49">
        <v>28</v>
      </c>
      <c r="AD31" s="53">
        <f t="shared" si="2"/>
        <v>449</v>
      </c>
    </row>
    <row r="32" spans="2:30" ht="12.75">
      <c r="B32" s="2"/>
      <c r="C32" s="70" t="s">
        <v>62</v>
      </c>
      <c r="D32" s="76"/>
      <c r="E32" s="76"/>
      <c r="F32" s="76"/>
      <c r="G32" s="76"/>
      <c r="H32" s="76"/>
      <c r="I32" s="76"/>
      <c r="J32" s="76"/>
      <c r="K32" s="77"/>
      <c r="L32" s="49" t="s">
        <v>63</v>
      </c>
      <c r="M32" s="53">
        <v>1852</v>
      </c>
      <c r="N32" s="49">
        <v>379</v>
      </c>
      <c r="O32" s="49">
        <v>369</v>
      </c>
      <c r="P32" s="49">
        <v>83</v>
      </c>
      <c r="Q32" s="49">
        <v>897</v>
      </c>
      <c r="R32" s="49">
        <v>86</v>
      </c>
      <c r="S32" s="49">
        <v>172</v>
      </c>
      <c r="T32" s="49">
        <v>60</v>
      </c>
      <c r="U32" s="49">
        <v>26</v>
      </c>
      <c r="V32" s="49">
        <v>60</v>
      </c>
      <c r="W32" s="49">
        <v>107</v>
      </c>
      <c r="X32" s="49">
        <v>223</v>
      </c>
      <c r="Y32" s="49">
        <v>78</v>
      </c>
      <c r="Z32" s="49">
        <v>363</v>
      </c>
      <c r="AA32" s="49">
        <v>111</v>
      </c>
      <c r="AB32" s="49">
        <v>170</v>
      </c>
      <c r="AC32" s="49">
        <v>360</v>
      </c>
      <c r="AD32" s="53">
        <f t="shared" si="2"/>
        <v>5396</v>
      </c>
    </row>
    <row r="33" spans="2:30" ht="12.75">
      <c r="B33" s="2"/>
      <c r="C33" s="70" t="s">
        <v>64</v>
      </c>
      <c r="D33" s="71"/>
      <c r="E33" s="71"/>
      <c r="F33" s="71"/>
      <c r="G33" s="71"/>
      <c r="H33" s="71"/>
      <c r="I33" s="71"/>
      <c r="J33" s="71"/>
      <c r="K33" s="72"/>
      <c r="L33" s="49" t="s">
        <v>65</v>
      </c>
      <c r="M33" s="53">
        <v>3909</v>
      </c>
      <c r="N33" s="53">
        <v>1068</v>
      </c>
      <c r="O33" s="49">
        <v>746</v>
      </c>
      <c r="P33" s="49">
        <v>123</v>
      </c>
      <c r="Q33" s="53">
        <v>1746</v>
      </c>
      <c r="R33" s="49">
        <v>68</v>
      </c>
      <c r="S33" s="49">
        <v>426</v>
      </c>
      <c r="T33" s="49">
        <v>103</v>
      </c>
      <c r="U33" s="49">
        <v>48</v>
      </c>
      <c r="V33" s="49">
        <v>58</v>
      </c>
      <c r="W33" s="49">
        <v>146</v>
      </c>
      <c r="X33" s="49">
        <v>501</v>
      </c>
      <c r="Y33" s="49">
        <v>74</v>
      </c>
      <c r="Z33" s="49">
        <v>759</v>
      </c>
      <c r="AA33" s="49">
        <v>132</v>
      </c>
      <c r="AB33" s="49">
        <v>97</v>
      </c>
      <c r="AC33" s="49">
        <v>361</v>
      </c>
      <c r="AD33" s="53">
        <f t="shared" si="2"/>
        <v>10365</v>
      </c>
    </row>
    <row r="34" spans="2:30" ht="15.75" customHeight="1">
      <c r="B34" s="2"/>
      <c r="C34" s="70" t="s">
        <v>66</v>
      </c>
      <c r="D34" s="71"/>
      <c r="E34" s="71"/>
      <c r="F34" s="71"/>
      <c r="G34" s="71"/>
      <c r="H34" s="71"/>
      <c r="I34" s="71"/>
      <c r="J34" s="71"/>
      <c r="K34" s="72"/>
      <c r="L34" s="49" t="s">
        <v>67</v>
      </c>
      <c r="M34" s="49">
        <v>544</v>
      </c>
      <c r="N34" s="49">
        <v>147</v>
      </c>
      <c r="O34" s="49">
        <v>95</v>
      </c>
      <c r="P34" s="49">
        <v>17</v>
      </c>
      <c r="Q34" s="49">
        <v>273</v>
      </c>
      <c r="R34" s="49">
        <v>27</v>
      </c>
      <c r="S34" s="49">
        <v>112</v>
      </c>
      <c r="T34" s="49">
        <v>26</v>
      </c>
      <c r="U34" s="49">
        <v>6</v>
      </c>
      <c r="V34" s="49">
        <v>16</v>
      </c>
      <c r="W34" s="49">
        <v>27</v>
      </c>
      <c r="X34" s="49">
        <v>132</v>
      </c>
      <c r="Y34" s="49">
        <v>13</v>
      </c>
      <c r="Z34" s="49">
        <v>143</v>
      </c>
      <c r="AA34" s="49">
        <v>37</v>
      </c>
      <c r="AB34" s="49">
        <v>34</v>
      </c>
      <c r="AC34" s="49">
        <v>147</v>
      </c>
      <c r="AD34" s="53">
        <f t="shared" si="2"/>
        <v>1796</v>
      </c>
    </row>
    <row r="35" spans="2:30" ht="12.75">
      <c r="B35" s="2"/>
      <c r="C35" s="73" t="s">
        <v>68</v>
      </c>
      <c r="D35" s="74"/>
      <c r="E35" s="74"/>
      <c r="F35" s="74"/>
      <c r="G35" s="74"/>
      <c r="H35" s="74"/>
      <c r="I35" s="74"/>
      <c r="J35" s="74"/>
      <c r="K35" s="75"/>
      <c r="L35" s="49" t="s">
        <v>69</v>
      </c>
      <c r="M35" s="53">
        <v>1085</v>
      </c>
      <c r="N35" s="49">
        <v>129</v>
      </c>
      <c r="O35" s="49">
        <v>46</v>
      </c>
      <c r="P35" s="49">
        <v>38</v>
      </c>
      <c r="Q35" s="49">
        <v>200</v>
      </c>
      <c r="R35" s="49">
        <v>55</v>
      </c>
      <c r="S35" s="49">
        <v>83</v>
      </c>
      <c r="T35" s="49">
        <v>11</v>
      </c>
      <c r="U35" s="49">
        <v>5</v>
      </c>
      <c r="V35" s="49">
        <v>7</v>
      </c>
      <c r="W35" s="49">
        <v>33</v>
      </c>
      <c r="X35" s="49">
        <v>217</v>
      </c>
      <c r="Y35" s="49">
        <v>68</v>
      </c>
      <c r="Z35" s="49">
        <v>144</v>
      </c>
      <c r="AA35" s="49">
        <v>16</v>
      </c>
      <c r="AB35" s="49">
        <v>518</v>
      </c>
      <c r="AC35" s="49">
        <v>124</v>
      </c>
      <c r="AD35" s="53">
        <f t="shared" si="2"/>
        <v>2779</v>
      </c>
    </row>
    <row r="36" spans="2:30" ht="13.5" customHeight="1">
      <c r="B36" s="2"/>
      <c r="C36" s="70" t="s">
        <v>70</v>
      </c>
      <c r="D36" s="71"/>
      <c r="E36" s="71"/>
      <c r="F36" s="71"/>
      <c r="G36" s="71"/>
      <c r="H36" s="71"/>
      <c r="I36" s="71"/>
      <c r="J36" s="71"/>
      <c r="K36" s="72"/>
      <c r="L36" s="49" t="s">
        <v>71</v>
      </c>
      <c r="M36" s="53">
        <v>1282</v>
      </c>
      <c r="N36" s="49">
        <v>85</v>
      </c>
      <c r="O36" s="49">
        <v>102</v>
      </c>
      <c r="P36" s="49">
        <v>77</v>
      </c>
      <c r="Q36" s="49">
        <v>183</v>
      </c>
      <c r="R36" s="49">
        <v>53</v>
      </c>
      <c r="S36" s="49">
        <v>81</v>
      </c>
      <c r="T36" s="49">
        <v>37</v>
      </c>
      <c r="U36" s="49">
        <v>14</v>
      </c>
      <c r="V36" s="49">
        <v>26</v>
      </c>
      <c r="W36" s="49">
        <v>42</v>
      </c>
      <c r="X36" s="49">
        <v>223</v>
      </c>
      <c r="Y36" s="49">
        <v>47</v>
      </c>
      <c r="Z36" s="49">
        <v>171</v>
      </c>
      <c r="AA36" s="49">
        <v>60</v>
      </c>
      <c r="AB36" s="49">
        <v>164</v>
      </c>
      <c r="AC36" s="49">
        <v>146</v>
      </c>
      <c r="AD36" s="53">
        <f t="shared" si="2"/>
        <v>2793</v>
      </c>
    </row>
    <row r="37" spans="2:30" ht="12.75">
      <c r="B37" s="2"/>
      <c r="C37" s="70" t="s">
        <v>72</v>
      </c>
      <c r="D37" s="71"/>
      <c r="E37" s="71"/>
      <c r="F37" s="71"/>
      <c r="G37" s="71"/>
      <c r="H37" s="71"/>
      <c r="I37" s="71"/>
      <c r="J37" s="71"/>
      <c r="K37" s="72"/>
      <c r="L37" s="49" t="s">
        <v>73</v>
      </c>
      <c r="M37" s="49">
        <v>905</v>
      </c>
      <c r="N37" s="49">
        <v>172</v>
      </c>
      <c r="O37" s="49">
        <v>151</v>
      </c>
      <c r="P37" s="49">
        <v>51</v>
      </c>
      <c r="Q37" s="49">
        <v>287</v>
      </c>
      <c r="R37" s="49">
        <v>41</v>
      </c>
      <c r="S37" s="49">
        <v>112</v>
      </c>
      <c r="T37" s="49">
        <v>23</v>
      </c>
      <c r="U37" s="49">
        <v>28</v>
      </c>
      <c r="V37" s="49">
        <v>36</v>
      </c>
      <c r="W37" s="49">
        <v>77</v>
      </c>
      <c r="X37" s="49">
        <v>135</v>
      </c>
      <c r="Y37" s="49">
        <v>60</v>
      </c>
      <c r="Z37" s="49">
        <v>176</v>
      </c>
      <c r="AA37" s="49">
        <v>95</v>
      </c>
      <c r="AB37" s="49">
        <v>9</v>
      </c>
      <c r="AC37" s="49">
        <v>73</v>
      </c>
      <c r="AD37" s="53">
        <f t="shared" si="2"/>
        <v>2431</v>
      </c>
    </row>
    <row r="38" spans="2:30" ht="12.75">
      <c r="B38" s="2"/>
      <c r="C38" s="70" t="s">
        <v>74</v>
      </c>
      <c r="D38" s="71"/>
      <c r="E38" s="71"/>
      <c r="F38" s="71"/>
      <c r="G38" s="71"/>
      <c r="H38" s="71"/>
      <c r="I38" s="71"/>
      <c r="J38" s="71"/>
      <c r="K38" s="72"/>
      <c r="L38" s="49" t="s">
        <v>75</v>
      </c>
      <c r="M38" s="53">
        <v>2543</v>
      </c>
      <c r="N38" s="49">
        <v>295</v>
      </c>
      <c r="O38" s="49">
        <v>618</v>
      </c>
      <c r="P38" s="49">
        <v>168</v>
      </c>
      <c r="Q38" s="49">
        <v>699</v>
      </c>
      <c r="R38" s="49">
        <v>46</v>
      </c>
      <c r="S38" s="49">
        <v>703</v>
      </c>
      <c r="T38" s="49">
        <v>42</v>
      </c>
      <c r="U38" s="49">
        <v>25</v>
      </c>
      <c r="V38" s="49">
        <v>26</v>
      </c>
      <c r="W38" s="49">
        <v>86</v>
      </c>
      <c r="X38" s="49">
        <v>205</v>
      </c>
      <c r="Y38" s="49">
        <v>239</v>
      </c>
      <c r="Z38" s="49">
        <v>368</v>
      </c>
      <c r="AA38" s="49">
        <v>97</v>
      </c>
      <c r="AB38" s="49">
        <v>42</v>
      </c>
      <c r="AC38" s="53">
        <v>1138</v>
      </c>
      <c r="AD38" s="53">
        <f t="shared" si="2"/>
        <v>7340</v>
      </c>
    </row>
    <row r="39" spans="2:30" ht="12.75">
      <c r="B39" s="2"/>
      <c r="C39" s="70" t="s">
        <v>76</v>
      </c>
      <c r="D39" s="71"/>
      <c r="E39" s="71"/>
      <c r="F39" s="71"/>
      <c r="G39" s="71"/>
      <c r="H39" s="71"/>
      <c r="I39" s="71"/>
      <c r="J39" s="71"/>
      <c r="K39" s="72"/>
      <c r="L39" s="49" t="s">
        <v>77</v>
      </c>
      <c r="M39" s="49">
        <v>12</v>
      </c>
      <c r="N39" s="49">
        <v>0</v>
      </c>
      <c r="O39" s="49">
        <v>1</v>
      </c>
      <c r="P39" s="49">
        <v>1</v>
      </c>
      <c r="Q39" s="49">
        <v>2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6</v>
      </c>
      <c r="AA39" s="49">
        <v>0</v>
      </c>
      <c r="AB39" s="49">
        <v>1</v>
      </c>
      <c r="AC39" s="49">
        <v>0</v>
      </c>
      <c r="AD39" s="53">
        <f t="shared" si="2"/>
        <v>23</v>
      </c>
    </row>
    <row r="40" spans="2:30" ht="12.75">
      <c r="B40" s="2"/>
      <c r="C40" s="70" t="s">
        <v>78</v>
      </c>
      <c r="D40" s="71"/>
      <c r="E40" s="71"/>
      <c r="F40" s="71"/>
      <c r="G40" s="71"/>
      <c r="H40" s="71"/>
      <c r="I40" s="71"/>
      <c r="J40" s="71"/>
      <c r="K40" s="72"/>
      <c r="L40" s="49" t="s">
        <v>79</v>
      </c>
      <c r="M40" s="49">
        <v>207</v>
      </c>
      <c r="N40" s="49">
        <v>29</v>
      </c>
      <c r="O40" s="49">
        <v>40</v>
      </c>
      <c r="P40" s="49">
        <v>10</v>
      </c>
      <c r="Q40" s="49">
        <v>92</v>
      </c>
      <c r="R40" s="49">
        <v>32</v>
      </c>
      <c r="S40" s="49">
        <v>75</v>
      </c>
      <c r="T40" s="49">
        <v>9</v>
      </c>
      <c r="U40" s="49">
        <v>1</v>
      </c>
      <c r="V40" s="49">
        <v>10</v>
      </c>
      <c r="W40" s="49">
        <v>15</v>
      </c>
      <c r="X40" s="49">
        <v>36</v>
      </c>
      <c r="Y40" s="49">
        <v>14</v>
      </c>
      <c r="Z40" s="49">
        <v>51</v>
      </c>
      <c r="AA40" s="49">
        <v>20</v>
      </c>
      <c r="AB40" s="49">
        <v>20</v>
      </c>
      <c r="AC40" s="49">
        <v>43</v>
      </c>
      <c r="AD40" s="53">
        <f t="shared" si="2"/>
        <v>704</v>
      </c>
    </row>
    <row r="41" spans="2:30" ht="14.25" customHeight="1">
      <c r="B41" s="2"/>
      <c r="C41" s="73" t="s">
        <v>100</v>
      </c>
      <c r="D41" s="74"/>
      <c r="E41" s="74"/>
      <c r="F41" s="74"/>
      <c r="G41" s="74"/>
      <c r="H41" s="74"/>
      <c r="I41" s="74"/>
      <c r="J41" s="74"/>
      <c r="K41" s="75"/>
      <c r="L41" s="49" t="s">
        <v>80</v>
      </c>
      <c r="M41" s="52">
        <f>(M28/M25)*100</f>
        <v>53.37381030521825</v>
      </c>
      <c r="N41" s="52">
        <f aca="true" t="shared" si="3" ref="N41:AD41">(N28/N25)*100</f>
        <v>43.88530193695404</v>
      </c>
      <c r="O41" s="52">
        <f t="shared" si="3"/>
        <v>56.07031133621332</v>
      </c>
      <c r="P41" s="52">
        <f t="shared" si="3"/>
        <v>80.31230863441519</v>
      </c>
      <c r="Q41" s="52">
        <f t="shared" si="3"/>
        <v>55.19774493892543</v>
      </c>
      <c r="R41" s="52">
        <f t="shared" si="3"/>
        <v>86.60069537309441</v>
      </c>
      <c r="S41" s="52">
        <f t="shared" si="3"/>
        <v>60.71641791044776</v>
      </c>
      <c r="T41" s="52">
        <f t="shared" si="3"/>
        <v>78.30018083182641</v>
      </c>
      <c r="U41" s="52">
        <f t="shared" si="3"/>
        <v>86.42570281124497</v>
      </c>
      <c r="V41" s="52">
        <f t="shared" si="3"/>
        <v>88.52725793327909</v>
      </c>
      <c r="W41" s="52">
        <f t="shared" si="3"/>
        <v>88.9284503221431</v>
      </c>
      <c r="X41" s="52">
        <f t="shared" si="3"/>
        <v>66.48997846612555</v>
      </c>
      <c r="Y41" s="52">
        <f t="shared" si="3"/>
        <v>83.00104931794333</v>
      </c>
      <c r="Z41" s="52">
        <f t="shared" si="3"/>
        <v>71.63388804841149</v>
      </c>
      <c r="AA41" s="52">
        <f t="shared" si="3"/>
        <v>69.96819627442072</v>
      </c>
      <c r="AB41" s="52">
        <f t="shared" si="3"/>
        <v>61.74770486229174</v>
      </c>
      <c r="AC41" s="52">
        <f t="shared" si="3"/>
        <v>52.31001004352193</v>
      </c>
      <c r="AD41" s="52">
        <f t="shared" si="3"/>
        <v>62.969395811080666</v>
      </c>
    </row>
    <row r="42" spans="2:30" ht="13.5" customHeight="1">
      <c r="B42" s="2"/>
      <c r="C42" s="70" t="s">
        <v>81</v>
      </c>
      <c r="D42" s="71"/>
      <c r="E42" s="71"/>
      <c r="F42" s="71"/>
      <c r="G42" s="71"/>
      <c r="H42" s="71"/>
      <c r="I42" s="71"/>
      <c r="J42" s="71"/>
      <c r="K42" s="72"/>
      <c r="L42" s="49" t="s">
        <v>57</v>
      </c>
      <c r="M42" s="52">
        <f>(M29/M25)*100</f>
        <v>0.09517558254020347</v>
      </c>
      <c r="N42" s="52">
        <f aca="true" t="shared" si="4" ref="N42:AD42">(N29/N25)*100</f>
        <v>0.4367641473604254</v>
      </c>
      <c r="O42" s="52">
        <f t="shared" si="4"/>
        <v>0.19365410397735738</v>
      </c>
      <c r="P42" s="52">
        <f t="shared" si="4"/>
        <v>0.03061849357011635</v>
      </c>
      <c r="Q42" s="52">
        <f t="shared" si="4"/>
        <v>0.17937985820449304</v>
      </c>
      <c r="R42" s="52">
        <f t="shared" si="4"/>
        <v>0.05349023803155924</v>
      </c>
      <c r="S42" s="52">
        <f t="shared" si="4"/>
        <v>0.01990049751243781</v>
      </c>
      <c r="T42" s="52">
        <f t="shared" si="4"/>
        <v>0</v>
      </c>
      <c r="U42" s="52">
        <f t="shared" si="4"/>
        <v>0.1606425702811245</v>
      </c>
      <c r="V42" s="52">
        <f t="shared" si="4"/>
        <v>0</v>
      </c>
      <c r="W42" s="52">
        <f t="shared" si="4"/>
        <v>0</v>
      </c>
      <c r="X42" s="52">
        <f t="shared" si="4"/>
        <v>0.033129037601457675</v>
      </c>
      <c r="Y42" s="52">
        <f t="shared" si="4"/>
        <v>0</v>
      </c>
      <c r="Z42" s="52">
        <f t="shared" si="4"/>
        <v>0.15128593040847202</v>
      </c>
      <c r="AA42" s="52">
        <f t="shared" si="4"/>
        <v>0</v>
      </c>
      <c r="AB42" s="52">
        <f t="shared" si="4"/>
        <v>0</v>
      </c>
      <c r="AC42" s="52">
        <f t="shared" si="4"/>
        <v>0.1004352192835621</v>
      </c>
      <c r="AD42" s="52">
        <f t="shared" si="4"/>
        <v>0.10588399201226024</v>
      </c>
    </row>
    <row r="43" spans="2:30" ht="12.75">
      <c r="B43" s="2"/>
      <c r="C43" s="70" t="s">
        <v>82</v>
      </c>
      <c r="D43" s="71"/>
      <c r="E43" s="71"/>
      <c r="F43" s="71"/>
      <c r="G43" s="71"/>
      <c r="H43" s="71"/>
      <c r="I43" s="71"/>
      <c r="J43" s="71"/>
      <c r="K43" s="72"/>
      <c r="L43" s="49" t="s">
        <v>83</v>
      </c>
      <c r="M43" s="52">
        <f>(M30/M25)*100</f>
        <v>5.825402034788317</v>
      </c>
      <c r="N43" s="52">
        <f aca="true" t="shared" si="5" ref="N43:AD43">(N30/N25)*100</f>
        <v>10.748195974173946</v>
      </c>
      <c r="O43" s="52">
        <f t="shared" si="5"/>
        <v>11.410695665127363</v>
      </c>
      <c r="P43" s="52">
        <f t="shared" si="5"/>
        <v>2.26576852418861</v>
      </c>
      <c r="Q43" s="52">
        <f t="shared" si="5"/>
        <v>7.499786452549756</v>
      </c>
      <c r="R43" s="52">
        <f t="shared" si="5"/>
        <v>2.3803155924043864</v>
      </c>
      <c r="S43" s="52">
        <f t="shared" si="5"/>
        <v>3.2039800995024876</v>
      </c>
      <c r="T43" s="52">
        <f t="shared" si="5"/>
        <v>2.8933092224231465</v>
      </c>
      <c r="U43" s="52">
        <f t="shared" si="5"/>
        <v>1.1244979919678715</v>
      </c>
      <c r="V43" s="52">
        <f t="shared" si="5"/>
        <v>1.7493897477624083</v>
      </c>
      <c r="W43" s="52">
        <f t="shared" si="5"/>
        <v>2.034587995930824</v>
      </c>
      <c r="X43" s="52">
        <f t="shared" si="5"/>
        <v>5.665065429849263</v>
      </c>
      <c r="Y43" s="52">
        <f t="shared" si="5"/>
        <v>1.4690451206715633</v>
      </c>
      <c r="Z43" s="52">
        <f t="shared" si="5"/>
        <v>4.603414739572076</v>
      </c>
      <c r="AA43" s="52">
        <f t="shared" si="5"/>
        <v>3.816447069513857</v>
      </c>
      <c r="AB43" s="52">
        <f t="shared" si="5"/>
        <v>1.9381162869772186</v>
      </c>
      <c r="AC43" s="52">
        <f t="shared" si="5"/>
        <v>7.164378975560763</v>
      </c>
      <c r="AD43" s="52">
        <f t="shared" si="5"/>
        <v>5.505038777690057</v>
      </c>
    </row>
    <row r="44" spans="2:30" ht="12.75">
      <c r="B44" s="2"/>
      <c r="C44" s="70" t="s">
        <v>84</v>
      </c>
      <c r="D44" s="71"/>
      <c r="E44" s="71"/>
      <c r="F44" s="71"/>
      <c r="G44" s="71"/>
      <c r="H44" s="71"/>
      <c r="I44" s="71"/>
      <c r="J44" s="71"/>
      <c r="K44" s="72"/>
      <c r="L44" s="49" t="s">
        <v>85</v>
      </c>
      <c r="M44" s="52">
        <f>(M31/M25)</f>
        <v>0.004003938299967181</v>
      </c>
      <c r="N44" s="52">
        <f aca="true" t="shared" si="6" ref="N44:AD44">(N31/N25)</f>
        <v>0.012343334599316368</v>
      </c>
      <c r="O44" s="52">
        <f t="shared" si="6"/>
        <v>0.0022344704305079697</v>
      </c>
      <c r="P44" s="52">
        <f t="shared" si="6"/>
        <v>0.0003061849357011635</v>
      </c>
      <c r="Q44" s="52">
        <f t="shared" si="6"/>
        <v>0.005723071666524302</v>
      </c>
      <c r="R44" s="52">
        <f t="shared" si="6"/>
        <v>0.0008023535704733886</v>
      </c>
      <c r="S44" s="52">
        <f t="shared" si="6"/>
        <v>0.010746268656716417</v>
      </c>
      <c r="T44" s="52">
        <f t="shared" si="6"/>
        <v>0.004219409282700422</v>
      </c>
      <c r="U44" s="52">
        <f t="shared" si="6"/>
        <v>0</v>
      </c>
      <c r="V44" s="52">
        <f t="shared" si="6"/>
        <v>0.0004068348250610252</v>
      </c>
      <c r="W44" s="52">
        <f t="shared" si="6"/>
        <v>0.001186842997626314</v>
      </c>
      <c r="X44" s="52">
        <f t="shared" si="6"/>
        <v>0.004638065264204075</v>
      </c>
      <c r="Y44" s="52">
        <f t="shared" si="6"/>
        <v>0.0013116474291710388</v>
      </c>
      <c r="Z44" s="52">
        <f t="shared" si="6"/>
        <v>0.002485411713853469</v>
      </c>
      <c r="AA44" s="52">
        <f t="shared" si="6"/>
        <v>0.00408905043162199</v>
      </c>
      <c r="AB44" s="52">
        <f t="shared" si="6"/>
        <v>0.0047602856171370285</v>
      </c>
      <c r="AC44" s="52">
        <f t="shared" si="6"/>
        <v>0.004686976899899564</v>
      </c>
      <c r="AD44" s="52">
        <f t="shared" si="6"/>
        <v>0.004170343194167092</v>
      </c>
    </row>
    <row r="45" spans="2:30" ht="12.75">
      <c r="B45" s="2"/>
      <c r="C45" s="73" t="s">
        <v>86</v>
      </c>
      <c r="D45" s="74"/>
      <c r="E45" s="74"/>
      <c r="F45" s="74"/>
      <c r="G45" s="74"/>
      <c r="H45" s="74"/>
      <c r="I45" s="74"/>
      <c r="J45" s="74"/>
      <c r="K45" s="75"/>
      <c r="L45" s="49" t="s">
        <v>87</v>
      </c>
      <c r="M45" s="52">
        <f>(M31/M25)*100</f>
        <v>0.4003938299967181</v>
      </c>
      <c r="N45" s="52">
        <f aca="true" t="shared" si="7" ref="N45:AD45">(N31/N25)*100</f>
        <v>1.234333459931637</v>
      </c>
      <c r="O45" s="52">
        <f t="shared" si="7"/>
        <v>0.22344704305079696</v>
      </c>
      <c r="P45" s="52">
        <f t="shared" si="7"/>
        <v>0.03061849357011635</v>
      </c>
      <c r="Q45" s="52">
        <f t="shared" si="7"/>
        <v>0.5723071666524302</v>
      </c>
      <c r="R45" s="52">
        <f t="shared" si="7"/>
        <v>0.08023535704733886</v>
      </c>
      <c r="S45" s="52">
        <f t="shared" si="7"/>
        <v>1.0746268656716418</v>
      </c>
      <c r="T45" s="52">
        <f t="shared" si="7"/>
        <v>0.42194092827004215</v>
      </c>
      <c r="U45" s="52">
        <f t="shared" si="7"/>
        <v>0</v>
      </c>
      <c r="V45" s="52">
        <f t="shared" si="7"/>
        <v>0.04068348250610252</v>
      </c>
      <c r="W45" s="52">
        <f t="shared" si="7"/>
        <v>0.11868429976263141</v>
      </c>
      <c r="X45" s="52">
        <f t="shared" si="7"/>
        <v>0.4638065264204075</v>
      </c>
      <c r="Y45" s="52">
        <f t="shared" si="7"/>
        <v>0.13116474291710387</v>
      </c>
      <c r="Z45" s="52">
        <f t="shared" si="7"/>
        <v>0.24854117138534687</v>
      </c>
      <c r="AA45" s="52">
        <f t="shared" si="7"/>
        <v>0.408905043162199</v>
      </c>
      <c r="AB45" s="52">
        <f t="shared" si="7"/>
        <v>0.47602856171370284</v>
      </c>
      <c r="AC45" s="52">
        <f t="shared" si="7"/>
        <v>0.4686976899899564</v>
      </c>
      <c r="AD45" s="52">
        <f t="shared" si="7"/>
        <v>0.4170343194167092</v>
      </c>
    </row>
    <row r="46" spans="2:30" ht="24" customHeight="1">
      <c r="B46" s="2"/>
      <c r="C46" s="73" t="s">
        <v>88</v>
      </c>
      <c r="D46" s="74"/>
      <c r="E46" s="74"/>
      <c r="F46" s="74"/>
      <c r="G46" s="74"/>
      <c r="H46" s="74"/>
      <c r="I46" s="74"/>
      <c r="J46" s="74"/>
      <c r="K46" s="75"/>
      <c r="L46" s="54" t="s">
        <v>89</v>
      </c>
      <c r="M46" s="55">
        <f>(M33/M25)*100</f>
        <v>12.829012143091564</v>
      </c>
      <c r="N46" s="55">
        <f aca="true" t="shared" si="8" ref="N46:AD46">(N33/N25)*100</f>
        <v>20.281048233953666</v>
      </c>
      <c r="O46" s="55">
        <f t="shared" si="8"/>
        <v>11.112766274392968</v>
      </c>
      <c r="P46" s="55">
        <f t="shared" si="8"/>
        <v>3.766074709124311</v>
      </c>
      <c r="Q46" s="55">
        <f t="shared" si="8"/>
        <v>14.914153925002136</v>
      </c>
      <c r="R46" s="55">
        <f t="shared" si="8"/>
        <v>1.8186680930730144</v>
      </c>
      <c r="S46" s="55">
        <f t="shared" si="8"/>
        <v>8.477611940298507</v>
      </c>
      <c r="T46" s="55">
        <f t="shared" si="8"/>
        <v>6.208559373116335</v>
      </c>
      <c r="U46" s="55">
        <f t="shared" si="8"/>
        <v>3.8554216867469884</v>
      </c>
      <c r="V46" s="55">
        <f t="shared" si="8"/>
        <v>2.3596419853539463</v>
      </c>
      <c r="W46" s="55">
        <f t="shared" si="8"/>
        <v>2.4754153950491693</v>
      </c>
      <c r="X46" s="55">
        <f t="shared" si="8"/>
        <v>8.298823919165148</v>
      </c>
      <c r="Y46" s="55">
        <f t="shared" si="8"/>
        <v>1.9412381951731374</v>
      </c>
      <c r="Z46" s="55">
        <f t="shared" si="8"/>
        <v>8.201858655716448</v>
      </c>
      <c r="AA46" s="55">
        <f t="shared" si="8"/>
        <v>5.997273966378919</v>
      </c>
      <c r="AB46" s="55">
        <f t="shared" si="8"/>
        <v>3.2981978918735124</v>
      </c>
      <c r="AC46" s="55">
        <f t="shared" si="8"/>
        <v>6.042852360227653</v>
      </c>
      <c r="AD46" s="55">
        <f t="shared" si="8"/>
        <v>9.6270840105884</v>
      </c>
    </row>
    <row r="47" spans="2:30" ht="22.5" customHeight="1">
      <c r="B47" s="2"/>
      <c r="C47" s="73" t="s">
        <v>101</v>
      </c>
      <c r="D47" s="74"/>
      <c r="E47" s="74"/>
      <c r="F47" s="74"/>
      <c r="G47" s="74"/>
      <c r="H47" s="74"/>
      <c r="I47" s="74"/>
      <c r="J47" s="74"/>
      <c r="K47" s="75"/>
      <c r="L47" s="54" t="s">
        <v>103</v>
      </c>
      <c r="M47" s="55">
        <f>(M34/M25)*100</f>
        <v>1.7853626517886447</v>
      </c>
      <c r="N47" s="55">
        <f aca="true" t="shared" si="9" ref="N47:AD47">(N34/N25)*100</f>
        <v>2.7914925939992403</v>
      </c>
      <c r="O47" s="55">
        <f t="shared" si="9"/>
        <v>1.415164605988381</v>
      </c>
      <c r="P47" s="55">
        <f t="shared" si="9"/>
        <v>0.5205143906919779</v>
      </c>
      <c r="Q47" s="55">
        <f t="shared" si="9"/>
        <v>2.3319381566584094</v>
      </c>
      <c r="R47" s="55">
        <f t="shared" si="9"/>
        <v>0.7221182134260498</v>
      </c>
      <c r="S47" s="55">
        <f t="shared" si="9"/>
        <v>2.228855721393035</v>
      </c>
      <c r="T47" s="55">
        <f t="shared" si="9"/>
        <v>1.567209162145871</v>
      </c>
      <c r="U47" s="55">
        <f t="shared" si="9"/>
        <v>0.48192771084337355</v>
      </c>
      <c r="V47" s="55">
        <f t="shared" si="9"/>
        <v>0.6509357200976403</v>
      </c>
      <c r="W47" s="55">
        <f t="shared" si="9"/>
        <v>0.4577822990844354</v>
      </c>
      <c r="X47" s="55">
        <f t="shared" si="9"/>
        <v>2.1865164816962066</v>
      </c>
      <c r="Y47" s="55">
        <f t="shared" si="9"/>
        <v>0.3410283315844701</v>
      </c>
      <c r="Z47" s="55">
        <f t="shared" si="9"/>
        <v>1.5452777177436785</v>
      </c>
      <c r="AA47" s="55">
        <f t="shared" si="9"/>
        <v>1.6810540663334848</v>
      </c>
      <c r="AB47" s="55">
        <f t="shared" si="9"/>
        <v>1.1560693641618496</v>
      </c>
      <c r="AC47" s="55">
        <f t="shared" si="9"/>
        <v>2.4606628724472714</v>
      </c>
      <c r="AD47" s="55">
        <f t="shared" si="9"/>
        <v>1.6681372776668368</v>
      </c>
    </row>
    <row r="48" spans="2:30" s="23" customFormat="1" ht="12.75" customHeight="1">
      <c r="B48" s="22"/>
      <c r="C48" s="73" t="s">
        <v>90</v>
      </c>
      <c r="D48" s="74"/>
      <c r="E48" s="74"/>
      <c r="F48" s="74"/>
      <c r="G48" s="74"/>
      <c r="H48" s="74"/>
      <c r="I48" s="74"/>
      <c r="J48" s="74"/>
      <c r="K48" s="75"/>
      <c r="L48" s="49" t="s">
        <v>91</v>
      </c>
      <c r="M48" s="52">
        <f>(M35/M25)*100</f>
        <v>3.5608795536593374</v>
      </c>
      <c r="N48" s="52">
        <f aca="true" t="shared" si="10" ref="N48:AD48">(N35/N25)*100</f>
        <v>2.449677174325864</v>
      </c>
      <c r="O48" s="52">
        <f t="shared" si="10"/>
        <v>0.6852375986891107</v>
      </c>
      <c r="P48" s="52">
        <f t="shared" si="10"/>
        <v>1.1635027556644213</v>
      </c>
      <c r="Q48" s="52">
        <f t="shared" si="10"/>
        <v>1.7083796019475528</v>
      </c>
      <c r="R48" s="52">
        <f t="shared" si="10"/>
        <v>1.470981545867879</v>
      </c>
      <c r="S48" s="52">
        <f t="shared" si="10"/>
        <v>1.6517412935323383</v>
      </c>
      <c r="T48" s="52">
        <f t="shared" si="10"/>
        <v>0.6630500301386377</v>
      </c>
      <c r="U48" s="52">
        <f t="shared" si="10"/>
        <v>0.4016064257028112</v>
      </c>
      <c r="V48" s="52">
        <f t="shared" si="10"/>
        <v>0.2847843775427177</v>
      </c>
      <c r="W48" s="52">
        <f t="shared" si="10"/>
        <v>0.5595116988809765</v>
      </c>
      <c r="X48" s="52">
        <f t="shared" si="10"/>
        <v>3.594500579758158</v>
      </c>
      <c r="Y48" s="52">
        <f t="shared" si="10"/>
        <v>1.7838405036726128</v>
      </c>
      <c r="Z48" s="52">
        <f t="shared" si="10"/>
        <v>1.5560838556299978</v>
      </c>
      <c r="AA48" s="52">
        <f t="shared" si="10"/>
        <v>0.7269422989550204</v>
      </c>
      <c r="AB48" s="52">
        <f t="shared" si="10"/>
        <v>17.613056783407004</v>
      </c>
      <c r="AC48" s="52">
        <f t="shared" si="10"/>
        <v>2.07566119852695</v>
      </c>
      <c r="AD48" s="52">
        <f t="shared" si="10"/>
        <v>2.5811545070357123</v>
      </c>
    </row>
    <row r="49" spans="2:30" ht="14.25" customHeight="1">
      <c r="B49" s="2"/>
      <c r="C49" s="73" t="s">
        <v>102</v>
      </c>
      <c r="D49" s="74"/>
      <c r="E49" s="74"/>
      <c r="F49" s="74"/>
      <c r="G49" s="74"/>
      <c r="H49" s="74"/>
      <c r="I49" s="74"/>
      <c r="J49" s="74"/>
      <c r="K49" s="75"/>
      <c r="L49" s="49" t="s">
        <v>104</v>
      </c>
      <c r="M49" s="52">
        <f>(M36/M25)*100</f>
        <v>4.207417131604857</v>
      </c>
      <c r="N49" s="52">
        <f aca="true" t="shared" si="11" ref="N49:AD49">(N36/N25)*100</f>
        <v>1.6141283706798328</v>
      </c>
      <c r="O49" s="52">
        <f t="shared" si="11"/>
        <v>1.5194398927454194</v>
      </c>
      <c r="P49" s="52">
        <f t="shared" si="11"/>
        <v>2.357624004898959</v>
      </c>
      <c r="Q49" s="52">
        <f t="shared" si="11"/>
        <v>1.5631673357820108</v>
      </c>
      <c r="R49" s="52">
        <f t="shared" si="11"/>
        <v>1.4174913078363198</v>
      </c>
      <c r="S49" s="52">
        <f t="shared" si="11"/>
        <v>1.6119402985074627</v>
      </c>
      <c r="T49" s="52">
        <f t="shared" si="11"/>
        <v>2.230259192284509</v>
      </c>
      <c r="U49" s="52">
        <f t="shared" si="11"/>
        <v>1.1244979919678715</v>
      </c>
      <c r="V49" s="52">
        <f t="shared" si="11"/>
        <v>1.0577705451586654</v>
      </c>
      <c r="W49" s="52">
        <f t="shared" si="11"/>
        <v>0.7121057985757884</v>
      </c>
      <c r="X49" s="52">
        <f t="shared" si="11"/>
        <v>3.693887692562531</v>
      </c>
      <c r="Y49" s="52">
        <f t="shared" si="11"/>
        <v>1.2329485834207765</v>
      </c>
      <c r="Z49" s="52">
        <f t="shared" si="11"/>
        <v>1.8478495785606224</v>
      </c>
      <c r="AA49" s="52">
        <f t="shared" si="11"/>
        <v>2.7260336210813265</v>
      </c>
      <c r="AB49" s="52">
        <f t="shared" si="11"/>
        <v>5.576334580074804</v>
      </c>
      <c r="AC49" s="52">
        <f t="shared" si="11"/>
        <v>2.443923669233344</v>
      </c>
      <c r="AD49" s="52">
        <f t="shared" si="11"/>
        <v>2.594157804300376</v>
      </c>
    </row>
    <row r="50" spans="2:30" ht="12.75">
      <c r="B50" s="2"/>
      <c r="C50" s="70" t="s">
        <v>92</v>
      </c>
      <c r="D50" s="71"/>
      <c r="E50" s="71"/>
      <c r="F50" s="71"/>
      <c r="G50" s="71"/>
      <c r="H50" s="71"/>
      <c r="I50" s="71"/>
      <c r="J50" s="71"/>
      <c r="K50" s="72"/>
      <c r="L50" s="49" t="s">
        <v>93</v>
      </c>
      <c r="M50" s="52">
        <f>(M37/M25)*100</f>
        <v>2.970134558582212</v>
      </c>
      <c r="N50" s="52">
        <f aca="true" t="shared" si="12" ref="N50:AD50">(N37/N25)*100</f>
        <v>3.2662362324344856</v>
      </c>
      <c r="O50" s="52">
        <f t="shared" si="12"/>
        <v>2.249366900044689</v>
      </c>
      <c r="P50" s="52">
        <f t="shared" si="12"/>
        <v>1.5615431720759338</v>
      </c>
      <c r="Q50" s="52">
        <f t="shared" si="12"/>
        <v>2.4515247287947384</v>
      </c>
      <c r="R50" s="52">
        <f t="shared" si="12"/>
        <v>1.0965498796469644</v>
      </c>
      <c r="S50" s="52">
        <f t="shared" si="12"/>
        <v>2.228855721393035</v>
      </c>
      <c r="T50" s="52">
        <f t="shared" si="12"/>
        <v>1.3863773357444245</v>
      </c>
      <c r="U50" s="52">
        <f t="shared" si="12"/>
        <v>2.248995983935743</v>
      </c>
      <c r="V50" s="52">
        <f t="shared" si="12"/>
        <v>1.4646053702196908</v>
      </c>
      <c r="W50" s="52">
        <f t="shared" si="12"/>
        <v>1.3055272973889456</v>
      </c>
      <c r="X50" s="52">
        <f t="shared" si="12"/>
        <v>2.236210038098393</v>
      </c>
      <c r="Y50" s="52">
        <f t="shared" si="12"/>
        <v>1.5739769150052465</v>
      </c>
      <c r="Z50" s="52">
        <f t="shared" si="12"/>
        <v>1.9018802679922195</v>
      </c>
      <c r="AA50" s="52">
        <f t="shared" si="12"/>
        <v>4.316219900045434</v>
      </c>
      <c r="AB50" s="52">
        <f t="shared" si="12"/>
        <v>0.3060183611016661</v>
      </c>
      <c r="AC50" s="52">
        <f t="shared" si="12"/>
        <v>1.221961834616672</v>
      </c>
      <c r="AD50" s="52">
        <f t="shared" si="12"/>
        <v>2.2579296893140763</v>
      </c>
    </row>
    <row r="51" spans="2:30" ht="12.75">
      <c r="B51" s="2"/>
      <c r="C51" s="70" t="s">
        <v>94</v>
      </c>
      <c r="D51" s="71"/>
      <c r="E51" s="71"/>
      <c r="F51" s="71"/>
      <c r="G51" s="71"/>
      <c r="H51" s="71"/>
      <c r="I51" s="71"/>
      <c r="J51" s="71"/>
      <c r="K51" s="72"/>
      <c r="L51" s="49" t="s">
        <v>95</v>
      </c>
      <c r="M51" s="52">
        <f>(M38/M25)*100</f>
        <v>8.34591401378405</v>
      </c>
      <c r="N51" s="52">
        <f aca="true" t="shared" si="13" ref="N51:AD51">(N38/N25)*100</f>
        <v>5.601974933535891</v>
      </c>
      <c r="O51" s="52">
        <f t="shared" si="13"/>
        <v>9.206018173692835</v>
      </c>
      <c r="P51" s="52">
        <f t="shared" si="13"/>
        <v>5.143906919779547</v>
      </c>
      <c r="Q51" s="52">
        <f t="shared" si="13"/>
        <v>5.970786708806697</v>
      </c>
      <c r="R51" s="52">
        <f t="shared" si="13"/>
        <v>1.2302754747258626</v>
      </c>
      <c r="S51" s="52">
        <f t="shared" si="13"/>
        <v>13.99004975124378</v>
      </c>
      <c r="T51" s="52">
        <f t="shared" si="13"/>
        <v>2.5316455696202533</v>
      </c>
      <c r="U51" s="52">
        <f t="shared" si="13"/>
        <v>2.0080321285140563</v>
      </c>
      <c r="V51" s="52">
        <f t="shared" si="13"/>
        <v>1.0577705451586654</v>
      </c>
      <c r="W51" s="52">
        <f t="shared" si="13"/>
        <v>1.4581213970837572</v>
      </c>
      <c r="X51" s="52">
        <f t="shared" si="13"/>
        <v>3.3957263541494123</v>
      </c>
      <c r="Y51" s="52">
        <f t="shared" si="13"/>
        <v>6.269674711437566</v>
      </c>
      <c r="Z51" s="52">
        <f t="shared" si="13"/>
        <v>3.97665874216555</v>
      </c>
      <c r="AA51" s="52">
        <f t="shared" si="13"/>
        <v>4.407087687414812</v>
      </c>
      <c r="AB51" s="52">
        <f t="shared" si="13"/>
        <v>1.4280856851411086</v>
      </c>
      <c r="AC51" s="52">
        <f t="shared" si="13"/>
        <v>19.049213257448947</v>
      </c>
      <c r="AD51" s="52">
        <f t="shared" si="13"/>
        <v>6.817442994473599</v>
      </c>
    </row>
    <row r="52" spans="2:30" ht="12.75">
      <c r="B52" s="2"/>
      <c r="C52" s="70" t="s">
        <v>96</v>
      </c>
      <c r="D52" s="71"/>
      <c r="E52" s="71"/>
      <c r="F52" s="71"/>
      <c r="G52" s="71"/>
      <c r="H52" s="71"/>
      <c r="I52" s="71"/>
      <c r="J52" s="71"/>
      <c r="K52" s="72"/>
      <c r="L52" s="49" t="s">
        <v>97</v>
      </c>
      <c r="M52" s="52">
        <f>(M39/M25)*100</f>
        <v>0.03938299967180833</v>
      </c>
      <c r="N52" s="52">
        <f aca="true" t="shared" si="14" ref="N52:AD52">(N39/N25)*100</f>
        <v>0</v>
      </c>
      <c r="O52" s="52">
        <f t="shared" si="14"/>
        <v>0.014896469536719798</v>
      </c>
      <c r="P52" s="52">
        <f t="shared" si="14"/>
        <v>0.03061849357011635</v>
      </c>
      <c r="Q52" s="52">
        <f t="shared" si="14"/>
        <v>0.017083796019475527</v>
      </c>
      <c r="R52" s="52">
        <f t="shared" si="14"/>
        <v>0</v>
      </c>
      <c r="S52" s="52">
        <f t="shared" si="14"/>
        <v>0</v>
      </c>
      <c r="T52" s="52">
        <f t="shared" si="14"/>
        <v>0</v>
      </c>
      <c r="U52" s="52">
        <f t="shared" si="14"/>
        <v>0</v>
      </c>
      <c r="V52" s="52">
        <f t="shared" si="14"/>
        <v>0</v>
      </c>
      <c r="W52" s="52">
        <f t="shared" si="14"/>
        <v>0</v>
      </c>
      <c r="X52" s="52">
        <f t="shared" si="14"/>
        <v>0</v>
      </c>
      <c r="Y52" s="52">
        <f t="shared" si="14"/>
        <v>0</v>
      </c>
      <c r="Z52" s="52">
        <f t="shared" si="14"/>
        <v>0.06483682731791658</v>
      </c>
      <c r="AA52" s="52">
        <f t="shared" si="14"/>
        <v>0</v>
      </c>
      <c r="AB52" s="52">
        <f t="shared" si="14"/>
        <v>0.034002040122407345</v>
      </c>
      <c r="AC52" s="52">
        <f t="shared" si="14"/>
        <v>0</v>
      </c>
      <c r="AD52" s="52">
        <f t="shared" si="14"/>
        <v>0.021362559791947244</v>
      </c>
    </row>
    <row r="53" spans="2:30" ht="12.75">
      <c r="B53" s="2"/>
      <c r="C53" s="70" t="s">
        <v>98</v>
      </c>
      <c r="D53" s="71"/>
      <c r="E53" s="71"/>
      <c r="F53" s="71"/>
      <c r="G53" s="71"/>
      <c r="H53" s="71"/>
      <c r="I53" s="71"/>
      <c r="J53" s="71"/>
      <c r="K53" s="72"/>
      <c r="L53" s="49" t="s">
        <v>99</v>
      </c>
      <c r="M53" s="52">
        <f>(M40/M25)*100</f>
        <v>0.6793567443386938</v>
      </c>
      <c r="N53" s="52">
        <f aca="true" t="shared" si="15" ref="N53:AD53">(N40/N25)*100</f>
        <v>0.5507026205848842</v>
      </c>
      <c r="O53" s="52">
        <f t="shared" si="15"/>
        <v>0.5958587814687919</v>
      </c>
      <c r="P53" s="52">
        <f t="shared" si="15"/>
        <v>0.3061849357011635</v>
      </c>
      <c r="Q53" s="52">
        <f t="shared" si="15"/>
        <v>0.7858546168958742</v>
      </c>
      <c r="R53" s="52">
        <f t="shared" si="15"/>
        <v>0.8558438085049478</v>
      </c>
      <c r="S53" s="52">
        <f t="shared" si="15"/>
        <v>1.4925373134328357</v>
      </c>
      <c r="T53" s="52">
        <f t="shared" si="15"/>
        <v>0.5424954792043399</v>
      </c>
      <c r="U53" s="52">
        <f t="shared" si="15"/>
        <v>0.08032128514056225</v>
      </c>
      <c r="V53" s="52">
        <f t="shared" si="15"/>
        <v>0.40683482506102525</v>
      </c>
      <c r="W53" s="52">
        <f t="shared" si="15"/>
        <v>0.254323499491353</v>
      </c>
      <c r="X53" s="52">
        <f t="shared" si="15"/>
        <v>0.5963226768262382</v>
      </c>
      <c r="Y53" s="52">
        <f t="shared" si="15"/>
        <v>0.36726128016789084</v>
      </c>
      <c r="Z53" s="52">
        <f t="shared" si="15"/>
        <v>0.5511130322022909</v>
      </c>
      <c r="AA53" s="52">
        <f t="shared" si="15"/>
        <v>0.9086778736937756</v>
      </c>
      <c r="AB53" s="52">
        <f t="shared" si="15"/>
        <v>0.6800408024481469</v>
      </c>
      <c r="AC53" s="52">
        <f t="shared" si="15"/>
        <v>0.7197857381988617</v>
      </c>
      <c r="AD53" s="52">
        <f t="shared" si="15"/>
        <v>0.6538800910230809</v>
      </c>
    </row>
    <row r="54" ht="12.75">
      <c r="B54" s="2"/>
    </row>
    <row r="55" ht="12.75">
      <c r="B55" s="2"/>
    </row>
    <row r="56" ht="12.75">
      <c r="B56" s="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2.75" customHeight="1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</sheetData>
  <mergeCells count="51">
    <mergeCell ref="C25:K25"/>
    <mergeCell ref="AD18:AD19"/>
    <mergeCell ref="O18:O19"/>
    <mergeCell ref="N18:N19"/>
    <mergeCell ref="S18:S19"/>
    <mergeCell ref="C22:K22"/>
    <mergeCell ref="C23:K23"/>
    <mergeCell ref="C24:K24"/>
    <mergeCell ref="T18:T19"/>
    <mergeCell ref="U18:U19"/>
    <mergeCell ref="C53:K53"/>
    <mergeCell ref="C44:K44"/>
    <mergeCell ref="C45:K45"/>
    <mergeCell ref="C46:K46"/>
    <mergeCell ref="C50:K50"/>
    <mergeCell ref="C49:K49"/>
    <mergeCell ref="C43:K43"/>
    <mergeCell ref="C51:K51"/>
    <mergeCell ref="C52:K52"/>
    <mergeCell ref="C48:K48"/>
    <mergeCell ref="C39:K39"/>
    <mergeCell ref="C40:K40"/>
    <mergeCell ref="C41:K41"/>
    <mergeCell ref="C42:K42"/>
    <mergeCell ref="C33:K33"/>
    <mergeCell ref="C36:K36"/>
    <mergeCell ref="C37:K37"/>
    <mergeCell ref="C38:K38"/>
    <mergeCell ref="C26:K26"/>
    <mergeCell ref="C27:K27"/>
    <mergeCell ref="C28:K28"/>
    <mergeCell ref="C47:K47"/>
    <mergeCell ref="C29:K29"/>
    <mergeCell ref="C30:K30"/>
    <mergeCell ref="C31:K31"/>
    <mergeCell ref="C32:K32"/>
    <mergeCell ref="C34:K34"/>
    <mergeCell ref="C35:K35"/>
    <mergeCell ref="B1:R1"/>
    <mergeCell ref="B2:R2"/>
    <mergeCell ref="B3:R3"/>
    <mergeCell ref="B4:R4"/>
    <mergeCell ref="B6:F6"/>
    <mergeCell ref="G6:I6"/>
    <mergeCell ref="K6:L6"/>
    <mergeCell ref="C20:K20"/>
    <mergeCell ref="V18:V19"/>
    <mergeCell ref="W18:W19"/>
    <mergeCell ref="P18:P19"/>
    <mergeCell ref="Q18:Q19"/>
    <mergeCell ref="R18:R19"/>
  </mergeCells>
  <printOptions/>
  <pageMargins left="0.7874015748031497" right="0.05" top="0.984251968503937" bottom="0.984251968503937" header="0" footer="0"/>
  <pageSetup horizontalDpi="600" verticalDpi="600" orientation="landscape" paperSize="124" scale="50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2007-07-17T17:01:34Z</cp:lastPrinted>
  <dcterms:created xsi:type="dcterms:W3CDTF">2005-09-23T17:17:30Z</dcterms:created>
  <dcterms:modified xsi:type="dcterms:W3CDTF">2007-07-17T17:02:07Z</dcterms:modified>
  <cp:category/>
  <cp:version/>
  <cp:contentType/>
  <cp:contentStatus/>
</cp:coreProperties>
</file>