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03 " sheetId="1" r:id="rId1"/>
  </sheets>
  <definedNames>
    <definedName name="_xlnm.Print_Titles" localSheetId="0">'Tabla 03 '!$16:$18</definedName>
  </definedNames>
  <calcPr fullCalcOnLoad="1"/>
</workbook>
</file>

<file path=xl/sharedStrings.xml><?xml version="1.0" encoding="utf-8"?>
<sst xmlns="http://schemas.openxmlformats.org/spreadsheetml/2006/main" count="205" uniqueCount="205">
  <si>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</si>
  <si>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</si>
  <si>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</si>
  <si>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</si>
  <si>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</si>
  <si>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</si>
  <si>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</si>
  <si>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</si>
  <si>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</si>
  <si>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</si>
  <si>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</si>
  <si>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</si>
  <si>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</si>
  <si>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</si>
  <si>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Jutiapa</t>
  </si>
  <si>
    <t>Total Poblacion</t>
  </si>
  <si>
    <t>T_POB</t>
  </si>
  <si>
    <t>El Progreso</t>
  </si>
  <si>
    <t>2202</t>
  </si>
  <si>
    <t>Santa Catarina Mita</t>
  </si>
  <si>
    <t>2203</t>
  </si>
  <si>
    <t>Agua Blanca</t>
  </si>
  <si>
    <t>2204</t>
  </si>
  <si>
    <t>2205</t>
  </si>
  <si>
    <t>Yupiltepeque</t>
  </si>
  <si>
    <t>2206</t>
  </si>
  <si>
    <t>Atescatempa</t>
  </si>
  <si>
    <t>2207</t>
  </si>
  <si>
    <t>Jerez</t>
  </si>
  <si>
    <t>2208</t>
  </si>
  <si>
    <t>El Adelanto</t>
  </si>
  <si>
    <t>2209</t>
  </si>
  <si>
    <t>2210</t>
  </si>
  <si>
    <t>Comapa</t>
  </si>
  <si>
    <t>2211</t>
  </si>
  <si>
    <t>2212</t>
  </si>
  <si>
    <t>Jalpatagua</t>
  </si>
  <si>
    <t>Conguaco</t>
  </si>
  <si>
    <t>2213</t>
  </si>
  <si>
    <t>Moyuta</t>
  </si>
  <si>
    <t>2214</t>
  </si>
  <si>
    <t>2215</t>
  </si>
  <si>
    <t>2216</t>
  </si>
  <si>
    <t>2217</t>
  </si>
  <si>
    <t xml:space="preserve">Total Defunciones </t>
  </si>
  <si>
    <t>Total Defunciones  Hombres</t>
  </si>
  <si>
    <t>Total Defunciones Mujeres</t>
  </si>
  <si>
    <t>Total Defunciones Area Urbana</t>
  </si>
  <si>
    <t>Total Defunciones Area Rural</t>
  </si>
  <si>
    <t>Total Defunciones Hombres Area Urbana</t>
  </si>
  <si>
    <t>Total Defunciones Mujeres Area Urbana</t>
  </si>
  <si>
    <t>Total Defunciones Hombres Area Rural</t>
  </si>
  <si>
    <t>Total Defunciones Mujeres Area Rural</t>
  </si>
  <si>
    <t>Total Defunciones Poblacion menor de un año</t>
  </si>
  <si>
    <t>Total Defunciones Poblacion menor de un año Urbano</t>
  </si>
  <si>
    <t>Total Defunciones Poblacion menor de un año Rural</t>
  </si>
  <si>
    <t>Total Defunciones  Hombres  menores de un año</t>
  </si>
  <si>
    <t>Total Defunciones Hombres menores de un año Urbano</t>
  </si>
  <si>
    <t>Total Defunciones Hombres menores de un año Rural</t>
  </si>
  <si>
    <t>Total Defunciones Mujeres  menores de un año</t>
  </si>
  <si>
    <t>Total Defunciones Mujeres menores de un año Urbano</t>
  </si>
  <si>
    <t>Total Defunciones Mujeres menores de un año Rural</t>
  </si>
  <si>
    <t>Total Defunciones Poblacion de 1 a 4 años</t>
  </si>
  <si>
    <t>Total Defunciones Poblacion de 1 a 4 años Urbano</t>
  </si>
  <si>
    <t>Total de Defunciones Poblacion de 1 a 4 años Rural</t>
  </si>
  <si>
    <t>Total Defunciones Hombres de 1 a 4 años</t>
  </si>
  <si>
    <t>Total Defunciones Hombre de 1 a 4 años Urbano</t>
  </si>
  <si>
    <t>Total Defunciones Hombres de 1 a 4 años Rural</t>
  </si>
  <si>
    <t xml:space="preserve">Total Defunciones Mujeres  de 1 a 4 años </t>
  </si>
  <si>
    <t>Total Defunciones Mujeres de 1 a 4 años Urbano</t>
  </si>
  <si>
    <t>Total Defunciones Mujeres de 1 a 4 años Rural</t>
  </si>
  <si>
    <t>Total Defunciones Poblacion  de 5 a10 años</t>
  </si>
  <si>
    <t>Total Defunciones Poblacion  de 5 a 10 años Urbano</t>
  </si>
  <si>
    <t>Total Defunciones Poblacion de 5 a 10 años Rural</t>
  </si>
  <si>
    <t xml:space="preserve">Total Defunciones Hombres de 5 a10 años </t>
  </si>
  <si>
    <t>Total Defunciones Hombres de 5 a 10 años Urbano</t>
  </si>
  <si>
    <t>Total Defunciones Hombres de 5 a 10 años Rural</t>
  </si>
  <si>
    <t xml:space="preserve">Total Defunciones Mujeres de 5 a 10 años </t>
  </si>
  <si>
    <t>Total Defunciones Mujeres de 5 a 10 años Urbano</t>
  </si>
  <si>
    <t>Total Defunciones Mujeres de 5 a 10 años Rural</t>
  </si>
  <si>
    <t xml:space="preserve">Total Defunciones Poblacion de 11a 15 años </t>
  </si>
  <si>
    <t>Total Defunciones Poblacion de 11 a 15 años Urbano</t>
  </si>
  <si>
    <t xml:space="preserve">Total Defunciones Poblacion  de 11 a 15 años Rural </t>
  </si>
  <si>
    <t xml:space="preserve">Total Defunciones Hombres de 11 a 15 años </t>
  </si>
  <si>
    <t>Total Defunciones  Hombres de 11a 15 años Urbano</t>
  </si>
  <si>
    <t>Total Defunciones Hombres de 11 a 15 años Rural</t>
  </si>
  <si>
    <t xml:space="preserve">Total Defunciones Mujeres de 11 a 15 años </t>
  </si>
  <si>
    <t>Total Defunciones Mujeres de 11 a 15 años Urbano</t>
  </si>
  <si>
    <t>Total Defunciones Mujeres de 11 a 15 años Rural</t>
  </si>
  <si>
    <t>Total Defunciones Poblacion de 16 a 50 años</t>
  </si>
  <si>
    <t>Total Defunciones Poblacion  de 16 a 50 años Rural</t>
  </si>
  <si>
    <t>Total Defunciones  Hombres  de 16 a 50 años</t>
  </si>
  <si>
    <t>T_DF</t>
  </si>
  <si>
    <t>T_DF_H</t>
  </si>
  <si>
    <t>T_DF_M</t>
  </si>
  <si>
    <t>T_DF_UR</t>
  </si>
  <si>
    <t>T_DF_RU</t>
  </si>
  <si>
    <t>T_DF_H_UR</t>
  </si>
  <si>
    <t>T_DF_M_UR</t>
  </si>
  <si>
    <t>T_DF_H_RU</t>
  </si>
  <si>
    <t>T_DF_M_RU</t>
  </si>
  <si>
    <t>DF_MN1</t>
  </si>
  <si>
    <t>DF_MN1_UR</t>
  </si>
  <si>
    <t>DF_MN1_RU</t>
  </si>
  <si>
    <t>DF_MN1_H</t>
  </si>
  <si>
    <t>DF_MN1_URH</t>
  </si>
  <si>
    <t>DF_MN1_RUH</t>
  </si>
  <si>
    <t>DF_MN1_M</t>
  </si>
  <si>
    <t>DF_MN1_URM</t>
  </si>
  <si>
    <t>DF_MN1_RUM</t>
  </si>
  <si>
    <t>DF_1A4</t>
  </si>
  <si>
    <t>DF_1A4_UR</t>
  </si>
  <si>
    <t>DF_1A4_RU</t>
  </si>
  <si>
    <t>DF_1A4_H</t>
  </si>
  <si>
    <t>DF_1A4_URH</t>
  </si>
  <si>
    <t>DF_1A4_RUH</t>
  </si>
  <si>
    <t>DF_1A4_M</t>
  </si>
  <si>
    <t>DF_1A4_URM</t>
  </si>
  <si>
    <t>DF_1A4_RUM</t>
  </si>
  <si>
    <t>DF_5A10</t>
  </si>
  <si>
    <t>DF_5A10_UR</t>
  </si>
  <si>
    <t>DF_5A10_RU</t>
  </si>
  <si>
    <t>DF_5A10_H</t>
  </si>
  <si>
    <t>DF_5A10_URH</t>
  </si>
  <si>
    <t>DF_5A10_RUH</t>
  </si>
  <si>
    <t>DF_5A10_M</t>
  </si>
  <si>
    <t>DF_5A10_RUM</t>
  </si>
  <si>
    <t>DF_5A10_URM</t>
  </si>
  <si>
    <t>DF_11A15</t>
  </si>
  <si>
    <t>DF_11A15_UR</t>
  </si>
  <si>
    <t>DF_11A15_RU</t>
  </si>
  <si>
    <t>DF11A15_H</t>
  </si>
  <si>
    <t>DF11A15_URH</t>
  </si>
  <si>
    <t>DF11A15_RUH</t>
  </si>
  <si>
    <t>DF11A15_M</t>
  </si>
  <si>
    <t>DF11A15URM</t>
  </si>
  <si>
    <t>DF_16A50</t>
  </si>
  <si>
    <t>DF_16A50_UR</t>
  </si>
  <si>
    <t>DF_16A50_RU</t>
  </si>
  <si>
    <t>DF16A50_H</t>
  </si>
  <si>
    <t>DF16A50URH</t>
  </si>
  <si>
    <t>Total Defunciones Hombres de 16 a 50 años Urbano</t>
  </si>
  <si>
    <t>Total Defunciones Hombres de 16 a 50 años Rural</t>
  </si>
  <si>
    <t>Total Defunciones Mujeres de 16 a 50 años</t>
  </si>
  <si>
    <t>Total Defunciones Mujeres de 16 a 50 años Urbano</t>
  </si>
  <si>
    <t>Total Defunciones Mujeres de 16 a 50 años Rural</t>
  </si>
  <si>
    <t>Total Defunciones Poblacion de 51 años y mas</t>
  </si>
  <si>
    <t>Total Defunciones Poblacion de 51 años y mas Urbano</t>
  </si>
  <si>
    <t>Total Defunciones Poblacion de 51 años y mas Rural</t>
  </si>
  <si>
    <t>Total Defunciones Hombres de 51 años y mas</t>
  </si>
  <si>
    <t>Total Defunciones Hombres de 51 años y mas Rural</t>
  </si>
  <si>
    <t>Total Defunciones Mujeres de 51 años y más</t>
  </si>
  <si>
    <t>Total Defunciones Mujeres de 51 años y mas Urbano</t>
  </si>
  <si>
    <t>Total Defunciones Mujeres de 51 años y mas Rural</t>
  </si>
  <si>
    <t>DF16A50RUM</t>
  </si>
  <si>
    <t>DF_51MAS</t>
  </si>
  <si>
    <t>DF_51MAS_UR</t>
  </si>
  <si>
    <t>DF_51MAS_RU</t>
  </si>
  <si>
    <t>DF_51MAS_H</t>
  </si>
  <si>
    <t>DF_51MASURH</t>
  </si>
  <si>
    <t>DF_51MAS_RUH</t>
  </si>
  <si>
    <t>DF_51MAS_M</t>
  </si>
  <si>
    <t>DF_51MASURM</t>
  </si>
  <si>
    <t>DF_51MASRUM</t>
  </si>
  <si>
    <t>Total Defunciones Hombres de 51 años y más urbano</t>
  </si>
  <si>
    <t>DF_16A50RUM</t>
  </si>
  <si>
    <t>DF16A50</t>
  </si>
  <si>
    <t>Total Defunciones  Poblacion de 16 a 50 años Urbano</t>
  </si>
  <si>
    <t>DF16A50RUH</t>
  </si>
  <si>
    <t>Porcentaje  de Mortalidad General</t>
  </si>
  <si>
    <t>Porcentaje de Mortalidad Hombres</t>
  </si>
  <si>
    <t>P_MOR_G</t>
  </si>
  <si>
    <t>P_MOR_H</t>
  </si>
  <si>
    <t>Porcentaje de Mortalidad  Mujeres</t>
  </si>
  <si>
    <t>P_MOR_M</t>
  </si>
  <si>
    <t>Porcentaje de Mortalidad Area Urbana</t>
  </si>
  <si>
    <t>P_MOR_UR</t>
  </si>
  <si>
    <t>Porcentaje de Mortalidad Area Rural</t>
  </si>
  <si>
    <t>P_MOR_RU</t>
  </si>
  <si>
    <t>Porcentaje de Mortalidad Poblacion menor de un año</t>
  </si>
  <si>
    <t>P_MOR_A1</t>
  </si>
  <si>
    <t>Porcentaje de Mortalidad Poblacion menor de un año Urbano</t>
  </si>
  <si>
    <t>Porcentaje de Mortalidad Poblacion menor de un año Rural</t>
  </si>
  <si>
    <t>P_MOR_A1UR</t>
  </si>
  <si>
    <t>P_MOR_A1RU</t>
  </si>
  <si>
    <t>Porcentaje de Mortalidad Poblacion  de 1a 4 años</t>
  </si>
  <si>
    <t>P_MOR_1A4</t>
  </si>
  <si>
    <t>Porcentaje de Mortalidad Poblacion de 1 a 4 años Urbano</t>
  </si>
  <si>
    <t>P_MOR_1A4UR</t>
  </si>
  <si>
    <t>Porcentaje de Mortalidad Poblacion de 1a 4 años Rural</t>
  </si>
  <si>
    <t>P_MOR_1A4RU</t>
  </si>
  <si>
    <t>DF11A15RUM</t>
  </si>
  <si>
    <t>Municipios del Departamento de Jutiapa</t>
  </si>
  <si>
    <t>Número de Personas</t>
  </si>
  <si>
    <t>Tasa  de mortalidad</t>
  </si>
  <si>
    <t>03 - 22</t>
  </si>
  <si>
    <t>22</t>
  </si>
  <si>
    <t>Total de Defunciones, por grupos de edad, sexo, grupo etnico</t>
  </si>
  <si>
    <t>Instituto Nacional de Estadística -INE -</t>
  </si>
  <si>
    <t>Asunción Mita</t>
  </si>
  <si>
    <t>Zapotitlán</t>
  </si>
  <si>
    <t>Depto. de Jutiapa</t>
  </si>
  <si>
    <t>Pasaco</t>
  </si>
  <si>
    <t>San José Acatempa</t>
  </si>
  <si>
    <t>Quezada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</si>
</sst>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  <numFmt numFmtId="181" formatCode="#,##0;[Red]#,##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8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/>
    </xf>
    <xf numFmtId="3" fontId="4" fillId="3" borderId="9" xfId="0" applyNumberFormat="1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2" fontId="4" fillId="4" borderId="9" xfId="0" applyNumberFormat="1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16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2" borderId="10" xfId="0" applyNumberFormat="1" applyFont="1" applyFill="1" applyBorder="1" applyAlignment="1">
      <alignment horizontal="left" wrapText="1"/>
    </xf>
    <xf numFmtId="49" fontId="3" fillId="2" borderId="11" xfId="0" applyNumberFormat="1" applyFont="1" applyFill="1" applyBorder="1" applyAlignment="1">
      <alignment horizontal="left" wrapText="1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2" borderId="1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3" fillId="2" borderId="10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4" fillId="4" borderId="14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8"/>
  <sheetViews>
    <sheetView tabSelected="1" zoomScale="55" zoomScaleNormal="55" workbookViewId="0" topLeftCell="A7">
      <selection activeCell="S42" sqref="S42"/>
    </sheetView>
  </sheetViews>
  <sheetFormatPr defaultColWidth="11.421875" defaultRowHeight="12.75"/>
  <cols>
    <col min="1" max="1" width="11.421875" style="7" customWidth="1"/>
    <col min="2" max="10" width="2.7109375" style="7" customWidth="1"/>
    <col min="11" max="11" width="30.8515625" style="7" customWidth="1"/>
    <col min="12" max="12" width="14.57421875" style="7" customWidth="1"/>
    <col min="13" max="30" width="12.7109375" style="7" customWidth="1"/>
    <col min="31" max="16384" width="2.7109375" style="7" customWidth="1"/>
  </cols>
  <sheetData>
    <row r="1" spans="2:30" ht="12.75"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2:30" ht="12.75">
      <c r="B2" s="61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2:30" ht="12.75">
      <c r="B3" s="61" t="s">
        <v>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0" ht="12.75">
      <c r="B4" s="61" t="s">
        <v>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6" spans="2:30" ht="12.75">
      <c r="B6" s="67" t="s">
        <v>4</v>
      </c>
      <c r="C6" s="68"/>
      <c r="D6" s="68"/>
      <c r="E6" s="68"/>
      <c r="F6" s="69"/>
      <c r="G6" s="55"/>
      <c r="H6" s="56"/>
      <c r="I6" s="56"/>
      <c r="J6" s="8"/>
      <c r="K6" s="57" t="s">
        <v>195</v>
      </c>
      <c r="L6" s="58"/>
      <c r="M6" s="24"/>
      <c r="N6" s="9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30" ht="12.75">
      <c r="B7" s="8"/>
      <c r="C7" s="8"/>
      <c r="D7" s="8"/>
      <c r="E7" s="8"/>
      <c r="F7" s="23"/>
      <c r="G7" s="23"/>
      <c r="H7" s="23"/>
      <c r="I7" s="23"/>
      <c r="J7" s="23"/>
      <c r="K7" s="23"/>
      <c r="L7" s="8"/>
      <c r="M7" s="8"/>
      <c r="N7" s="8"/>
      <c r="O7" s="8"/>
      <c r="P7" s="8"/>
      <c r="Q7" s="8"/>
      <c r="R7" s="8"/>
      <c r="S7" s="8"/>
      <c r="T7" s="8"/>
      <c r="U7" s="25"/>
      <c r="V7" s="8"/>
      <c r="W7" s="8"/>
      <c r="X7" s="8"/>
      <c r="Y7" s="8"/>
      <c r="Z7" s="8"/>
      <c r="AA7" s="8"/>
      <c r="AB7" s="8"/>
      <c r="AC7" s="8"/>
      <c r="AD7" s="8"/>
    </row>
    <row r="8" spans="2:30" ht="12.75">
      <c r="B8" s="8" t="s">
        <v>5</v>
      </c>
      <c r="C8" s="10" t="s">
        <v>6</v>
      </c>
      <c r="D8" s="6"/>
      <c r="E8" s="6"/>
      <c r="K8" s="4" t="s">
        <v>197</v>
      </c>
      <c r="L8" s="6"/>
      <c r="M8" s="6"/>
      <c r="N8" s="6"/>
      <c r="O8" s="6"/>
      <c r="P8" s="6"/>
      <c r="Q8" s="6"/>
      <c r="R8" s="6"/>
      <c r="S8" s="6"/>
      <c r="T8" s="22"/>
      <c r="U8" s="4"/>
      <c r="V8" s="8"/>
      <c r="W8" s="8"/>
      <c r="X8" s="8"/>
      <c r="Y8" s="8"/>
      <c r="Z8" s="8"/>
      <c r="AA8" s="8"/>
      <c r="AB8" s="8"/>
      <c r="AC8" s="8"/>
      <c r="AD8" s="8"/>
    </row>
    <row r="9" spans="2:30" ht="12.75">
      <c r="B9" s="11"/>
      <c r="C9" s="12" t="s">
        <v>7</v>
      </c>
      <c r="D9" s="13"/>
      <c r="E9" s="13"/>
      <c r="K9" s="13" t="s">
        <v>194</v>
      </c>
      <c r="L9" s="13"/>
      <c r="M9" s="13"/>
      <c r="N9" s="13"/>
      <c r="O9" s="13"/>
      <c r="P9" s="13"/>
      <c r="Q9" s="13"/>
      <c r="R9" s="13"/>
      <c r="S9" s="13"/>
      <c r="T9" s="5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2:30" ht="12.75">
      <c r="B10" s="8"/>
      <c r="C10" s="14" t="s">
        <v>8</v>
      </c>
      <c r="D10" s="4"/>
      <c r="E10" s="4"/>
      <c r="F10" s="4"/>
      <c r="G10" s="4"/>
      <c r="H10" s="4"/>
      <c r="I10" s="4"/>
      <c r="J10" s="4"/>
      <c r="K10" s="2" t="s">
        <v>192</v>
      </c>
      <c r="L10" s="4"/>
      <c r="M10" s="4"/>
      <c r="N10" s="4"/>
      <c r="O10" s="4"/>
      <c r="P10" s="4"/>
      <c r="Q10" s="4"/>
      <c r="R10" s="4"/>
      <c r="S10" s="4"/>
      <c r="T10" s="15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2:30" ht="12.75">
      <c r="B11" s="8"/>
      <c r="C11" s="14" t="s">
        <v>12</v>
      </c>
      <c r="D11" s="4"/>
      <c r="E11" s="4"/>
      <c r="F11" s="4"/>
      <c r="G11" s="4"/>
      <c r="H11" s="4"/>
      <c r="I11" s="4"/>
      <c r="J11" s="4"/>
      <c r="K11" s="4">
        <v>2002</v>
      </c>
      <c r="L11" s="4"/>
      <c r="M11" s="4"/>
      <c r="N11" s="4"/>
      <c r="O11" s="4"/>
      <c r="P11" s="4"/>
      <c r="Q11" s="4"/>
      <c r="R11" s="4"/>
      <c r="S11" s="4"/>
      <c r="T11" s="15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2:30" ht="12.75">
      <c r="B12" s="8"/>
      <c r="C12" s="14" t="s">
        <v>9</v>
      </c>
      <c r="D12" s="4"/>
      <c r="E12" s="4"/>
      <c r="F12" s="4"/>
      <c r="G12" s="4"/>
      <c r="H12" s="4"/>
      <c r="I12" s="4"/>
      <c r="J12" s="4"/>
      <c r="K12" s="2" t="s">
        <v>193</v>
      </c>
      <c r="L12" s="4"/>
      <c r="M12" s="4"/>
      <c r="N12" s="4"/>
      <c r="O12" s="4"/>
      <c r="P12" s="4"/>
      <c r="Q12" s="4"/>
      <c r="R12" s="4"/>
      <c r="S12" s="4"/>
      <c r="T12" s="15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2:30" ht="12.75">
      <c r="B13" s="8"/>
      <c r="C13" s="16" t="s">
        <v>10</v>
      </c>
      <c r="D13" s="17"/>
      <c r="E13" s="17"/>
      <c r="F13" s="17"/>
      <c r="G13" s="17"/>
      <c r="H13" s="17"/>
      <c r="I13" s="17"/>
      <c r="J13" s="17"/>
      <c r="K13" s="3" t="s">
        <v>198</v>
      </c>
      <c r="L13" s="17"/>
      <c r="M13" s="17"/>
      <c r="N13" s="17"/>
      <c r="O13" s="17"/>
      <c r="P13" s="17"/>
      <c r="Q13" s="17"/>
      <c r="R13" s="17"/>
      <c r="S13" s="17"/>
      <c r="T13" s="1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ht="12.75">
      <c r="U14" s="19"/>
    </row>
    <row r="16" spans="1:30" s="28" customFormat="1" ht="12.75" customHeight="1">
      <c r="A16" s="27"/>
      <c r="M16" s="33"/>
      <c r="N16" s="59" t="s">
        <v>17</v>
      </c>
      <c r="O16" s="59" t="s">
        <v>19</v>
      </c>
      <c r="P16" s="59" t="s">
        <v>21</v>
      </c>
      <c r="Q16" s="59" t="s">
        <v>199</v>
      </c>
      <c r="R16" s="59" t="s">
        <v>24</v>
      </c>
      <c r="S16" s="59" t="s">
        <v>26</v>
      </c>
      <c r="T16" s="59" t="s">
        <v>28</v>
      </c>
      <c r="U16" s="59" t="s">
        <v>30</v>
      </c>
      <c r="V16" s="59" t="s">
        <v>200</v>
      </c>
      <c r="W16" s="60" t="s">
        <v>33</v>
      </c>
      <c r="X16" s="34"/>
      <c r="Y16" s="35"/>
      <c r="Z16" s="35"/>
      <c r="AA16" s="35"/>
      <c r="AB16" s="35"/>
      <c r="AC16" s="35"/>
      <c r="AD16" s="63" t="s">
        <v>201</v>
      </c>
    </row>
    <row r="17" spans="1:30" s="28" customFormat="1" ht="25.5">
      <c r="A17" s="27"/>
      <c r="M17" s="36" t="s">
        <v>14</v>
      </c>
      <c r="N17" s="59"/>
      <c r="O17" s="59"/>
      <c r="P17" s="59"/>
      <c r="Q17" s="59"/>
      <c r="R17" s="59"/>
      <c r="S17" s="59"/>
      <c r="T17" s="59"/>
      <c r="U17" s="59"/>
      <c r="V17" s="59"/>
      <c r="W17" s="60"/>
      <c r="X17" s="37" t="s">
        <v>36</v>
      </c>
      <c r="Y17" s="38" t="s">
        <v>37</v>
      </c>
      <c r="Z17" s="38" t="s">
        <v>39</v>
      </c>
      <c r="AA17" s="38" t="s">
        <v>202</v>
      </c>
      <c r="AB17" s="38" t="s">
        <v>203</v>
      </c>
      <c r="AC17" s="38" t="s">
        <v>204</v>
      </c>
      <c r="AD17" s="63"/>
    </row>
    <row r="18" spans="2:30" s="26" customFormat="1" ht="12.75">
      <c r="B18" s="1"/>
      <c r="C18" s="64" t="s">
        <v>11</v>
      </c>
      <c r="D18" s="65"/>
      <c r="E18" s="65"/>
      <c r="F18" s="65"/>
      <c r="G18" s="65"/>
      <c r="H18" s="65"/>
      <c r="I18" s="65"/>
      <c r="J18" s="65"/>
      <c r="K18" s="66"/>
      <c r="L18" s="29" t="s">
        <v>13</v>
      </c>
      <c r="M18" s="29">
        <v>2201</v>
      </c>
      <c r="N18" s="30" t="s">
        <v>18</v>
      </c>
      <c r="O18" s="30" t="s">
        <v>20</v>
      </c>
      <c r="P18" s="30" t="s">
        <v>22</v>
      </c>
      <c r="Q18" s="30" t="s">
        <v>23</v>
      </c>
      <c r="R18" s="30" t="s">
        <v>25</v>
      </c>
      <c r="S18" s="30" t="s">
        <v>27</v>
      </c>
      <c r="T18" s="30" t="s">
        <v>29</v>
      </c>
      <c r="U18" s="30" t="s">
        <v>31</v>
      </c>
      <c r="V18" s="30" t="s">
        <v>32</v>
      </c>
      <c r="W18" s="30" t="s">
        <v>34</v>
      </c>
      <c r="X18" s="31" t="s">
        <v>35</v>
      </c>
      <c r="Y18" s="30" t="s">
        <v>38</v>
      </c>
      <c r="Z18" s="32" t="s">
        <v>40</v>
      </c>
      <c r="AA18" s="32" t="s">
        <v>41</v>
      </c>
      <c r="AB18" s="32" t="s">
        <v>42</v>
      </c>
      <c r="AC18" s="32" t="s">
        <v>43</v>
      </c>
      <c r="AD18" s="32" t="s">
        <v>196</v>
      </c>
    </row>
    <row r="19" spans="2:30" ht="12.75">
      <c r="B19" s="20"/>
      <c r="C19" s="72" t="s">
        <v>15</v>
      </c>
      <c r="D19" s="73"/>
      <c r="E19" s="73"/>
      <c r="F19" s="73"/>
      <c r="G19" s="73"/>
      <c r="H19" s="73"/>
      <c r="I19" s="73"/>
      <c r="J19" s="73"/>
      <c r="K19" s="74"/>
      <c r="L19" s="39" t="s">
        <v>16</v>
      </c>
      <c r="M19" s="40">
        <v>109910</v>
      </c>
      <c r="N19" s="40">
        <v>18194</v>
      </c>
      <c r="O19" s="40">
        <v>23489</v>
      </c>
      <c r="P19" s="40">
        <v>14303</v>
      </c>
      <c r="Q19" s="40">
        <v>40391</v>
      </c>
      <c r="R19" s="40">
        <v>13079</v>
      </c>
      <c r="S19" s="40">
        <v>14773</v>
      </c>
      <c r="T19" s="40">
        <v>5143</v>
      </c>
      <c r="U19" s="40">
        <v>5313</v>
      </c>
      <c r="V19" s="40">
        <v>8620</v>
      </c>
      <c r="W19" s="40">
        <v>23715</v>
      </c>
      <c r="X19" s="40">
        <v>22776</v>
      </c>
      <c r="Y19" s="40">
        <v>16390</v>
      </c>
      <c r="Z19" s="40">
        <v>35051</v>
      </c>
      <c r="AA19" s="40">
        <v>8344</v>
      </c>
      <c r="AB19" s="40">
        <v>11725</v>
      </c>
      <c r="AC19" s="40">
        <v>17869</v>
      </c>
      <c r="AD19" s="40">
        <f>SUM(M19:AC19)</f>
        <v>389085</v>
      </c>
    </row>
    <row r="20" spans="2:30" ht="12.75">
      <c r="B20" s="21"/>
      <c r="C20" s="49" t="s">
        <v>44</v>
      </c>
      <c r="D20" s="70"/>
      <c r="E20" s="70"/>
      <c r="F20" s="70"/>
      <c r="G20" s="70"/>
      <c r="H20" s="70"/>
      <c r="I20" s="70"/>
      <c r="J20" s="70"/>
      <c r="K20" s="71"/>
      <c r="L20" s="41" t="s">
        <v>92</v>
      </c>
      <c r="M20" s="41">
        <f>(M25+M26+M27+M28)</f>
        <v>678</v>
      </c>
      <c r="N20" s="41">
        <f aca="true" t="shared" si="0" ref="N20:AC20">(N25+N26+N27+N28)</f>
        <v>109</v>
      </c>
      <c r="O20" s="41">
        <f t="shared" si="0"/>
        <v>105</v>
      </c>
      <c r="P20" s="41">
        <f t="shared" si="0"/>
        <v>77</v>
      </c>
      <c r="Q20" s="41">
        <f t="shared" si="0"/>
        <v>235</v>
      </c>
      <c r="R20" s="41">
        <f t="shared" si="0"/>
        <v>82</v>
      </c>
      <c r="S20" s="41">
        <f t="shared" si="0"/>
        <v>98</v>
      </c>
      <c r="T20" s="41">
        <f t="shared" si="0"/>
        <v>32</v>
      </c>
      <c r="U20" s="41">
        <f t="shared" si="0"/>
        <v>48</v>
      </c>
      <c r="V20" s="41">
        <f t="shared" si="0"/>
        <v>46</v>
      </c>
      <c r="W20" s="41">
        <f t="shared" si="0"/>
        <v>161</v>
      </c>
      <c r="X20" s="41">
        <f t="shared" si="0"/>
        <v>155</v>
      </c>
      <c r="Y20" s="41">
        <f t="shared" si="0"/>
        <v>95</v>
      </c>
      <c r="Z20" s="41">
        <f t="shared" si="0"/>
        <v>215</v>
      </c>
      <c r="AA20" s="41">
        <f t="shared" si="0"/>
        <v>60</v>
      </c>
      <c r="AB20" s="41">
        <f t="shared" si="0"/>
        <v>86</v>
      </c>
      <c r="AC20" s="41">
        <f t="shared" si="0"/>
        <v>106</v>
      </c>
      <c r="AD20" s="41">
        <f aca="true" t="shared" si="1" ref="AD20:AD51">SUM(M20:AC20)</f>
        <v>2388</v>
      </c>
    </row>
    <row r="21" spans="2:30" ht="12.75">
      <c r="B21" s="21"/>
      <c r="C21" s="49" t="s">
        <v>45</v>
      </c>
      <c r="D21" s="70"/>
      <c r="E21" s="70"/>
      <c r="F21" s="70"/>
      <c r="G21" s="70"/>
      <c r="H21" s="70"/>
      <c r="I21" s="70"/>
      <c r="J21" s="70"/>
      <c r="K21" s="71"/>
      <c r="L21" s="41" t="s">
        <v>93</v>
      </c>
      <c r="M21" s="41">
        <f>(M25+M27)</f>
        <v>391</v>
      </c>
      <c r="N21" s="41">
        <f aca="true" t="shared" si="2" ref="N21:AC21">(N25+N27)</f>
        <v>71</v>
      </c>
      <c r="O21" s="41">
        <f t="shared" si="2"/>
        <v>56</v>
      </c>
      <c r="P21" s="41">
        <f t="shared" si="2"/>
        <v>52</v>
      </c>
      <c r="Q21" s="41">
        <f t="shared" si="2"/>
        <v>138</v>
      </c>
      <c r="R21" s="41">
        <f t="shared" si="2"/>
        <v>48</v>
      </c>
      <c r="S21" s="41">
        <f t="shared" si="2"/>
        <v>58</v>
      </c>
      <c r="T21" s="41">
        <f t="shared" si="2"/>
        <v>15</v>
      </c>
      <c r="U21" s="41">
        <f t="shared" si="2"/>
        <v>28</v>
      </c>
      <c r="V21" s="41">
        <f t="shared" si="2"/>
        <v>28</v>
      </c>
      <c r="W21" s="41">
        <f t="shared" si="2"/>
        <v>93</v>
      </c>
      <c r="X21" s="41">
        <f t="shared" si="2"/>
        <v>100</v>
      </c>
      <c r="Y21" s="41">
        <f t="shared" si="2"/>
        <v>59</v>
      </c>
      <c r="Z21" s="41">
        <f t="shared" si="2"/>
        <v>129</v>
      </c>
      <c r="AA21" s="41">
        <f t="shared" si="2"/>
        <v>40</v>
      </c>
      <c r="AB21" s="41">
        <f t="shared" si="2"/>
        <v>57</v>
      </c>
      <c r="AC21" s="41">
        <f t="shared" si="2"/>
        <v>65</v>
      </c>
      <c r="AD21" s="41">
        <f t="shared" si="1"/>
        <v>1428</v>
      </c>
    </row>
    <row r="22" spans="2:30" ht="12.75">
      <c r="B22" s="21"/>
      <c r="C22" s="49" t="s">
        <v>46</v>
      </c>
      <c r="D22" s="70"/>
      <c r="E22" s="70"/>
      <c r="F22" s="70"/>
      <c r="G22" s="70"/>
      <c r="H22" s="70"/>
      <c r="I22" s="70"/>
      <c r="J22" s="70"/>
      <c r="K22" s="71"/>
      <c r="L22" s="41" t="s">
        <v>94</v>
      </c>
      <c r="M22" s="41">
        <f>(M26+M28)</f>
        <v>287</v>
      </c>
      <c r="N22" s="41">
        <f aca="true" t="shared" si="3" ref="N22:AC22">(N26+N28)</f>
        <v>38</v>
      </c>
      <c r="O22" s="41">
        <f t="shared" si="3"/>
        <v>49</v>
      </c>
      <c r="P22" s="41">
        <f t="shared" si="3"/>
        <v>25</v>
      </c>
      <c r="Q22" s="41">
        <f t="shared" si="3"/>
        <v>97</v>
      </c>
      <c r="R22" s="41">
        <f t="shared" si="3"/>
        <v>34</v>
      </c>
      <c r="S22" s="41">
        <f t="shared" si="3"/>
        <v>40</v>
      </c>
      <c r="T22" s="41">
        <f t="shared" si="3"/>
        <v>17</v>
      </c>
      <c r="U22" s="41">
        <f t="shared" si="3"/>
        <v>20</v>
      </c>
      <c r="V22" s="41">
        <f t="shared" si="3"/>
        <v>18</v>
      </c>
      <c r="W22" s="41">
        <f t="shared" si="3"/>
        <v>68</v>
      </c>
      <c r="X22" s="41">
        <f t="shared" si="3"/>
        <v>55</v>
      </c>
      <c r="Y22" s="41">
        <f t="shared" si="3"/>
        <v>36</v>
      </c>
      <c r="Z22" s="41">
        <f t="shared" si="3"/>
        <v>86</v>
      </c>
      <c r="AA22" s="41">
        <f t="shared" si="3"/>
        <v>20</v>
      </c>
      <c r="AB22" s="41">
        <f t="shared" si="3"/>
        <v>29</v>
      </c>
      <c r="AC22" s="41">
        <f t="shared" si="3"/>
        <v>41</v>
      </c>
      <c r="AD22" s="41">
        <f t="shared" si="1"/>
        <v>960</v>
      </c>
    </row>
    <row r="23" spans="2:30" ht="12.75">
      <c r="B23" s="21"/>
      <c r="C23" s="49" t="s">
        <v>47</v>
      </c>
      <c r="D23" s="70"/>
      <c r="E23" s="70"/>
      <c r="F23" s="70"/>
      <c r="G23" s="70"/>
      <c r="H23" s="70"/>
      <c r="I23" s="70"/>
      <c r="J23" s="70"/>
      <c r="K23" s="71"/>
      <c r="L23" s="41" t="s">
        <v>95</v>
      </c>
      <c r="M23" s="41">
        <f>SUM(M25+M26)</f>
        <v>391</v>
      </c>
      <c r="N23" s="41">
        <f aca="true" t="shared" si="4" ref="N23:AC23">SUM(N25+N26)</f>
        <v>62</v>
      </c>
      <c r="O23" s="41">
        <f t="shared" si="4"/>
        <v>37</v>
      </c>
      <c r="P23" s="41">
        <f t="shared" si="4"/>
        <v>41</v>
      </c>
      <c r="Q23" s="41">
        <f t="shared" si="4"/>
        <v>131</v>
      </c>
      <c r="R23" s="41">
        <f t="shared" si="4"/>
        <v>38</v>
      </c>
      <c r="S23" s="41">
        <f t="shared" si="4"/>
        <v>49</v>
      </c>
      <c r="T23" s="41">
        <f t="shared" si="4"/>
        <v>14</v>
      </c>
      <c r="U23" s="41">
        <f t="shared" si="4"/>
        <v>17</v>
      </c>
      <c r="V23" s="41">
        <f t="shared" si="4"/>
        <v>19</v>
      </c>
      <c r="W23" s="41">
        <f t="shared" si="4"/>
        <v>38</v>
      </c>
      <c r="X23" s="41">
        <f t="shared" si="4"/>
        <v>47</v>
      </c>
      <c r="Y23" s="41">
        <f t="shared" si="4"/>
        <v>21</v>
      </c>
      <c r="Z23" s="41">
        <f t="shared" si="4"/>
        <v>79</v>
      </c>
      <c r="AA23" s="41">
        <f t="shared" si="4"/>
        <v>26</v>
      </c>
      <c r="AB23" s="41">
        <f t="shared" si="4"/>
        <v>47</v>
      </c>
      <c r="AC23" s="41">
        <f t="shared" si="4"/>
        <v>44</v>
      </c>
      <c r="AD23" s="41">
        <f t="shared" si="1"/>
        <v>1101</v>
      </c>
    </row>
    <row r="24" spans="2:30" ht="12.75">
      <c r="B24" s="21"/>
      <c r="C24" s="49" t="s">
        <v>48</v>
      </c>
      <c r="D24" s="50"/>
      <c r="E24" s="50"/>
      <c r="F24" s="50"/>
      <c r="G24" s="50"/>
      <c r="H24" s="50"/>
      <c r="I24" s="50"/>
      <c r="J24" s="50"/>
      <c r="K24" s="51"/>
      <c r="L24" s="41" t="s">
        <v>96</v>
      </c>
      <c r="M24" s="41">
        <f>(M27+M28)</f>
        <v>287</v>
      </c>
      <c r="N24" s="41">
        <f aca="true" t="shared" si="5" ref="N24:AC24">(N27+N28)</f>
        <v>47</v>
      </c>
      <c r="O24" s="41">
        <f t="shared" si="5"/>
        <v>68</v>
      </c>
      <c r="P24" s="41">
        <f t="shared" si="5"/>
        <v>36</v>
      </c>
      <c r="Q24" s="41">
        <f t="shared" si="5"/>
        <v>104</v>
      </c>
      <c r="R24" s="41">
        <f t="shared" si="5"/>
        <v>44</v>
      </c>
      <c r="S24" s="41">
        <f t="shared" si="5"/>
        <v>49</v>
      </c>
      <c r="T24" s="41">
        <f t="shared" si="5"/>
        <v>18</v>
      </c>
      <c r="U24" s="41">
        <f t="shared" si="5"/>
        <v>31</v>
      </c>
      <c r="V24" s="41">
        <f t="shared" si="5"/>
        <v>27</v>
      </c>
      <c r="W24" s="41">
        <f t="shared" si="5"/>
        <v>123</v>
      </c>
      <c r="X24" s="41">
        <f t="shared" si="5"/>
        <v>108</v>
      </c>
      <c r="Y24" s="41">
        <f t="shared" si="5"/>
        <v>74</v>
      </c>
      <c r="Z24" s="41">
        <f t="shared" si="5"/>
        <v>136</v>
      </c>
      <c r="AA24" s="41">
        <f t="shared" si="5"/>
        <v>34</v>
      </c>
      <c r="AB24" s="41">
        <f t="shared" si="5"/>
        <v>39</v>
      </c>
      <c r="AC24" s="41">
        <f t="shared" si="5"/>
        <v>62</v>
      </c>
      <c r="AD24" s="41">
        <f t="shared" si="1"/>
        <v>1287</v>
      </c>
    </row>
    <row r="25" spans="2:30" ht="12.75">
      <c r="B25" s="21"/>
      <c r="C25" s="49" t="s">
        <v>49</v>
      </c>
      <c r="D25" s="50"/>
      <c r="E25" s="50"/>
      <c r="F25" s="50"/>
      <c r="G25" s="50"/>
      <c r="H25" s="50"/>
      <c r="I25" s="50"/>
      <c r="J25" s="50"/>
      <c r="K25" s="51"/>
      <c r="L25" s="41" t="s">
        <v>97</v>
      </c>
      <c r="M25" s="41">
        <v>242</v>
      </c>
      <c r="N25" s="41">
        <v>43</v>
      </c>
      <c r="O25" s="41">
        <v>24</v>
      </c>
      <c r="P25" s="41">
        <v>24</v>
      </c>
      <c r="Q25" s="41">
        <v>67</v>
      </c>
      <c r="R25" s="41">
        <v>22</v>
      </c>
      <c r="S25" s="41">
        <v>30</v>
      </c>
      <c r="T25" s="41">
        <v>5</v>
      </c>
      <c r="U25" s="41">
        <v>12</v>
      </c>
      <c r="V25" s="41">
        <v>10</v>
      </c>
      <c r="W25" s="41">
        <v>23</v>
      </c>
      <c r="X25" s="41">
        <v>33</v>
      </c>
      <c r="Y25" s="41">
        <v>11</v>
      </c>
      <c r="Z25" s="41">
        <v>44</v>
      </c>
      <c r="AA25" s="41">
        <v>17</v>
      </c>
      <c r="AB25" s="41">
        <v>29</v>
      </c>
      <c r="AC25" s="41">
        <v>26</v>
      </c>
      <c r="AD25" s="41">
        <f t="shared" si="1"/>
        <v>662</v>
      </c>
    </row>
    <row r="26" spans="2:30" ht="12.75">
      <c r="B26" s="21"/>
      <c r="C26" s="49" t="s">
        <v>50</v>
      </c>
      <c r="D26" s="50"/>
      <c r="E26" s="50"/>
      <c r="F26" s="50"/>
      <c r="G26" s="50"/>
      <c r="H26" s="50"/>
      <c r="I26" s="50"/>
      <c r="J26" s="50"/>
      <c r="K26" s="51"/>
      <c r="L26" s="41" t="s">
        <v>98</v>
      </c>
      <c r="M26" s="41">
        <v>149</v>
      </c>
      <c r="N26" s="41">
        <v>19</v>
      </c>
      <c r="O26" s="41">
        <v>13</v>
      </c>
      <c r="P26" s="41">
        <v>17</v>
      </c>
      <c r="Q26" s="41">
        <v>64</v>
      </c>
      <c r="R26" s="41">
        <v>16</v>
      </c>
      <c r="S26" s="41">
        <v>19</v>
      </c>
      <c r="T26" s="41">
        <v>9</v>
      </c>
      <c r="U26" s="41">
        <v>5</v>
      </c>
      <c r="V26" s="41">
        <v>9</v>
      </c>
      <c r="W26" s="41">
        <v>15</v>
      </c>
      <c r="X26" s="41">
        <v>14</v>
      </c>
      <c r="Y26" s="41">
        <v>10</v>
      </c>
      <c r="Z26" s="41">
        <v>35</v>
      </c>
      <c r="AA26" s="41">
        <v>9</v>
      </c>
      <c r="AB26" s="41">
        <v>18</v>
      </c>
      <c r="AC26" s="41">
        <v>18</v>
      </c>
      <c r="AD26" s="41">
        <f t="shared" si="1"/>
        <v>439</v>
      </c>
    </row>
    <row r="27" spans="2:30" ht="12.75">
      <c r="B27" s="21"/>
      <c r="C27" s="49" t="s">
        <v>51</v>
      </c>
      <c r="D27" s="50"/>
      <c r="E27" s="50"/>
      <c r="F27" s="50"/>
      <c r="G27" s="50"/>
      <c r="H27" s="50"/>
      <c r="I27" s="50"/>
      <c r="J27" s="50"/>
      <c r="K27" s="51"/>
      <c r="L27" s="41" t="s">
        <v>99</v>
      </c>
      <c r="M27" s="41">
        <v>149</v>
      </c>
      <c r="N27" s="41">
        <v>28</v>
      </c>
      <c r="O27" s="41">
        <v>32</v>
      </c>
      <c r="P27" s="41">
        <v>28</v>
      </c>
      <c r="Q27" s="41">
        <v>71</v>
      </c>
      <c r="R27" s="41">
        <v>26</v>
      </c>
      <c r="S27" s="41">
        <v>28</v>
      </c>
      <c r="T27" s="41">
        <v>10</v>
      </c>
      <c r="U27" s="41">
        <v>16</v>
      </c>
      <c r="V27" s="41">
        <v>18</v>
      </c>
      <c r="W27" s="41">
        <v>70</v>
      </c>
      <c r="X27" s="41">
        <v>67</v>
      </c>
      <c r="Y27" s="41">
        <v>48</v>
      </c>
      <c r="Z27" s="41">
        <v>85</v>
      </c>
      <c r="AA27" s="41">
        <v>23</v>
      </c>
      <c r="AB27" s="41">
        <v>28</v>
      </c>
      <c r="AC27" s="41">
        <v>39</v>
      </c>
      <c r="AD27" s="41">
        <f t="shared" si="1"/>
        <v>766</v>
      </c>
    </row>
    <row r="28" spans="2:30" ht="12.75">
      <c r="B28" s="21"/>
      <c r="C28" s="49" t="s">
        <v>52</v>
      </c>
      <c r="D28" s="50"/>
      <c r="E28" s="50"/>
      <c r="F28" s="50"/>
      <c r="G28" s="50"/>
      <c r="H28" s="50"/>
      <c r="I28" s="50"/>
      <c r="J28" s="50"/>
      <c r="K28" s="51"/>
      <c r="L28" s="41" t="s">
        <v>100</v>
      </c>
      <c r="M28" s="41">
        <v>138</v>
      </c>
      <c r="N28" s="41">
        <v>19</v>
      </c>
      <c r="O28" s="41">
        <v>36</v>
      </c>
      <c r="P28" s="41">
        <v>8</v>
      </c>
      <c r="Q28" s="41">
        <v>33</v>
      </c>
      <c r="R28" s="41">
        <v>18</v>
      </c>
      <c r="S28" s="41">
        <v>21</v>
      </c>
      <c r="T28" s="41">
        <v>8</v>
      </c>
      <c r="U28" s="41">
        <v>15</v>
      </c>
      <c r="V28" s="41">
        <v>9</v>
      </c>
      <c r="W28" s="41">
        <v>53</v>
      </c>
      <c r="X28" s="41">
        <v>41</v>
      </c>
      <c r="Y28" s="41">
        <v>26</v>
      </c>
      <c r="Z28" s="41">
        <v>51</v>
      </c>
      <c r="AA28" s="41">
        <v>11</v>
      </c>
      <c r="AB28" s="41">
        <v>11</v>
      </c>
      <c r="AC28" s="41">
        <v>23</v>
      </c>
      <c r="AD28" s="41">
        <f t="shared" si="1"/>
        <v>521</v>
      </c>
    </row>
    <row r="29" spans="2:30" ht="12.75">
      <c r="B29" s="21"/>
      <c r="C29" s="49" t="s">
        <v>53</v>
      </c>
      <c r="D29" s="50"/>
      <c r="E29" s="50"/>
      <c r="F29" s="50"/>
      <c r="G29" s="50"/>
      <c r="H29" s="50"/>
      <c r="I29" s="50"/>
      <c r="J29" s="50"/>
      <c r="K29" s="51"/>
      <c r="L29" s="41" t="s">
        <v>101</v>
      </c>
      <c r="M29" s="41">
        <f>(M32+M35)</f>
        <v>105</v>
      </c>
      <c r="N29" s="41">
        <f aca="true" t="shared" si="6" ref="N29:AC29">(N32+N35)</f>
        <v>8</v>
      </c>
      <c r="O29" s="41">
        <f t="shared" si="6"/>
        <v>6</v>
      </c>
      <c r="P29" s="41">
        <f t="shared" si="6"/>
        <v>7</v>
      </c>
      <c r="Q29" s="41">
        <f t="shared" si="6"/>
        <v>17</v>
      </c>
      <c r="R29" s="41">
        <f t="shared" si="6"/>
        <v>13</v>
      </c>
      <c r="S29" s="41">
        <f t="shared" si="6"/>
        <v>7</v>
      </c>
      <c r="T29" s="41">
        <f t="shared" si="6"/>
        <v>1</v>
      </c>
      <c r="U29" s="41">
        <f t="shared" si="6"/>
        <v>8</v>
      </c>
      <c r="V29" s="41">
        <f t="shared" si="6"/>
        <v>6</v>
      </c>
      <c r="W29" s="41">
        <f t="shared" si="6"/>
        <v>31</v>
      </c>
      <c r="X29" s="41">
        <f t="shared" si="6"/>
        <v>16</v>
      </c>
      <c r="Y29" s="41">
        <f t="shared" si="6"/>
        <v>19</v>
      </c>
      <c r="Z29" s="41">
        <f t="shared" si="6"/>
        <v>26</v>
      </c>
      <c r="AA29" s="41">
        <f t="shared" si="6"/>
        <v>20</v>
      </c>
      <c r="AB29" s="41">
        <f t="shared" si="6"/>
        <v>3</v>
      </c>
      <c r="AC29" s="41">
        <f t="shared" si="6"/>
        <v>8</v>
      </c>
      <c r="AD29" s="41">
        <f t="shared" si="1"/>
        <v>301</v>
      </c>
    </row>
    <row r="30" spans="2:30" ht="12.75">
      <c r="B30" s="21"/>
      <c r="C30" s="49" t="s">
        <v>54</v>
      </c>
      <c r="D30" s="50"/>
      <c r="E30" s="50"/>
      <c r="F30" s="50"/>
      <c r="G30" s="50"/>
      <c r="H30" s="50"/>
      <c r="I30" s="50"/>
      <c r="J30" s="50"/>
      <c r="K30" s="51"/>
      <c r="L30" s="41" t="s">
        <v>102</v>
      </c>
      <c r="M30" s="41">
        <f>(M33+M36)</f>
        <v>66</v>
      </c>
      <c r="N30" s="41">
        <f aca="true" t="shared" si="7" ref="N30:AC30">(N33+N36)</f>
        <v>6</v>
      </c>
      <c r="O30" s="41">
        <f t="shared" si="7"/>
        <v>3</v>
      </c>
      <c r="P30" s="41">
        <f t="shared" si="7"/>
        <v>5</v>
      </c>
      <c r="Q30" s="41">
        <f t="shared" si="7"/>
        <v>9</v>
      </c>
      <c r="R30" s="41">
        <f t="shared" si="7"/>
        <v>5</v>
      </c>
      <c r="S30" s="41">
        <f t="shared" si="7"/>
        <v>3</v>
      </c>
      <c r="T30" s="41">
        <f t="shared" si="7"/>
        <v>0</v>
      </c>
      <c r="U30" s="41">
        <f t="shared" si="7"/>
        <v>1</v>
      </c>
      <c r="V30" s="41">
        <f t="shared" si="7"/>
        <v>1</v>
      </c>
      <c r="W30" s="41">
        <f t="shared" si="7"/>
        <v>5</v>
      </c>
      <c r="X30" s="41">
        <f t="shared" si="7"/>
        <v>3</v>
      </c>
      <c r="Y30" s="41">
        <f t="shared" si="7"/>
        <v>5</v>
      </c>
      <c r="Z30" s="41">
        <f t="shared" si="7"/>
        <v>9</v>
      </c>
      <c r="AA30" s="41">
        <f t="shared" si="7"/>
        <v>5</v>
      </c>
      <c r="AB30" s="41">
        <f t="shared" si="7"/>
        <v>2</v>
      </c>
      <c r="AC30" s="41">
        <f t="shared" si="7"/>
        <v>4</v>
      </c>
      <c r="AD30" s="41">
        <f t="shared" si="1"/>
        <v>132</v>
      </c>
    </row>
    <row r="31" spans="2:30" ht="12.75">
      <c r="B31" s="21"/>
      <c r="C31" s="49" t="s">
        <v>55</v>
      </c>
      <c r="D31" s="50"/>
      <c r="E31" s="50"/>
      <c r="F31" s="50"/>
      <c r="G31" s="50"/>
      <c r="H31" s="50"/>
      <c r="I31" s="50"/>
      <c r="J31" s="50"/>
      <c r="K31" s="51"/>
      <c r="L31" s="41" t="s">
        <v>103</v>
      </c>
      <c r="M31" s="41">
        <f>(M34+M37)</f>
        <v>39</v>
      </c>
      <c r="N31" s="41">
        <f aca="true" t="shared" si="8" ref="N31:AC31">(N34+N37)</f>
        <v>2</v>
      </c>
      <c r="O31" s="41">
        <f t="shared" si="8"/>
        <v>3</v>
      </c>
      <c r="P31" s="41">
        <f t="shared" si="8"/>
        <v>2</v>
      </c>
      <c r="Q31" s="41">
        <f t="shared" si="8"/>
        <v>8</v>
      </c>
      <c r="R31" s="41">
        <f t="shared" si="8"/>
        <v>8</v>
      </c>
      <c r="S31" s="41">
        <f t="shared" si="8"/>
        <v>4</v>
      </c>
      <c r="T31" s="41">
        <f t="shared" si="8"/>
        <v>1</v>
      </c>
      <c r="U31" s="41">
        <f t="shared" si="8"/>
        <v>7</v>
      </c>
      <c r="V31" s="41">
        <f t="shared" si="8"/>
        <v>5</v>
      </c>
      <c r="W31" s="41">
        <f t="shared" si="8"/>
        <v>26</v>
      </c>
      <c r="X31" s="41">
        <f t="shared" si="8"/>
        <v>13</v>
      </c>
      <c r="Y31" s="41">
        <f t="shared" si="8"/>
        <v>14</v>
      </c>
      <c r="Z31" s="41">
        <f t="shared" si="8"/>
        <v>17</v>
      </c>
      <c r="AA31" s="41">
        <f t="shared" si="8"/>
        <v>15</v>
      </c>
      <c r="AB31" s="41">
        <f t="shared" si="8"/>
        <v>1</v>
      </c>
      <c r="AC31" s="41">
        <f t="shared" si="8"/>
        <v>4</v>
      </c>
      <c r="AD31" s="41">
        <f t="shared" si="1"/>
        <v>169</v>
      </c>
    </row>
    <row r="32" spans="2:30" ht="12.75">
      <c r="B32" s="21"/>
      <c r="C32" s="49" t="s">
        <v>56</v>
      </c>
      <c r="D32" s="50"/>
      <c r="E32" s="50"/>
      <c r="F32" s="50"/>
      <c r="G32" s="50"/>
      <c r="H32" s="50"/>
      <c r="I32" s="50"/>
      <c r="J32" s="50"/>
      <c r="K32" s="51"/>
      <c r="L32" s="41" t="s">
        <v>104</v>
      </c>
      <c r="M32" s="41">
        <f>(M33+M34)</f>
        <v>66</v>
      </c>
      <c r="N32" s="41">
        <f aca="true" t="shared" si="9" ref="N32:AC32">(N33+N34)</f>
        <v>6</v>
      </c>
      <c r="O32" s="41">
        <f t="shared" si="9"/>
        <v>3</v>
      </c>
      <c r="P32" s="41">
        <f t="shared" si="9"/>
        <v>3</v>
      </c>
      <c r="Q32" s="41">
        <f t="shared" si="9"/>
        <v>13</v>
      </c>
      <c r="R32" s="41">
        <f t="shared" si="9"/>
        <v>7</v>
      </c>
      <c r="S32" s="41">
        <f t="shared" si="9"/>
        <v>4</v>
      </c>
      <c r="T32" s="41">
        <f t="shared" si="9"/>
        <v>1</v>
      </c>
      <c r="U32" s="41">
        <f t="shared" si="9"/>
        <v>3</v>
      </c>
      <c r="V32" s="41">
        <f t="shared" si="9"/>
        <v>4</v>
      </c>
      <c r="W32" s="41">
        <f t="shared" si="9"/>
        <v>18</v>
      </c>
      <c r="X32" s="41">
        <f t="shared" si="9"/>
        <v>9</v>
      </c>
      <c r="Y32" s="41">
        <f t="shared" si="9"/>
        <v>11</v>
      </c>
      <c r="Z32" s="41">
        <f t="shared" si="9"/>
        <v>13</v>
      </c>
      <c r="AA32" s="41">
        <f t="shared" si="9"/>
        <v>13</v>
      </c>
      <c r="AB32" s="41">
        <f t="shared" si="9"/>
        <v>2</v>
      </c>
      <c r="AC32" s="41">
        <f t="shared" si="9"/>
        <v>3</v>
      </c>
      <c r="AD32" s="41">
        <f t="shared" si="1"/>
        <v>179</v>
      </c>
    </row>
    <row r="33" spans="2:30" ht="12.75">
      <c r="B33" s="21"/>
      <c r="C33" s="49" t="s">
        <v>57</v>
      </c>
      <c r="D33" s="50"/>
      <c r="E33" s="50"/>
      <c r="F33" s="50"/>
      <c r="G33" s="50"/>
      <c r="H33" s="50"/>
      <c r="I33" s="50"/>
      <c r="J33" s="50"/>
      <c r="K33" s="51"/>
      <c r="L33" s="41" t="s">
        <v>105</v>
      </c>
      <c r="M33" s="41">
        <v>43</v>
      </c>
      <c r="N33" s="41">
        <v>6</v>
      </c>
      <c r="O33" s="41">
        <v>1</v>
      </c>
      <c r="P33" s="41">
        <v>2</v>
      </c>
      <c r="Q33" s="41">
        <v>7</v>
      </c>
      <c r="R33" s="41">
        <v>2</v>
      </c>
      <c r="S33" s="41">
        <v>2</v>
      </c>
      <c r="T33" s="41">
        <v>0</v>
      </c>
      <c r="U33" s="41">
        <v>0</v>
      </c>
      <c r="V33" s="41">
        <v>0</v>
      </c>
      <c r="W33" s="41">
        <v>2</v>
      </c>
      <c r="X33" s="41">
        <v>2</v>
      </c>
      <c r="Y33" s="41">
        <v>3</v>
      </c>
      <c r="Z33" s="41">
        <v>3</v>
      </c>
      <c r="AA33" s="41">
        <v>5</v>
      </c>
      <c r="AB33" s="41">
        <v>1</v>
      </c>
      <c r="AC33" s="41">
        <v>1</v>
      </c>
      <c r="AD33" s="41">
        <f t="shared" si="1"/>
        <v>80</v>
      </c>
    </row>
    <row r="34" spans="2:30" ht="12.75">
      <c r="B34" s="21"/>
      <c r="C34" s="49" t="s">
        <v>58</v>
      </c>
      <c r="D34" s="50"/>
      <c r="E34" s="50"/>
      <c r="F34" s="50"/>
      <c r="G34" s="50"/>
      <c r="H34" s="50"/>
      <c r="I34" s="50"/>
      <c r="J34" s="50"/>
      <c r="K34" s="51"/>
      <c r="L34" s="41" t="s">
        <v>106</v>
      </c>
      <c r="M34" s="41">
        <v>23</v>
      </c>
      <c r="N34" s="41">
        <v>0</v>
      </c>
      <c r="O34" s="41">
        <v>2</v>
      </c>
      <c r="P34" s="41">
        <v>1</v>
      </c>
      <c r="Q34" s="41">
        <v>6</v>
      </c>
      <c r="R34" s="41">
        <v>5</v>
      </c>
      <c r="S34" s="41">
        <v>2</v>
      </c>
      <c r="T34" s="41">
        <v>1</v>
      </c>
      <c r="U34" s="41">
        <v>3</v>
      </c>
      <c r="V34" s="41">
        <v>4</v>
      </c>
      <c r="W34" s="41">
        <v>16</v>
      </c>
      <c r="X34" s="41">
        <v>7</v>
      </c>
      <c r="Y34" s="41">
        <v>8</v>
      </c>
      <c r="Z34" s="41">
        <v>10</v>
      </c>
      <c r="AA34" s="41">
        <v>8</v>
      </c>
      <c r="AB34" s="41">
        <v>1</v>
      </c>
      <c r="AC34" s="41">
        <v>2</v>
      </c>
      <c r="AD34" s="41">
        <f t="shared" si="1"/>
        <v>99</v>
      </c>
    </row>
    <row r="35" spans="2:30" ht="12.75">
      <c r="B35" s="21"/>
      <c r="C35" s="49" t="s">
        <v>59</v>
      </c>
      <c r="D35" s="50"/>
      <c r="E35" s="50"/>
      <c r="F35" s="50"/>
      <c r="G35" s="50"/>
      <c r="H35" s="50"/>
      <c r="I35" s="50"/>
      <c r="J35" s="50"/>
      <c r="K35" s="51"/>
      <c r="L35" s="41" t="s">
        <v>107</v>
      </c>
      <c r="M35" s="41">
        <f>(M36+M37)</f>
        <v>39</v>
      </c>
      <c r="N35" s="41">
        <f aca="true" t="shared" si="10" ref="N35:AC35">(N36+N37)</f>
        <v>2</v>
      </c>
      <c r="O35" s="41">
        <f t="shared" si="10"/>
        <v>3</v>
      </c>
      <c r="P35" s="41">
        <f t="shared" si="10"/>
        <v>4</v>
      </c>
      <c r="Q35" s="41">
        <f t="shared" si="10"/>
        <v>4</v>
      </c>
      <c r="R35" s="41">
        <f t="shared" si="10"/>
        <v>6</v>
      </c>
      <c r="S35" s="41">
        <f t="shared" si="10"/>
        <v>3</v>
      </c>
      <c r="T35" s="41">
        <f t="shared" si="10"/>
        <v>0</v>
      </c>
      <c r="U35" s="41">
        <f t="shared" si="10"/>
        <v>5</v>
      </c>
      <c r="V35" s="41">
        <f t="shared" si="10"/>
        <v>2</v>
      </c>
      <c r="W35" s="41">
        <f t="shared" si="10"/>
        <v>13</v>
      </c>
      <c r="X35" s="41">
        <f t="shared" si="10"/>
        <v>7</v>
      </c>
      <c r="Y35" s="41">
        <f t="shared" si="10"/>
        <v>8</v>
      </c>
      <c r="Z35" s="41">
        <f t="shared" si="10"/>
        <v>13</v>
      </c>
      <c r="AA35" s="41">
        <f t="shared" si="10"/>
        <v>7</v>
      </c>
      <c r="AB35" s="41">
        <f t="shared" si="10"/>
        <v>1</v>
      </c>
      <c r="AC35" s="41">
        <f t="shared" si="10"/>
        <v>5</v>
      </c>
      <c r="AD35" s="41">
        <f t="shared" si="1"/>
        <v>122</v>
      </c>
    </row>
    <row r="36" spans="2:30" ht="12.75">
      <c r="B36" s="21"/>
      <c r="C36" s="49" t="s">
        <v>60</v>
      </c>
      <c r="D36" s="50"/>
      <c r="E36" s="50"/>
      <c r="F36" s="50"/>
      <c r="G36" s="50"/>
      <c r="H36" s="50"/>
      <c r="I36" s="50"/>
      <c r="J36" s="50"/>
      <c r="K36" s="51"/>
      <c r="L36" s="41" t="s">
        <v>108</v>
      </c>
      <c r="M36" s="41">
        <v>23</v>
      </c>
      <c r="N36" s="41">
        <v>0</v>
      </c>
      <c r="O36" s="41">
        <v>2</v>
      </c>
      <c r="P36" s="41">
        <v>3</v>
      </c>
      <c r="Q36" s="41">
        <v>2</v>
      </c>
      <c r="R36" s="41">
        <v>3</v>
      </c>
      <c r="S36" s="41">
        <v>1</v>
      </c>
      <c r="T36" s="41">
        <v>0</v>
      </c>
      <c r="U36" s="41">
        <v>1</v>
      </c>
      <c r="V36" s="41">
        <v>1</v>
      </c>
      <c r="W36" s="41">
        <v>3</v>
      </c>
      <c r="X36" s="41">
        <v>1</v>
      </c>
      <c r="Y36" s="41">
        <v>2</v>
      </c>
      <c r="Z36" s="41">
        <v>6</v>
      </c>
      <c r="AA36" s="41">
        <v>0</v>
      </c>
      <c r="AB36" s="41">
        <v>1</v>
      </c>
      <c r="AC36" s="41">
        <v>3</v>
      </c>
      <c r="AD36" s="41">
        <f t="shared" si="1"/>
        <v>52</v>
      </c>
    </row>
    <row r="37" spans="2:30" ht="12.75">
      <c r="B37" s="21"/>
      <c r="C37" s="49" t="s">
        <v>61</v>
      </c>
      <c r="D37" s="50"/>
      <c r="E37" s="50"/>
      <c r="F37" s="50"/>
      <c r="G37" s="50"/>
      <c r="H37" s="50"/>
      <c r="I37" s="50"/>
      <c r="J37" s="50"/>
      <c r="K37" s="51"/>
      <c r="L37" s="41" t="s">
        <v>109</v>
      </c>
      <c r="M37" s="41">
        <v>16</v>
      </c>
      <c r="N37" s="41">
        <v>2</v>
      </c>
      <c r="O37" s="41">
        <v>1</v>
      </c>
      <c r="P37" s="41">
        <v>1</v>
      </c>
      <c r="Q37" s="41">
        <v>2</v>
      </c>
      <c r="R37" s="41">
        <v>3</v>
      </c>
      <c r="S37" s="41">
        <v>2</v>
      </c>
      <c r="T37" s="41">
        <v>0</v>
      </c>
      <c r="U37" s="41">
        <v>4</v>
      </c>
      <c r="V37" s="41">
        <v>1</v>
      </c>
      <c r="W37" s="41">
        <v>10</v>
      </c>
      <c r="X37" s="41">
        <v>6</v>
      </c>
      <c r="Y37" s="41">
        <v>6</v>
      </c>
      <c r="Z37" s="41">
        <v>7</v>
      </c>
      <c r="AA37" s="41">
        <v>7</v>
      </c>
      <c r="AB37" s="41">
        <v>0</v>
      </c>
      <c r="AC37" s="41">
        <v>2</v>
      </c>
      <c r="AD37" s="41">
        <f t="shared" si="1"/>
        <v>70</v>
      </c>
    </row>
    <row r="38" spans="2:30" ht="12.75">
      <c r="B38" s="21"/>
      <c r="C38" s="49" t="s">
        <v>62</v>
      </c>
      <c r="D38" s="50"/>
      <c r="E38" s="50"/>
      <c r="F38" s="50"/>
      <c r="G38" s="50"/>
      <c r="H38" s="50"/>
      <c r="I38" s="50"/>
      <c r="J38" s="50"/>
      <c r="K38" s="51"/>
      <c r="L38" s="41" t="s">
        <v>110</v>
      </c>
      <c r="M38" s="41">
        <f>(M39+M40)</f>
        <v>43</v>
      </c>
      <c r="N38" s="41">
        <f aca="true" t="shared" si="11" ref="N38:AC38">(N39+N40)</f>
        <v>6</v>
      </c>
      <c r="O38" s="41">
        <f t="shared" si="11"/>
        <v>1</v>
      </c>
      <c r="P38" s="41">
        <f t="shared" si="11"/>
        <v>1</v>
      </c>
      <c r="Q38" s="41">
        <f t="shared" si="11"/>
        <v>9</v>
      </c>
      <c r="R38" s="41">
        <f t="shared" si="11"/>
        <v>5</v>
      </c>
      <c r="S38" s="41">
        <f t="shared" si="11"/>
        <v>4</v>
      </c>
      <c r="T38" s="41">
        <f t="shared" si="11"/>
        <v>2</v>
      </c>
      <c r="U38" s="41">
        <f t="shared" si="11"/>
        <v>4</v>
      </c>
      <c r="V38" s="41">
        <f t="shared" si="11"/>
        <v>1</v>
      </c>
      <c r="W38" s="41">
        <f t="shared" si="11"/>
        <v>22</v>
      </c>
      <c r="X38" s="41">
        <f t="shared" si="11"/>
        <v>4</v>
      </c>
      <c r="Y38" s="41">
        <f t="shared" si="11"/>
        <v>10</v>
      </c>
      <c r="Z38" s="41">
        <f t="shared" si="11"/>
        <v>14</v>
      </c>
      <c r="AA38" s="41">
        <f t="shared" si="11"/>
        <v>3</v>
      </c>
      <c r="AB38" s="41">
        <f t="shared" si="11"/>
        <v>1</v>
      </c>
      <c r="AC38" s="41">
        <f t="shared" si="11"/>
        <v>1</v>
      </c>
      <c r="AD38" s="41">
        <f t="shared" si="1"/>
        <v>131</v>
      </c>
    </row>
    <row r="39" spans="2:30" ht="12.75">
      <c r="B39" s="21"/>
      <c r="C39" s="49" t="s">
        <v>63</v>
      </c>
      <c r="D39" s="50"/>
      <c r="E39" s="50"/>
      <c r="F39" s="50"/>
      <c r="G39" s="50"/>
      <c r="H39" s="50"/>
      <c r="I39" s="50"/>
      <c r="J39" s="50"/>
      <c r="K39" s="51"/>
      <c r="L39" s="41" t="s">
        <v>111</v>
      </c>
      <c r="M39" s="41">
        <f>(M42+M45)</f>
        <v>15</v>
      </c>
      <c r="N39" s="41">
        <f aca="true" t="shared" si="12" ref="N39:AC39">(N42+N45)</f>
        <v>3</v>
      </c>
      <c r="O39" s="41">
        <f t="shared" si="12"/>
        <v>0</v>
      </c>
      <c r="P39" s="41">
        <f t="shared" si="12"/>
        <v>1</v>
      </c>
      <c r="Q39" s="41">
        <f t="shared" si="12"/>
        <v>4</v>
      </c>
      <c r="R39" s="41">
        <f t="shared" si="12"/>
        <v>2</v>
      </c>
      <c r="S39" s="41">
        <f t="shared" si="12"/>
        <v>1</v>
      </c>
      <c r="T39" s="41">
        <f t="shared" si="12"/>
        <v>0</v>
      </c>
      <c r="U39" s="41">
        <f t="shared" si="12"/>
        <v>2</v>
      </c>
      <c r="V39" s="41">
        <f t="shared" si="12"/>
        <v>0</v>
      </c>
      <c r="W39" s="41">
        <f t="shared" si="12"/>
        <v>4</v>
      </c>
      <c r="X39" s="41">
        <f t="shared" si="12"/>
        <v>1</v>
      </c>
      <c r="Y39" s="41">
        <f t="shared" si="12"/>
        <v>2</v>
      </c>
      <c r="Z39" s="41">
        <f t="shared" si="12"/>
        <v>4</v>
      </c>
      <c r="AA39" s="41">
        <f t="shared" si="12"/>
        <v>1</v>
      </c>
      <c r="AB39" s="41">
        <f t="shared" si="12"/>
        <v>0</v>
      </c>
      <c r="AC39" s="41">
        <f t="shared" si="12"/>
        <v>0</v>
      </c>
      <c r="AD39" s="41">
        <f t="shared" si="1"/>
        <v>40</v>
      </c>
    </row>
    <row r="40" spans="2:30" ht="12.75">
      <c r="B40" s="21"/>
      <c r="C40" s="49" t="s">
        <v>64</v>
      </c>
      <c r="D40" s="50"/>
      <c r="E40" s="50"/>
      <c r="F40" s="50"/>
      <c r="G40" s="50"/>
      <c r="H40" s="50"/>
      <c r="I40" s="50"/>
      <c r="J40" s="50"/>
      <c r="K40" s="51"/>
      <c r="L40" s="41" t="s">
        <v>112</v>
      </c>
      <c r="M40" s="41">
        <f>(M43+M46)</f>
        <v>28</v>
      </c>
      <c r="N40" s="41">
        <f aca="true" t="shared" si="13" ref="N40:AC40">(N43+N46)</f>
        <v>3</v>
      </c>
      <c r="O40" s="41">
        <f t="shared" si="13"/>
        <v>1</v>
      </c>
      <c r="P40" s="41">
        <f t="shared" si="13"/>
        <v>0</v>
      </c>
      <c r="Q40" s="41">
        <f t="shared" si="13"/>
        <v>5</v>
      </c>
      <c r="R40" s="41">
        <f t="shared" si="13"/>
        <v>3</v>
      </c>
      <c r="S40" s="41">
        <f t="shared" si="13"/>
        <v>3</v>
      </c>
      <c r="T40" s="41">
        <f t="shared" si="13"/>
        <v>2</v>
      </c>
      <c r="U40" s="41">
        <f t="shared" si="13"/>
        <v>2</v>
      </c>
      <c r="V40" s="41">
        <f t="shared" si="13"/>
        <v>1</v>
      </c>
      <c r="W40" s="41">
        <f t="shared" si="13"/>
        <v>18</v>
      </c>
      <c r="X40" s="41">
        <f t="shared" si="13"/>
        <v>3</v>
      </c>
      <c r="Y40" s="41">
        <f t="shared" si="13"/>
        <v>8</v>
      </c>
      <c r="Z40" s="41">
        <f t="shared" si="13"/>
        <v>10</v>
      </c>
      <c r="AA40" s="41">
        <f t="shared" si="13"/>
        <v>2</v>
      </c>
      <c r="AB40" s="41">
        <f t="shared" si="13"/>
        <v>1</v>
      </c>
      <c r="AC40" s="41">
        <f t="shared" si="13"/>
        <v>1</v>
      </c>
      <c r="AD40" s="41">
        <f t="shared" si="1"/>
        <v>91</v>
      </c>
    </row>
    <row r="41" spans="2:30" ht="12.75">
      <c r="B41" s="21"/>
      <c r="C41" s="49" t="s">
        <v>65</v>
      </c>
      <c r="D41" s="50"/>
      <c r="E41" s="50"/>
      <c r="F41" s="50"/>
      <c r="G41" s="50"/>
      <c r="H41" s="50"/>
      <c r="I41" s="50"/>
      <c r="J41" s="50"/>
      <c r="K41" s="51"/>
      <c r="L41" s="41" t="s">
        <v>113</v>
      </c>
      <c r="M41" s="41">
        <f>(M42+M43)</f>
        <v>21</v>
      </c>
      <c r="N41" s="41">
        <f aca="true" t="shared" si="14" ref="N41:AC41">(N42+N43)</f>
        <v>5</v>
      </c>
      <c r="O41" s="41">
        <f t="shared" si="14"/>
        <v>1</v>
      </c>
      <c r="P41" s="41">
        <f t="shared" si="14"/>
        <v>1</v>
      </c>
      <c r="Q41" s="41">
        <f t="shared" si="14"/>
        <v>4</v>
      </c>
      <c r="R41" s="41">
        <f t="shared" si="14"/>
        <v>2</v>
      </c>
      <c r="S41" s="41">
        <f t="shared" si="14"/>
        <v>4</v>
      </c>
      <c r="T41" s="41">
        <f t="shared" si="14"/>
        <v>1</v>
      </c>
      <c r="U41" s="41">
        <f t="shared" si="14"/>
        <v>3</v>
      </c>
      <c r="V41" s="41">
        <f t="shared" si="14"/>
        <v>1</v>
      </c>
      <c r="W41" s="41">
        <f t="shared" si="14"/>
        <v>10</v>
      </c>
      <c r="X41" s="41">
        <f t="shared" si="14"/>
        <v>4</v>
      </c>
      <c r="Y41" s="41">
        <f t="shared" si="14"/>
        <v>6</v>
      </c>
      <c r="Z41" s="41">
        <f t="shared" si="14"/>
        <v>6</v>
      </c>
      <c r="AA41" s="41">
        <f t="shared" si="14"/>
        <v>2</v>
      </c>
      <c r="AB41" s="41">
        <f t="shared" si="14"/>
        <v>1</v>
      </c>
      <c r="AC41" s="41">
        <f t="shared" si="14"/>
        <v>1</v>
      </c>
      <c r="AD41" s="41">
        <f t="shared" si="1"/>
        <v>73</v>
      </c>
    </row>
    <row r="42" spans="2:30" ht="12.75">
      <c r="B42" s="21"/>
      <c r="C42" s="49" t="s">
        <v>66</v>
      </c>
      <c r="D42" s="50"/>
      <c r="E42" s="50"/>
      <c r="F42" s="50"/>
      <c r="G42" s="50"/>
      <c r="H42" s="50"/>
      <c r="I42" s="50"/>
      <c r="J42" s="50"/>
      <c r="K42" s="51"/>
      <c r="L42" s="41" t="s">
        <v>114</v>
      </c>
      <c r="M42" s="41">
        <v>6</v>
      </c>
      <c r="N42" s="41">
        <v>2</v>
      </c>
      <c r="O42" s="41">
        <v>0</v>
      </c>
      <c r="P42" s="41">
        <v>1</v>
      </c>
      <c r="Q42" s="41">
        <v>1</v>
      </c>
      <c r="R42" s="41">
        <v>1</v>
      </c>
      <c r="S42" s="41">
        <v>1</v>
      </c>
      <c r="T42" s="41">
        <v>0</v>
      </c>
      <c r="U42" s="41">
        <v>2</v>
      </c>
      <c r="V42" s="41">
        <v>0</v>
      </c>
      <c r="W42" s="41">
        <v>2</v>
      </c>
      <c r="X42" s="41">
        <v>1</v>
      </c>
      <c r="Y42" s="41">
        <v>0</v>
      </c>
      <c r="Z42" s="41">
        <v>1</v>
      </c>
      <c r="AA42" s="41">
        <v>0</v>
      </c>
      <c r="AB42" s="41">
        <v>0</v>
      </c>
      <c r="AC42" s="41">
        <v>0</v>
      </c>
      <c r="AD42" s="41">
        <f t="shared" si="1"/>
        <v>18</v>
      </c>
    </row>
    <row r="43" spans="2:30" ht="12.75">
      <c r="B43" s="21"/>
      <c r="C43" s="49" t="s">
        <v>67</v>
      </c>
      <c r="D43" s="50"/>
      <c r="E43" s="50"/>
      <c r="F43" s="50"/>
      <c r="G43" s="50"/>
      <c r="H43" s="50"/>
      <c r="I43" s="50"/>
      <c r="J43" s="50"/>
      <c r="K43" s="51"/>
      <c r="L43" s="41" t="s">
        <v>115</v>
      </c>
      <c r="M43" s="41">
        <v>15</v>
      </c>
      <c r="N43" s="41">
        <v>3</v>
      </c>
      <c r="O43" s="41">
        <v>1</v>
      </c>
      <c r="P43" s="41">
        <v>0</v>
      </c>
      <c r="Q43" s="41">
        <v>3</v>
      </c>
      <c r="R43" s="41">
        <v>1</v>
      </c>
      <c r="S43" s="41">
        <v>3</v>
      </c>
      <c r="T43" s="41">
        <v>1</v>
      </c>
      <c r="U43" s="41">
        <v>1</v>
      </c>
      <c r="V43" s="41">
        <v>1</v>
      </c>
      <c r="W43" s="41">
        <v>8</v>
      </c>
      <c r="X43" s="41">
        <v>3</v>
      </c>
      <c r="Y43" s="41">
        <v>6</v>
      </c>
      <c r="Z43" s="41">
        <v>5</v>
      </c>
      <c r="AA43" s="41">
        <v>2</v>
      </c>
      <c r="AB43" s="41">
        <v>1</v>
      </c>
      <c r="AC43" s="41">
        <v>1</v>
      </c>
      <c r="AD43" s="41">
        <f t="shared" si="1"/>
        <v>55</v>
      </c>
    </row>
    <row r="44" spans="2:30" ht="12.75">
      <c r="B44" s="21"/>
      <c r="C44" s="49" t="s">
        <v>68</v>
      </c>
      <c r="D44" s="50"/>
      <c r="E44" s="50"/>
      <c r="F44" s="50"/>
      <c r="G44" s="50"/>
      <c r="H44" s="50"/>
      <c r="I44" s="50"/>
      <c r="J44" s="50"/>
      <c r="K44" s="51"/>
      <c r="L44" s="41" t="s">
        <v>116</v>
      </c>
      <c r="M44" s="41">
        <f>(M45+M46)</f>
        <v>22</v>
      </c>
      <c r="N44" s="41">
        <f aca="true" t="shared" si="15" ref="N44:AC44">(N45+N46)</f>
        <v>1</v>
      </c>
      <c r="O44" s="41">
        <f t="shared" si="15"/>
        <v>0</v>
      </c>
      <c r="P44" s="41">
        <f t="shared" si="15"/>
        <v>0</v>
      </c>
      <c r="Q44" s="41">
        <f t="shared" si="15"/>
        <v>5</v>
      </c>
      <c r="R44" s="41">
        <f t="shared" si="15"/>
        <v>3</v>
      </c>
      <c r="S44" s="41">
        <f t="shared" si="15"/>
        <v>0</v>
      </c>
      <c r="T44" s="41">
        <f t="shared" si="15"/>
        <v>1</v>
      </c>
      <c r="U44" s="41">
        <f t="shared" si="15"/>
        <v>1</v>
      </c>
      <c r="V44" s="41">
        <f t="shared" si="15"/>
        <v>0</v>
      </c>
      <c r="W44" s="41">
        <f t="shared" si="15"/>
        <v>12</v>
      </c>
      <c r="X44" s="41">
        <f t="shared" si="15"/>
        <v>0</v>
      </c>
      <c r="Y44" s="41">
        <f t="shared" si="15"/>
        <v>4</v>
      </c>
      <c r="Z44" s="41">
        <f t="shared" si="15"/>
        <v>8</v>
      </c>
      <c r="AA44" s="41">
        <f t="shared" si="15"/>
        <v>1</v>
      </c>
      <c r="AB44" s="41">
        <f t="shared" si="15"/>
        <v>0</v>
      </c>
      <c r="AC44" s="41">
        <f t="shared" si="15"/>
        <v>0</v>
      </c>
      <c r="AD44" s="41">
        <f t="shared" si="1"/>
        <v>58</v>
      </c>
    </row>
    <row r="45" spans="2:30" ht="12.75">
      <c r="B45" s="21"/>
      <c r="C45" s="49" t="s">
        <v>69</v>
      </c>
      <c r="D45" s="50"/>
      <c r="E45" s="50"/>
      <c r="F45" s="50"/>
      <c r="G45" s="50"/>
      <c r="H45" s="50"/>
      <c r="I45" s="50"/>
      <c r="J45" s="50"/>
      <c r="K45" s="51"/>
      <c r="L45" s="41" t="s">
        <v>117</v>
      </c>
      <c r="M45" s="41">
        <v>9</v>
      </c>
      <c r="N45" s="41">
        <v>1</v>
      </c>
      <c r="O45" s="41">
        <v>0</v>
      </c>
      <c r="P45" s="41">
        <v>0</v>
      </c>
      <c r="Q45" s="41">
        <v>3</v>
      </c>
      <c r="R45" s="41">
        <v>1</v>
      </c>
      <c r="S45" s="41">
        <v>0</v>
      </c>
      <c r="T45" s="41">
        <v>0</v>
      </c>
      <c r="U45" s="41">
        <v>0</v>
      </c>
      <c r="V45" s="41">
        <v>0</v>
      </c>
      <c r="W45" s="41">
        <v>2</v>
      </c>
      <c r="X45" s="41">
        <v>0</v>
      </c>
      <c r="Y45" s="41">
        <v>2</v>
      </c>
      <c r="Z45" s="41">
        <v>3</v>
      </c>
      <c r="AA45" s="41">
        <v>1</v>
      </c>
      <c r="AB45" s="41">
        <v>0</v>
      </c>
      <c r="AC45" s="41">
        <v>0</v>
      </c>
      <c r="AD45" s="41">
        <f t="shared" si="1"/>
        <v>22</v>
      </c>
    </row>
    <row r="46" spans="2:30" ht="12.75">
      <c r="B46" s="21"/>
      <c r="C46" s="49" t="s">
        <v>70</v>
      </c>
      <c r="D46" s="50"/>
      <c r="E46" s="50"/>
      <c r="F46" s="50"/>
      <c r="G46" s="50"/>
      <c r="H46" s="50"/>
      <c r="I46" s="50"/>
      <c r="J46" s="50"/>
      <c r="K46" s="51"/>
      <c r="L46" s="41" t="s">
        <v>118</v>
      </c>
      <c r="M46" s="41">
        <v>13</v>
      </c>
      <c r="N46" s="41">
        <v>0</v>
      </c>
      <c r="O46" s="41">
        <v>0</v>
      </c>
      <c r="P46" s="41">
        <v>0</v>
      </c>
      <c r="Q46" s="41">
        <v>2</v>
      </c>
      <c r="R46" s="41">
        <v>2</v>
      </c>
      <c r="S46" s="41">
        <v>0</v>
      </c>
      <c r="T46" s="41">
        <v>1</v>
      </c>
      <c r="U46" s="41">
        <v>1</v>
      </c>
      <c r="V46" s="41">
        <v>0</v>
      </c>
      <c r="W46" s="41">
        <v>10</v>
      </c>
      <c r="X46" s="41">
        <v>0</v>
      </c>
      <c r="Y46" s="41">
        <v>2</v>
      </c>
      <c r="Z46" s="41">
        <v>5</v>
      </c>
      <c r="AA46" s="41">
        <v>0</v>
      </c>
      <c r="AB46" s="41">
        <v>0</v>
      </c>
      <c r="AC46" s="41">
        <v>0</v>
      </c>
      <c r="AD46" s="41">
        <f t="shared" si="1"/>
        <v>36</v>
      </c>
    </row>
    <row r="47" spans="2:30" ht="12.75">
      <c r="B47" s="21"/>
      <c r="C47" s="49" t="s">
        <v>71</v>
      </c>
      <c r="D47" s="50"/>
      <c r="E47" s="50"/>
      <c r="F47" s="50"/>
      <c r="G47" s="50"/>
      <c r="H47" s="50"/>
      <c r="I47" s="50"/>
      <c r="J47" s="50"/>
      <c r="K47" s="51"/>
      <c r="L47" s="41" t="s">
        <v>119</v>
      </c>
      <c r="M47" s="41">
        <f>(M48+M49)</f>
        <v>12</v>
      </c>
      <c r="N47" s="41">
        <f aca="true" t="shared" si="16" ref="N47:AC47">(N48+N49)</f>
        <v>3</v>
      </c>
      <c r="O47" s="41">
        <f t="shared" si="16"/>
        <v>2</v>
      </c>
      <c r="P47" s="41">
        <f t="shared" si="16"/>
        <v>0</v>
      </c>
      <c r="Q47" s="41">
        <f t="shared" si="16"/>
        <v>0</v>
      </c>
      <c r="R47" s="41">
        <f t="shared" si="16"/>
        <v>4</v>
      </c>
      <c r="S47" s="41">
        <f t="shared" si="16"/>
        <v>2</v>
      </c>
      <c r="T47" s="41">
        <f t="shared" si="16"/>
        <v>0</v>
      </c>
      <c r="U47" s="41">
        <f t="shared" si="16"/>
        <v>0</v>
      </c>
      <c r="V47" s="41">
        <f t="shared" si="16"/>
        <v>2</v>
      </c>
      <c r="W47" s="41">
        <f t="shared" si="16"/>
        <v>6</v>
      </c>
      <c r="X47" s="41">
        <f t="shared" si="16"/>
        <v>4</v>
      </c>
      <c r="Y47" s="41">
        <f t="shared" si="16"/>
        <v>2</v>
      </c>
      <c r="Z47" s="41">
        <f t="shared" si="16"/>
        <v>1</v>
      </c>
      <c r="AA47" s="41">
        <f t="shared" si="16"/>
        <v>0</v>
      </c>
      <c r="AB47" s="41">
        <f t="shared" si="16"/>
        <v>1</v>
      </c>
      <c r="AC47" s="41">
        <f t="shared" si="16"/>
        <v>1</v>
      </c>
      <c r="AD47" s="41">
        <f t="shared" si="1"/>
        <v>40</v>
      </c>
    </row>
    <row r="48" spans="2:30" ht="12.75">
      <c r="B48" s="21"/>
      <c r="C48" s="49" t="s">
        <v>72</v>
      </c>
      <c r="D48" s="50"/>
      <c r="E48" s="50"/>
      <c r="F48" s="50"/>
      <c r="G48" s="50"/>
      <c r="H48" s="50"/>
      <c r="I48" s="50"/>
      <c r="J48" s="50"/>
      <c r="K48" s="51"/>
      <c r="L48" s="41" t="s">
        <v>120</v>
      </c>
      <c r="M48" s="42">
        <f>(M51+M54)</f>
        <v>4</v>
      </c>
      <c r="N48" s="42">
        <f aca="true" t="shared" si="17" ref="N48:AC48">(N51+N54)</f>
        <v>2</v>
      </c>
      <c r="O48" s="42">
        <f t="shared" si="17"/>
        <v>0</v>
      </c>
      <c r="P48" s="42">
        <f t="shared" si="17"/>
        <v>0</v>
      </c>
      <c r="Q48" s="42">
        <f t="shared" si="17"/>
        <v>0</v>
      </c>
      <c r="R48" s="42">
        <f t="shared" si="17"/>
        <v>1</v>
      </c>
      <c r="S48" s="42">
        <f t="shared" si="17"/>
        <v>2</v>
      </c>
      <c r="T48" s="42">
        <f t="shared" si="17"/>
        <v>0</v>
      </c>
      <c r="U48" s="42">
        <f t="shared" si="17"/>
        <v>0</v>
      </c>
      <c r="V48" s="42">
        <f t="shared" si="17"/>
        <v>2</v>
      </c>
      <c r="W48" s="42">
        <f t="shared" si="17"/>
        <v>2</v>
      </c>
      <c r="X48" s="42">
        <f t="shared" si="17"/>
        <v>2</v>
      </c>
      <c r="Y48" s="42">
        <f t="shared" si="17"/>
        <v>1</v>
      </c>
      <c r="Z48" s="42">
        <f t="shared" si="17"/>
        <v>1</v>
      </c>
      <c r="AA48" s="42">
        <f t="shared" si="17"/>
        <v>0</v>
      </c>
      <c r="AB48" s="42">
        <f t="shared" si="17"/>
        <v>1</v>
      </c>
      <c r="AC48" s="42">
        <f t="shared" si="17"/>
        <v>1</v>
      </c>
      <c r="AD48" s="42">
        <f t="shared" si="1"/>
        <v>19</v>
      </c>
    </row>
    <row r="49" spans="2:30" ht="12.75">
      <c r="B49" s="21"/>
      <c r="C49" s="49" t="s">
        <v>73</v>
      </c>
      <c r="D49" s="50"/>
      <c r="E49" s="50"/>
      <c r="F49" s="50"/>
      <c r="G49" s="50"/>
      <c r="H49" s="50"/>
      <c r="I49" s="50"/>
      <c r="J49" s="50"/>
      <c r="K49" s="51"/>
      <c r="L49" s="41" t="s">
        <v>121</v>
      </c>
      <c r="M49" s="42">
        <f>(M52+M55)</f>
        <v>8</v>
      </c>
      <c r="N49" s="42">
        <f aca="true" t="shared" si="18" ref="N49:AC49">(N52+N55)</f>
        <v>1</v>
      </c>
      <c r="O49" s="42">
        <f t="shared" si="18"/>
        <v>2</v>
      </c>
      <c r="P49" s="42">
        <f t="shared" si="18"/>
        <v>0</v>
      </c>
      <c r="Q49" s="42">
        <f t="shared" si="18"/>
        <v>0</v>
      </c>
      <c r="R49" s="42">
        <f t="shared" si="18"/>
        <v>3</v>
      </c>
      <c r="S49" s="42">
        <f t="shared" si="18"/>
        <v>0</v>
      </c>
      <c r="T49" s="42">
        <f t="shared" si="18"/>
        <v>0</v>
      </c>
      <c r="U49" s="42">
        <f t="shared" si="18"/>
        <v>0</v>
      </c>
      <c r="V49" s="42">
        <f t="shared" si="18"/>
        <v>0</v>
      </c>
      <c r="W49" s="42">
        <f t="shared" si="18"/>
        <v>4</v>
      </c>
      <c r="X49" s="42">
        <f t="shared" si="18"/>
        <v>2</v>
      </c>
      <c r="Y49" s="42">
        <f t="shared" si="18"/>
        <v>1</v>
      </c>
      <c r="Z49" s="42">
        <f t="shared" si="18"/>
        <v>0</v>
      </c>
      <c r="AA49" s="42">
        <f t="shared" si="18"/>
        <v>0</v>
      </c>
      <c r="AB49" s="42">
        <f t="shared" si="18"/>
        <v>0</v>
      </c>
      <c r="AC49" s="42">
        <f t="shared" si="18"/>
        <v>0</v>
      </c>
      <c r="AD49" s="42">
        <f t="shared" si="1"/>
        <v>21</v>
      </c>
    </row>
    <row r="50" spans="2:30" ht="12.75">
      <c r="B50" s="21"/>
      <c r="C50" s="49" t="s">
        <v>74</v>
      </c>
      <c r="D50" s="50"/>
      <c r="E50" s="50"/>
      <c r="F50" s="50"/>
      <c r="G50" s="50"/>
      <c r="H50" s="50"/>
      <c r="I50" s="50"/>
      <c r="J50" s="50"/>
      <c r="K50" s="51"/>
      <c r="L50" s="41" t="s">
        <v>122</v>
      </c>
      <c r="M50" s="41">
        <f>(M51+M52)</f>
        <v>5</v>
      </c>
      <c r="N50" s="41">
        <f aca="true" t="shared" si="19" ref="N50:AC50">(N51+N52)</f>
        <v>2</v>
      </c>
      <c r="O50" s="41">
        <f t="shared" si="19"/>
        <v>1</v>
      </c>
      <c r="P50" s="41">
        <f t="shared" si="19"/>
        <v>0</v>
      </c>
      <c r="Q50" s="41">
        <f t="shared" si="19"/>
        <v>0</v>
      </c>
      <c r="R50" s="41">
        <f t="shared" si="19"/>
        <v>2</v>
      </c>
      <c r="S50" s="41">
        <f t="shared" si="19"/>
        <v>2</v>
      </c>
      <c r="T50" s="41">
        <f t="shared" si="19"/>
        <v>0</v>
      </c>
      <c r="U50" s="41">
        <f t="shared" si="19"/>
        <v>0</v>
      </c>
      <c r="V50" s="41">
        <f t="shared" si="19"/>
        <v>1</v>
      </c>
      <c r="W50" s="41">
        <f t="shared" si="19"/>
        <v>2</v>
      </c>
      <c r="X50" s="41">
        <f t="shared" si="19"/>
        <v>2</v>
      </c>
      <c r="Y50" s="41">
        <f t="shared" si="19"/>
        <v>1</v>
      </c>
      <c r="Z50" s="41">
        <f t="shared" si="19"/>
        <v>0</v>
      </c>
      <c r="AA50" s="41">
        <f t="shared" si="19"/>
        <v>0</v>
      </c>
      <c r="AB50" s="41">
        <f t="shared" si="19"/>
        <v>0</v>
      </c>
      <c r="AC50" s="41">
        <f t="shared" si="19"/>
        <v>0</v>
      </c>
      <c r="AD50" s="41">
        <f t="shared" si="1"/>
        <v>18</v>
      </c>
    </row>
    <row r="51" spans="2:30" ht="12.75">
      <c r="B51" s="21"/>
      <c r="C51" s="49" t="s">
        <v>75</v>
      </c>
      <c r="D51" s="50"/>
      <c r="E51" s="50"/>
      <c r="F51" s="50"/>
      <c r="G51" s="50"/>
      <c r="H51" s="50"/>
      <c r="I51" s="50"/>
      <c r="J51" s="50"/>
      <c r="K51" s="51"/>
      <c r="L51" s="41" t="s">
        <v>123</v>
      </c>
      <c r="M51" s="41">
        <v>0</v>
      </c>
      <c r="N51" s="41">
        <v>2</v>
      </c>
      <c r="O51" s="41">
        <v>0</v>
      </c>
      <c r="P51" s="41">
        <v>0</v>
      </c>
      <c r="Q51" s="41">
        <v>0</v>
      </c>
      <c r="R51" s="41">
        <v>1</v>
      </c>
      <c r="S51" s="41">
        <v>2</v>
      </c>
      <c r="T51" s="41">
        <v>0</v>
      </c>
      <c r="U51" s="41">
        <v>0</v>
      </c>
      <c r="V51" s="41">
        <v>1</v>
      </c>
      <c r="W51" s="41">
        <v>0</v>
      </c>
      <c r="X51" s="41">
        <v>1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f t="shared" si="1"/>
        <v>7</v>
      </c>
    </row>
    <row r="52" spans="2:30" ht="12.75">
      <c r="B52" s="21"/>
      <c r="C52" s="49" t="s">
        <v>76</v>
      </c>
      <c r="D52" s="50"/>
      <c r="E52" s="50"/>
      <c r="F52" s="50"/>
      <c r="G52" s="50"/>
      <c r="H52" s="50"/>
      <c r="I52" s="50"/>
      <c r="J52" s="50"/>
      <c r="K52" s="51"/>
      <c r="L52" s="41" t="s">
        <v>124</v>
      </c>
      <c r="M52" s="41">
        <v>5</v>
      </c>
      <c r="N52" s="41">
        <v>0</v>
      </c>
      <c r="O52" s="41">
        <v>1</v>
      </c>
      <c r="P52" s="41">
        <v>0</v>
      </c>
      <c r="Q52" s="41">
        <v>0</v>
      </c>
      <c r="R52" s="41">
        <v>1</v>
      </c>
      <c r="S52" s="41">
        <v>0</v>
      </c>
      <c r="T52" s="41">
        <v>0</v>
      </c>
      <c r="U52" s="41">
        <v>0</v>
      </c>
      <c r="V52" s="41">
        <v>0</v>
      </c>
      <c r="W52" s="41">
        <v>2</v>
      </c>
      <c r="X52" s="41">
        <v>1</v>
      </c>
      <c r="Y52" s="41">
        <v>1</v>
      </c>
      <c r="Z52" s="41">
        <v>0</v>
      </c>
      <c r="AA52" s="41">
        <v>0</v>
      </c>
      <c r="AB52" s="41">
        <v>0</v>
      </c>
      <c r="AC52" s="41">
        <v>0</v>
      </c>
      <c r="AD52" s="41">
        <f aca="true" t="shared" si="20" ref="AD52:AD82">SUM(M52:AC52)</f>
        <v>11</v>
      </c>
    </row>
    <row r="53" spans="2:30" ht="12.75">
      <c r="B53" s="21"/>
      <c r="C53" s="49" t="s">
        <v>77</v>
      </c>
      <c r="D53" s="50"/>
      <c r="E53" s="50"/>
      <c r="F53" s="50"/>
      <c r="G53" s="50"/>
      <c r="H53" s="50"/>
      <c r="I53" s="50"/>
      <c r="J53" s="50"/>
      <c r="K53" s="51"/>
      <c r="L53" s="41" t="s">
        <v>125</v>
      </c>
      <c r="M53" s="42">
        <f>(M54+M55)</f>
        <v>7</v>
      </c>
      <c r="N53" s="42">
        <f aca="true" t="shared" si="21" ref="N53:AC53">(N54+N55)</f>
        <v>1</v>
      </c>
      <c r="O53" s="42">
        <f t="shared" si="21"/>
        <v>1</v>
      </c>
      <c r="P53" s="42">
        <f t="shared" si="21"/>
        <v>0</v>
      </c>
      <c r="Q53" s="42">
        <f t="shared" si="21"/>
        <v>0</v>
      </c>
      <c r="R53" s="42">
        <f t="shared" si="21"/>
        <v>2</v>
      </c>
      <c r="S53" s="42">
        <f t="shared" si="21"/>
        <v>0</v>
      </c>
      <c r="T53" s="42">
        <f t="shared" si="21"/>
        <v>0</v>
      </c>
      <c r="U53" s="42">
        <f t="shared" si="21"/>
        <v>0</v>
      </c>
      <c r="V53" s="42">
        <f t="shared" si="21"/>
        <v>1</v>
      </c>
      <c r="W53" s="42">
        <f t="shared" si="21"/>
        <v>4</v>
      </c>
      <c r="X53" s="42">
        <f t="shared" si="21"/>
        <v>2</v>
      </c>
      <c r="Y53" s="42">
        <f t="shared" si="21"/>
        <v>1</v>
      </c>
      <c r="Z53" s="42">
        <f t="shared" si="21"/>
        <v>1</v>
      </c>
      <c r="AA53" s="42">
        <f t="shared" si="21"/>
        <v>0</v>
      </c>
      <c r="AB53" s="42">
        <f t="shared" si="21"/>
        <v>1</v>
      </c>
      <c r="AC53" s="42">
        <f t="shared" si="21"/>
        <v>1</v>
      </c>
      <c r="AD53" s="42">
        <f t="shared" si="20"/>
        <v>22</v>
      </c>
    </row>
    <row r="54" spans="2:30" ht="12.75">
      <c r="B54" s="21"/>
      <c r="C54" s="49" t="s">
        <v>78</v>
      </c>
      <c r="D54" s="50"/>
      <c r="E54" s="50"/>
      <c r="F54" s="50"/>
      <c r="G54" s="50"/>
      <c r="H54" s="50"/>
      <c r="I54" s="50"/>
      <c r="J54" s="50"/>
      <c r="K54" s="51"/>
      <c r="L54" s="41" t="s">
        <v>127</v>
      </c>
      <c r="M54" s="41">
        <v>4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1</v>
      </c>
      <c r="W54" s="41">
        <v>2</v>
      </c>
      <c r="X54" s="41">
        <v>1</v>
      </c>
      <c r="Y54" s="41">
        <v>1</v>
      </c>
      <c r="Z54" s="41">
        <v>1</v>
      </c>
      <c r="AA54" s="41">
        <v>0</v>
      </c>
      <c r="AB54" s="41">
        <v>1</v>
      </c>
      <c r="AC54" s="41">
        <v>1</v>
      </c>
      <c r="AD54" s="41">
        <f t="shared" si="20"/>
        <v>12</v>
      </c>
    </row>
    <row r="55" spans="2:30" ht="12.75">
      <c r="B55" s="21"/>
      <c r="C55" s="49" t="s">
        <v>79</v>
      </c>
      <c r="D55" s="50"/>
      <c r="E55" s="50"/>
      <c r="F55" s="50"/>
      <c r="G55" s="50"/>
      <c r="H55" s="50"/>
      <c r="I55" s="50"/>
      <c r="J55" s="50"/>
      <c r="K55" s="51"/>
      <c r="L55" s="41" t="s">
        <v>126</v>
      </c>
      <c r="M55" s="41">
        <v>3</v>
      </c>
      <c r="N55" s="41">
        <v>1</v>
      </c>
      <c r="O55" s="41">
        <v>1</v>
      </c>
      <c r="P55" s="41">
        <v>0</v>
      </c>
      <c r="Q55" s="41">
        <v>0</v>
      </c>
      <c r="R55" s="41">
        <v>2</v>
      </c>
      <c r="S55" s="41">
        <v>0</v>
      </c>
      <c r="T55" s="41">
        <v>0</v>
      </c>
      <c r="U55" s="41">
        <v>0</v>
      </c>
      <c r="V55" s="41">
        <v>0</v>
      </c>
      <c r="W55" s="41">
        <v>2</v>
      </c>
      <c r="X55" s="41">
        <v>1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f t="shared" si="20"/>
        <v>10</v>
      </c>
    </row>
    <row r="56" spans="2:30" ht="12.75">
      <c r="B56" s="21"/>
      <c r="C56" s="49" t="s">
        <v>80</v>
      </c>
      <c r="D56" s="50"/>
      <c r="E56" s="50"/>
      <c r="F56" s="50"/>
      <c r="G56" s="50"/>
      <c r="H56" s="50"/>
      <c r="I56" s="50"/>
      <c r="J56" s="50"/>
      <c r="K56" s="51"/>
      <c r="L56" s="41" t="s">
        <v>128</v>
      </c>
      <c r="M56" s="41">
        <f>(M57+M58)</f>
        <v>18</v>
      </c>
      <c r="N56" s="41">
        <f aca="true" t="shared" si="22" ref="N56:AC56">(N57+N58)</f>
        <v>0</v>
      </c>
      <c r="O56" s="41">
        <f t="shared" si="22"/>
        <v>3</v>
      </c>
      <c r="P56" s="41">
        <f t="shared" si="22"/>
        <v>0</v>
      </c>
      <c r="Q56" s="41">
        <f t="shared" si="22"/>
        <v>0</v>
      </c>
      <c r="R56" s="41">
        <f t="shared" si="22"/>
        <v>2</v>
      </c>
      <c r="S56" s="41">
        <f t="shared" si="22"/>
        <v>2</v>
      </c>
      <c r="T56" s="41">
        <f t="shared" si="22"/>
        <v>2</v>
      </c>
      <c r="U56" s="41">
        <f t="shared" si="22"/>
        <v>0</v>
      </c>
      <c r="V56" s="41">
        <f t="shared" si="22"/>
        <v>0</v>
      </c>
      <c r="W56" s="41">
        <f t="shared" si="22"/>
        <v>5</v>
      </c>
      <c r="X56" s="41">
        <f t="shared" si="22"/>
        <v>2</v>
      </c>
      <c r="Y56" s="41">
        <f t="shared" si="22"/>
        <v>1</v>
      </c>
      <c r="Z56" s="41">
        <f t="shared" si="22"/>
        <v>3</v>
      </c>
      <c r="AA56" s="41">
        <f t="shared" si="22"/>
        <v>1</v>
      </c>
      <c r="AB56" s="41">
        <f t="shared" si="22"/>
        <v>2</v>
      </c>
      <c r="AC56" s="41">
        <f t="shared" si="22"/>
        <v>3</v>
      </c>
      <c r="AD56" s="41">
        <f t="shared" si="20"/>
        <v>44</v>
      </c>
    </row>
    <row r="57" spans="2:30" ht="12.75">
      <c r="B57" s="21"/>
      <c r="C57" s="49" t="s">
        <v>81</v>
      </c>
      <c r="D57" s="50"/>
      <c r="E57" s="50"/>
      <c r="F57" s="50"/>
      <c r="G57" s="50"/>
      <c r="H57" s="50"/>
      <c r="I57" s="50"/>
      <c r="J57" s="50"/>
      <c r="K57" s="51"/>
      <c r="L57" s="41" t="s">
        <v>129</v>
      </c>
      <c r="M57" s="41">
        <f>(M60+M63)</f>
        <v>8</v>
      </c>
      <c r="N57" s="41">
        <f aca="true" t="shared" si="23" ref="N57:AC57">(N60+N63)</f>
        <v>0</v>
      </c>
      <c r="O57" s="41">
        <f t="shared" si="23"/>
        <v>0</v>
      </c>
      <c r="P57" s="41">
        <f t="shared" si="23"/>
        <v>0</v>
      </c>
      <c r="Q57" s="41">
        <f t="shared" si="23"/>
        <v>0</v>
      </c>
      <c r="R57" s="41">
        <f t="shared" si="23"/>
        <v>1</v>
      </c>
      <c r="S57" s="41">
        <f t="shared" si="23"/>
        <v>1</v>
      </c>
      <c r="T57" s="41">
        <f t="shared" si="23"/>
        <v>1</v>
      </c>
      <c r="U57" s="41">
        <f t="shared" si="23"/>
        <v>0</v>
      </c>
      <c r="V57" s="41">
        <f t="shared" si="23"/>
        <v>0</v>
      </c>
      <c r="W57" s="41">
        <f t="shared" si="23"/>
        <v>2</v>
      </c>
      <c r="X57" s="41">
        <f t="shared" si="23"/>
        <v>2</v>
      </c>
      <c r="Y57" s="41">
        <f t="shared" si="23"/>
        <v>0</v>
      </c>
      <c r="Z57" s="41">
        <f t="shared" si="23"/>
        <v>1</v>
      </c>
      <c r="AA57" s="41">
        <f t="shared" si="23"/>
        <v>0</v>
      </c>
      <c r="AB57" s="41">
        <f t="shared" si="23"/>
        <v>2</v>
      </c>
      <c r="AC57" s="41">
        <f t="shared" si="23"/>
        <v>1</v>
      </c>
      <c r="AD57" s="41">
        <f t="shared" si="20"/>
        <v>19</v>
      </c>
    </row>
    <row r="58" spans="2:30" ht="12.75">
      <c r="B58" s="21"/>
      <c r="C58" s="49" t="s">
        <v>82</v>
      </c>
      <c r="D58" s="50"/>
      <c r="E58" s="50"/>
      <c r="F58" s="50"/>
      <c r="G58" s="50"/>
      <c r="H58" s="50"/>
      <c r="I58" s="50"/>
      <c r="J58" s="50"/>
      <c r="K58" s="51"/>
      <c r="L58" s="41" t="s">
        <v>130</v>
      </c>
      <c r="M58" s="41">
        <f>(M61+M64)</f>
        <v>10</v>
      </c>
      <c r="N58" s="41">
        <f aca="true" t="shared" si="24" ref="N58:AC58">(N61+N64)</f>
        <v>0</v>
      </c>
      <c r="O58" s="41">
        <f t="shared" si="24"/>
        <v>3</v>
      </c>
      <c r="P58" s="41">
        <f t="shared" si="24"/>
        <v>0</v>
      </c>
      <c r="Q58" s="41">
        <f t="shared" si="24"/>
        <v>0</v>
      </c>
      <c r="R58" s="41">
        <f t="shared" si="24"/>
        <v>1</v>
      </c>
      <c r="S58" s="41">
        <f t="shared" si="24"/>
        <v>1</v>
      </c>
      <c r="T58" s="41">
        <f t="shared" si="24"/>
        <v>1</v>
      </c>
      <c r="U58" s="41">
        <f t="shared" si="24"/>
        <v>0</v>
      </c>
      <c r="V58" s="41">
        <f t="shared" si="24"/>
        <v>0</v>
      </c>
      <c r="W58" s="41">
        <f t="shared" si="24"/>
        <v>3</v>
      </c>
      <c r="X58" s="41">
        <f t="shared" si="24"/>
        <v>0</v>
      </c>
      <c r="Y58" s="41">
        <f t="shared" si="24"/>
        <v>1</v>
      </c>
      <c r="Z58" s="41">
        <f t="shared" si="24"/>
        <v>2</v>
      </c>
      <c r="AA58" s="41">
        <f t="shared" si="24"/>
        <v>1</v>
      </c>
      <c r="AB58" s="41">
        <f t="shared" si="24"/>
        <v>0</v>
      </c>
      <c r="AC58" s="41">
        <f t="shared" si="24"/>
        <v>2</v>
      </c>
      <c r="AD58" s="41">
        <f t="shared" si="20"/>
        <v>25</v>
      </c>
    </row>
    <row r="59" spans="2:30" ht="12.75">
      <c r="B59" s="21"/>
      <c r="C59" s="49" t="s">
        <v>83</v>
      </c>
      <c r="D59" s="50"/>
      <c r="E59" s="50"/>
      <c r="F59" s="50"/>
      <c r="G59" s="50"/>
      <c r="H59" s="50"/>
      <c r="I59" s="50"/>
      <c r="J59" s="50"/>
      <c r="K59" s="51"/>
      <c r="L59" s="41" t="s">
        <v>131</v>
      </c>
      <c r="M59" s="41">
        <f>(M60+M61)</f>
        <v>10</v>
      </c>
      <c r="N59" s="41">
        <f aca="true" t="shared" si="25" ref="N59:AC59">(N60+N61)</f>
        <v>0</v>
      </c>
      <c r="O59" s="41">
        <f t="shared" si="25"/>
        <v>2</v>
      </c>
      <c r="P59" s="41">
        <f t="shared" si="25"/>
        <v>0</v>
      </c>
      <c r="Q59" s="41">
        <f t="shared" si="25"/>
        <v>0</v>
      </c>
      <c r="R59" s="41">
        <f t="shared" si="25"/>
        <v>2</v>
      </c>
      <c r="S59" s="41">
        <f t="shared" si="25"/>
        <v>0</v>
      </c>
      <c r="T59" s="41">
        <f t="shared" si="25"/>
        <v>1</v>
      </c>
      <c r="U59" s="41">
        <f t="shared" si="25"/>
        <v>0</v>
      </c>
      <c r="V59" s="41">
        <f t="shared" si="25"/>
        <v>0</v>
      </c>
      <c r="W59" s="41">
        <f t="shared" si="25"/>
        <v>5</v>
      </c>
      <c r="X59" s="41">
        <f t="shared" si="25"/>
        <v>1</v>
      </c>
      <c r="Y59" s="41">
        <f t="shared" si="25"/>
        <v>1</v>
      </c>
      <c r="Z59" s="41">
        <f t="shared" si="25"/>
        <v>3</v>
      </c>
      <c r="AA59" s="41">
        <f t="shared" si="25"/>
        <v>1</v>
      </c>
      <c r="AB59" s="41">
        <f t="shared" si="25"/>
        <v>1</v>
      </c>
      <c r="AC59" s="41">
        <f t="shared" si="25"/>
        <v>3</v>
      </c>
      <c r="AD59" s="41">
        <f t="shared" si="20"/>
        <v>30</v>
      </c>
    </row>
    <row r="60" spans="2:30" ht="12.75">
      <c r="B60" s="21"/>
      <c r="C60" s="49" t="s">
        <v>84</v>
      </c>
      <c r="D60" s="50"/>
      <c r="E60" s="50"/>
      <c r="F60" s="50"/>
      <c r="G60" s="50"/>
      <c r="H60" s="50"/>
      <c r="I60" s="50"/>
      <c r="J60" s="50"/>
      <c r="K60" s="51"/>
      <c r="L60" s="41" t="s">
        <v>132</v>
      </c>
      <c r="M60" s="41">
        <v>5</v>
      </c>
      <c r="N60" s="41">
        <v>0</v>
      </c>
      <c r="O60" s="41">
        <v>0</v>
      </c>
      <c r="P60" s="41">
        <v>0</v>
      </c>
      <c r="Q60" s="41">
        <v>0</v>
      </c>
      <c r="R60" s="41">
        <v>1</v>
      </c>
      <c r="S60" s="41">
        <v>0</v>
      </c>
      <c r="T60" s="41">
        <v>0</v>
      </c>
      <c r="U60" s="41">
        <v>0</v>
      </c>
      <c r="V60" s="41">
        <v>0</v>
      </c>
      <c r="W60" s="41">
        <v>2</v>
      </c>
      <c r="X60" s="41">
        <v>1</v>
      </c>
      <c r="Y60" s="41">
        <v>0</v>
      </c>
      <c r="Z60" s="41">
        <v>1</v>
      </c>
      <c r="AA60" s="41">
        <v>0</v>
      </c>
      <c r="AB60" s="41">
        <v>1</v>
      </c>
      <c r="AC60" s="41">
        <v>1</v>
      </c>
      <c r="AD60" s="41">
        <f t="shared" si="20"/>
        <v>12</v>
      </c>
    </row>
    <row r="61" spans="2:30" ht="12.75">
      <c r="B61" s="21"/>
      <c r="C61" s="49" t="s">
        <v>85</v>
      </c>
      <c r="D61" s="50"/>
      <c r="E61" s="50"/>
      <c r="F61" s="50"/>
      <c r="G61" s="50"/>
      <c r="H61" s="50"/>
      <c r="I61" s="50"/>
      <c r="J61" s="50"/>
      <c r="K61" s="51"/>
      <c r="L61" s="43" t="s">
        <v>133</v>
      </c>
      <c r="M61" s="41">
        <v>5</v>
      </c>
      <c r="N61" s="41">
        <v>0</v>
      </c>
      <c r="O61" s="41">
        <v>2</v>
      </c>
      <c r="P61" s="41">
        <v>0</v>
      </c>
      <c r="Q61" s="41">
        <v>0</v>
      </c>
      <c r="R61" s="41">
        <v>1</v>
      </c>
      <c r="S61" s="41">
        <v>0</v>
      </c>
      <c r="T61" s="41">
        <v>1</v>
      </c>
      <c r="U61" s="41">
        <v>0</v>
      </c>
      <c r="V61" s="41">
        <v>0</v>
      </c>
      <c r="W61" s="41">
        <v>3</v>
      </c>
      <c r="X61" s="41">
        <v>0</v>
      </c>
      <c r="Y61" s="41">
        <v>1</v>
      </c>
      <c r="Z61" s="41">
        <v>2</v>
      </c>
      <c r="AA61" s="41">
        <v>1</v>
      </c>
      <c r="AB61" s="41">
        <v>0</v>
      </c>
      <c r="AC61" s="41">
        <v>2</v>
      </c>
      <c r="AD61" s="41">
        <f t="shared" si="20"/>
        <v>18</v>
      </c>
    </row>
    <row r="62" spans="2:30" ht="12.75">
      <c r="B62" s="21"/>
      <c r="C62" s="49" t="s">
        <v>86</v>
      </c>
      <c r="D62" s="50"/>
      <c r="E62" s="50"/>
      <c r="F62" s="50"/>
      <c r="G62" s="50"/>
      <c r="H62" s="50"/>
      <c r="I62" s="50"/>
      <c r="J62" s="50"/>
      <c r="K62" s="51"/>
      <c r="L62" s="43" t="s">
        <v>134</v>
      </c>
      <c r="M62" s="41">
        <f>(M63+M64)</f>
        <v>8</v>
      </c>
      <c r="N62" s="41">
        <f aca="true" t="shared" si="26" ref="N62:AC62">(N63+N64)</f>
        <v>0</v>
      </c>
      <c r="O62" s="41">
        <f t="shared" si="26"/>
        <v>1</v>
      </c>
      <c r="P62" s="41">
        <f t="shared" si="26"/>
        <v>0</v>
      </c>
      <c r="Q62" s="41">
        <f t="shared" si="26"/>
        <v>0</v>
      </c>
      <c r="R62" s="41">
        <f t="shared" si="26"/>
        <v>0</v>
      </c>
      <c r="S62" s="41">
        <f t="shared" si="26"/>
        <v>2</v>
      </c>
      <c r="T62" s="41">
        <f t="shared" si="26"/>
        <v>1</v>
      </c>
      <c r="U62" s="41">
        <f t="shared" si="26"/>
        <v>0</v>
      </c>
      <c r="V62" s="41">
        <f t="shared" si="26"/>
        <v>0</v>
      </c>
      <c r="W62" s="41">
        <f t="shared" si="26"/>
        <v>0</v>
      </c>
      <c r="X62" s="41">
        <f t="shared" si="26"/>
        <v>1</v>
      </c>
      <c r="Y62" s="41">
        <f t="shared" si="26"/>
        <v>0</v>
      </c>
      <c r="Z62" s="41">
        <f t="shared" si="26"/>
        <v>0</v>
      </c>
      <c r="AA62" s="41">
        <f t="shared" si="26"/>
        <v>0</v>
      </c>
      <c r="AB62" s="41">
        <f t="shared" si="26"/>
        <v>1</v>
      </c>
      <c r="AC62" s="41">
        <f t="shared" si="26"/>
        <v>0</v>
      </c>
      <c r="AD62" s="41">
        <f t="shared" si="20"/>
        <v>14</v>
      </c>
    </row>
    <row r="63" spans="2:30" ht="12.75">
      <c r="B63" s="21"/>
      <c r="C63" s="49" t="s">
        <v>87</v>
      </c>
      <c r="D63" s="50"/>
      <c r="E63" s="50"/>
      <c r="F63" s="50"/>
      <c r="G63" s="50"/>
      <c r="H63" s="50"/>
      <c r="I63" s="50"/>
      <c r="J63" s="50"/>
      <c r="K63" s="51"/>
      <c r="L63" s="43" t="s">
        <v>135</v>
      </c>
      <c r="M63" s="41">
        <v>3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1</v>
      </c>
      <c r="T63" s="41">
        <v>1</v>
      </c>
      <c r="U63" s="41">
        <v>0</v>
      </c>
      <c r="V63" s="41">
        <v>0</v>
      </c>
      <c r="W63" s="41">
        <v>0</v>
      </c>
      <c r="X63" s="41">
        <v>1</v>
      </c>
      <c r="Y63" s="41">
        <v>0</v>
      </c>
      <c r="Z63" s="41">
        <v>0</v>
      </c>
      <c r="AA63" s="41">
        <v>0</v>
      </c>
      <c r="AB63" s="41">
        <v>1</v>
      </c>
      <c r="AC63" s="41">
        <v>0</v>
      </c>
      <c r="AD63" s="41">
        <f t="shared" si="20"/>
        <v>7</v>
      </c>
    </row>
    <row r="64" spans="2:30" ht="12.75">
      <c r="B64" s="21"/>
      <c r="C64" s="49" t="s">
        <v>88</v>
      </c>
      <c r="D64" s="50"/>
      <c r="E64" s="50"/>
      <c r="F64" s="50"/>
      <c r="G64" s="50"/>
      <c r="H64" s="50"/>
      <c r="I64" s="50"/>
      <c r="J64" s="50"/>
      <c r="K64" s="51"/>
      <c r="L64" s="43" t="s">
        <v>191</v>
      </c>
      <c r="M64" s="41">
        <v>5</v>
      </c>
      <c r="N64" s="41">
        <v>0</v>
      </c>
      <c r="O64" s="41">
        <v>1</v>
      </c>
      <c r="P64" s="41">
        <v>0</v>
      </c>
      <c r="Q64" s="41">
        <v>0</v>
      </c>
      <c r="R64" s="41">
        <v>0</v>
      </c>
      <c r="S64" s="41">
        <v>1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f t="shared" si="20"/>
        <v>7</v>
      </c>
    </row>
    <row r="65" spans="2:30" ht="12.75">
      <c r="B65" s="21"/>
      <c r="C65" s="49" t="s">
        <v>89</v>
      </c>
      <c r="D65" s="50"/>
      <c r="E65" s="50"/>
      <c r="F65" s="50"/>
      <c r="G65" s="50"/>
      <c r="H65" s="50"/>
      <c r="I65" s="50"/>
      <c r="J65" s="50"/>
      <c r="K65" s="51"/>
      <c r="L65" s="43" t="s">
        <v>136</v>
      </c>
      <c r="M65" s="41">
        <f>(M66+M67)</f>
        <v>197</v>
      </c>
      <c r="N65" s="41">
        <f aca="true" t="shared" si="27" ref="N65:AC65">(N66+N67)</f>
        <v>22</v>
      </c>
      <c r="O65" s="41">
        <f t="shared" si="27"/>
        <v>24</v>
      </c>
      <c r="P65" s="41">
        <f t="shared" si="27"/>
        <v>18</v>
      </c>
      <c r="Q65" s="41">
        <f t="shared" si="27"/>
        <v>62</v>
      </c>
      <c r="R65" s="41">
        <f t="shared" si="27"/>
        <v>22</v>
      </c>
      <c r="S65" s="41">
        <f t="shared" si="27"/>
        <v>27</v>
      </c>
      <c r="T65" s="41">
        <f t="shared" si="27"/>
        <v>3</v>
      </c>
      <c r="U65" s="41">
        <f t="shared" si="27"/>
        <v>14</v>
      </c>
      <c r="V65" s="41">
        <f t="shared" si="27"/>
        <v>16</v>
      </c>
      <c r="W65" s="41">
        <f t="shared" si="27"/>
        <v>29</v>
      </c>
      <c r="X65" s="41">
        <f t="shared" si="27"/>
        <v>47</v>
      </c>
      <c r="Y65" s="41">
        <f t="shared" si="27"/>
        <v>25</v>
      </c>
      <c r="Z65" s="41">
        <f t="shared" si="27"/>
        <v>65</v>
      </c>
      <c r="AA65" s="41">
        <f t="shared" si="27"/>
        <v>12</v>
      </c>
      <c r="AB65" s="41">
        <f t="shared" si="27"/>
        <v>30</v>
      </c>
      <c r="AC65" s="41">
        <f t="shared" si="27"/>
        <v>36</v>
      </c>
      <c r="AD65" s="41">
        <f t="shared" si="20"/>
        <v>649</v>
      </c>
    </row>
    <row r="66" spans="2:30" ht="12.75">
      <c r="B66" s="21"/>
      <c r="C66" s="49" t="s">
        <v>167</v>
      </c>
      <c r="D66" s="50"/>
      <c r="E66" s="50"/>
      <c r="F66" s="50"/>
      <c r="G66" s="50"/>
      <c r="H66" s="50"/>
      <c r="I66" s="50"/>
      <c r="J66" s="50"/>
      <c r="K66" s="51"/>
      <c r="L66" s="43" t="s">
        <v>137</v>
      </c>
      <c r="M66" s="41">
        <f>(M69+M72)</f>
        <v>131</v>
      </c>
      <c r="N66" s="41">
        <f aca="true" t="shared" si="28" ref="N66:AC66">(N69+N72)</f>
        <v>15</v>
      </c>
      <c r="O66" s="41">
        <f t="shared" si="28"/>
        <v>10</v>
      </c>
      <c r="P66" s="41">
        <f t="shared" si="28"/>
        <v>10</v>
      </c>
      <c r="Q66" s="41">
        <f t="shared" si="28"/>
        <v>39</v>
      </c>
      <c r="R66" s="41">
        <f t="shared" si="28"/>
        <v>15</v>
      </c>
      <c r="S66" s="41">
        <f t="shared" si="28"/>
        <v>16</v>
      </c>
      <c r="T66" s="41">
        <f t="shared" si="28"/>
        <v>1</v>
      </c>
      <c r="U66" s="41">
        <f t="shared" si="28"/>
        <v>6</v>
      </c>
      <c r="V66" s="41">
        <f t="shared" si="28"/>
        <v>6</v>
      </c>
      <c r="W66" s="41">
        <f t="shared" si="28"/>
        <v>7</v>
      </c>
      <c r="X66" s="41">
        <f t="shared" si="28"/>
        <v>19</v>
      </c>
      <c r="Y66" s="41">
        <f t="shared" si="28"/>
        <v>7</v>
      </c>
      <c r="Z66" s="41">
        <f t="shared" si="28"/>
        <v>26</v>
      </c>
      <c r="AA66" s="41">
        <f t="shared" si="28"/>
        <v>7</v>
      </c>
      <c r="AB66" s="41">
        <f t="shared" si="28"/>
        <v>17</v>
      </c>
      <c r="AC66" s="41">
        <f t="shared" si="28"/>
        <v>14</v>
      </c>
      <c r="AD66" s="41">
        <f t="shared" si="20"/>
        <v>346</v>
      </c>
    </row>
    <row r="67" spans="2:30" ht="12.75">
      <c r="B67" s="21"/>
      <c r="C67" s="49" t="s">
        <v>90</v>
      </c>
      <c r="D67" s="50"/>
      <c r="E67" s="50"/>
      <c r="F67" s="50"/>
      <c r="G67" s="50"/>
      <c r="H67" s="50"/>
      <c r="I67" s="50"/>
      <c r="J67" s="50"/>
      <c r="K67" s="51"/>
      <c r="L67" s="43" t="s">
        <v>138</v>
      </c>
      <c r="M67" s="41">
        <f>(M70+M73)</f>
        <v>66</v>
      </c>
      <c r="N67" s="41">
        <f aca="true" t="shared" si="29" ref="N67:AC67">(N70+N73)</f>
        <v>7</v>
      </c>
      <c r="O67" s="41">
        <f t="shared" si="29"/>
        <v>14</v>
      </c>
      <c r="P67" s="41">
        <f t="shared" si="29"/>
        <v>8</v>
      </c>
      <c r="Q67" s="41">
        <f t="shared" si="29"/>
        <v>23</v>
      </c>
      <c r="R67" s="41">
        <f t="shared" si="29"/>
        <v>7</v>
      </c>
      <c r="S67" s="41">
        <f t="shared" si="29"/>
        <v>11</v>
      </c>
      <c r="T67" s="41">
        <f t="shared" si="29"/>
        <v>2</v>
      </c>
      <c r="U67" s="41">
        <f t="shared" si="29"/>
        <v>8</v>
      </c>
      <c r="V67" s="41">
        <f t="shared" si="29"/>
        <v>10</v>
      </c>
      <c r="W67" s="41">
        <f t="shared" si="29"/>
        <v>22</v>
      </c>
      <c r="X67" s="41">
        <f t="shared" si="29"/>
        <v>28</v>
      </c>
      <c r="Y67" s="41">
        <f t="shared" si="29"/>
        <v>18</v>
      </c>
      <c r="Z67" s="41">
        <f t="shared" si="29"/>
        <v>39</v>
      </c>
      <c r="AA67" s="41">
        <f t="shared" si="29"/>
        <v>5</v>
      </c>
      <c r="AB67" s="41">
        <f t="shared" si="29"/>
        <v>13</v>
      </c>
      <c r="AC67" s="41">
        <f t="shared" si="29"/>
        <v>22</v>
      </c>
      <c r="AD67" s="41">
        <f t="shared" si="20"/>
        <v>303</v>
      </c>
    </row>
    <row r="68" spans="2:30" ht="12.75">
      <c r="B68" s="21"/>
      <c r="C68" s="49" t="s">
        <v>91</v>
      </c>
      <c r="D68" s="50"/>
      <c r="E68" s="50"/>
      <c r="F68" s="50"/>
      <c r="G68" s="50"/>
      <c r="H68" s="50"/>
      <c r="I68" s="50"/>
      <c r="J68" s="50"/>
      <c r="K68" s="51"/>
      <c r="L68" s="43" t="s">
        <v>139</v>
      </c>
      <c r="M68" s="42">
        <f>(M69+M70)</f>
        <v>129</v>
      </c>
      <c r="N68" s="42">
        <f aca="true" t="shared" si="30" ref="N68:AC68">(N69+N70)</f>
        <v>19</v>
      </c>
      <c r="O68" s="42">
        <f t="shared" si="30"/>
        <v>16</v>
      </c>
      <c r="P68" s="42">
        <f t="shared" si="30"/>
        <v>15</v>
      </c>
      <c r="Q68" s="42">
        <f t="shared" si="30"/>
        <v>42</v>
      </c>
      <c r="R68" s="42">
        <f t="shared" si="30"/>
        <v>13</v>
      </c>
      <c r="S68" s="42">
        <f t="shared" si="30"/>
        <v>19</v>
      </c>
      <c r="T68" s="42">
        <f t="shared" si="30"/>
        <v>1</v>
      </c>
      <c r="U68" s="42">
        <f t="shared" si="30"/>
        <v>9</v>
      </c>
      <c r="V68" s="42">
        <f t="shared" si="30"/>
        <v>11</v>
      </c>
      <c r="W68" s="42">
        <f t="shared" si="30"/>
        <v>17</v>
      </c>
      <c r="X68" s="42">
        <f t="shared" si="30"/>
        <v>32</v>
      </c>
      <c r="Y68" s="42">
        <f t="shared" si="30"/>
        <v>21</v>
      </c>
      <c r="Z68" s="42">
        <f t="shared" si="30"/>
        <v>40</v>
      </c>
      <c r="AA68" s="42">
        <f t="shared" si="30"/>
        <v>10</v>
      </c>
      <c r="AB68" s="42">
        <f t="shared" si="30"/>
        <v>27</v>
      </c>
      <c r="AC68" s="42">
        <f t="shared" si="30"/>
        <v>24</v>
      </c>
      <c r="AD68" s="42">
        <f t="shared" si="20"/>
        <v>445</v>
      </c>
    </row>
    <row r="69" spans="2:30" ht="12.75">
      <c r="B69" s="21"/>
      <c r="C69" s="49" t="s">
        <v>141</v>
      </c>
      <c r="D69" s="50"/>
      <c r="E69" s="50"/>
      <c r="F69" s="50"/>
      <c r="G69" s="50"/>
      <c r="H69" s="50"/>
      <c r="I69" s="50"/>
      <c r="J69" s="50"/>
      <c r="K69" s="51"/>
      <c r="L69" s="43" t="s">
        <v>140</v>
      </c>
      <c r="M69" s="41">
        <v>92</v>
      </c>
      <c r="N69" s="41">
        <v>12</v>
      </c>
      <c r="O69" s="41">
        <v>9</v>
      </c>
      <c r="P69" s="41">
        <v>8</v>
      </c>
      <c r="Q69" s="41">
        <v>27</v>
      </c>
      <c r="R69" s="41">
        <v>8</v>
      </c>
      <c r="S69" s="41">
        <v>10</v>
      </c>
      <c r="T69" s="41">
        <v>0</v>
      </c>
      <c r="U69" s="41">
        <v>5</v>
      </c>
      <c r="V69" s="41">
        <v>3</v>
      </c>
      <c r="W69" s="41">
        <v>4</v>
      </c>
      <c r="X69" s="41">
        <v>14</v>
      </c>
      <c r="Y69" s="41">
        <v>7</v>
      </c>
      <c r="Z69" s="41">
        <v>17</v>
      </c>
      <c r="AA69" s="41">
        <v>5</v>
      </c>
      <c r="AB69" s="41">
        <v>14</v>
      </c>
      <c r="AC69" s="41">
        <v>9</v>
      </c>
      <c r="AD69" s="41">
        <f t="shared" si="20"/>
        <v>244</v>
      </c>
    </row>
    <row r="70" spans="2:30" ht="12.75">
      <c r="B70" s="21"/>
      <c r="C70" s="49" t="s">
        <v>142</v>
      </c>
      <c r="D70" s="50"/>
      <c r="E70" s="50"/>
      <c r="F70" s="50"/>
      <c r="G70" s="50"/>
      <c r="H70" s="50"/>
      <c r="I70" s="50"/>
      <c r="J70" s="50"/>
      <c r="K70" s="51"/>
      <c r="L70" s="44" t="s">
        <v>168</v>
      </c>
      <c r="M70" s="41">
        <v>37</v>
      </c>
      <c r="N70" s="41">
        <v>7</v>
      </c>
      <c r="O70" s="41">
        <v>7</v>
      </c>
      <c r="P70" s="41">
        <v>7</v>
      </c>
      <c r="Q70" s="41">
        <v>15</v>
      </c>
      <c r="R70" s="41">
        <v>5</v>
      </c>
      <c r="S70" s="41">
        <v>9</v>
      </c>
      <c r="T70" s="41">
        <v>1</v>
      </c>
      <c r="U70" s="41">
        <v>4</v>
      </c>
      <c r="V70" s="41">
        <v>8</v>
      </c>
      <c r="W70" s="41">
        <v>13</v>
      </c>
      <c r="X70" s="41">
        <v>18</v>
      </c>
      <c r="Y70" s="41">
        <v>14</v>
      </c>
      <c r="Z70" s="41">
        <v>23</v>
      </c>
      <c r="AA70" s="41">
        <v>5</v>
      </c>
      <c r="AB70" s="41">
        <v>13</v>
      </c>
      <c r="AC70" s="41">
        <v>15</v>
      </c>
      <c r="AD70" s="41">
        <f t="shared" si="20"/>
        <v>201</v>
      </c>
    </row>
    <row r="71" spans="2:30" ht="12.75">
      <c r="B71" s="21"/>
      <c r="C71" s="49" t="s">
        <v>143</v>
      </c>
      <c r="D71" s="50"/>
      <c r="E71" s="50"/>
      <c r="F71" s="50"/>
      <c r="G71" s="50"/>
      <c r="H71" s="50"/>
      <c r="I71" s="50"/>
      <c r="J71" s="50"/>
      <c r="K71" s="51"/>
      <c r="L71" s="41" t="s">
        <v>166</v>
      </c>
      <c r="M71" s="42">
        <f>(M72+M73)</f>
        <v>68</v>
      </c>
      <c r="N71" s="42">
        <f aca="true" t="shared" si="31" ref="N71:AC71">(N72+N73)</f>
        <v>3</v>
      </c>
      <c r="O71" s="42">
        <f t="shared" si="31"/>
        <v>8</v>
      </c>
      <c r="P71" s="42">
        <f t="shared" si="31"/>
        <v>3</v>
      </c>
      <c r="Q71" s="42">
        <f t="shared" si="31"/>
        <v>20</v>
      </c>
      <c r="R71" s="42">
        <f t="shared" si="31"/>
        <v>9</v>
      </c>
      <c r="S71" s="42">
        <f t="shared" si="31"/>
        <v>8</v>
      </c>
      <c r="T71" s="42">
        <f t="shared" si="31"/>
        <v>2</v>
      </c>
      <c r="U71" s="42">
        <f t="shared" si="31"/>
        <v>5</v>
      </c>
      <c r="V71" s="42">
        <f t="shared" si="31"/>
        <v>5</v>
      </c>
      <c r="W71" s="42">
        <f t="shared" si="31"/>
        <v>12</v>
      </c>
      <c r="X71" s="42">
        <f t="shared" si="31"/>
        <v>15</v>
      </c>
      <c r="Y71" s="42">
        <f t="shared" si="31"/>
        <v>4</v>
      </c>
      <c r="Z71" s="42">
        <f t="shared" si="31"/>
        <v>25</v>
      </c>
      <c r="AA71" s="42">
        <f t="shared" si="31"/>
        <v>2</v>
      </c>
      <c r="AB71" s="42">
        <f t="shared" si="31"/>
        <v>3</v>
      </c>
      <c r="AC71" s="42">
        <f t="shared" si="31"/>
        <v>12</v>
      </c>
      <c r="AD71" s="42">
        <f t="shared" si="20"/>
        <v>204</v>
      </c>
    </row>
    <row r="72" spans="2:30" ht="12.75">
      <c r="B72" s="21"/>
      <c r="C72" s="49" t="s">
        <v>144</v>
      </c>
      <c r="D72" s="50"/>
      <c r="E72" s="50"/>
      <c r="F72" s="50"/>
      <c r="G72" s="50"/>
      <c r="H72" s="50"/>
      <c r="I72" s="50"/>
      <c r="J72" s="50"/>
      <c r="K72" s="51"/>
      <c r="L72" s="44" t="s">
        <v>165</v>
      </c>
      <c r="M72" s="41">
        <v>39</v>
      </c>
      <c r="N72" s="41">
        <v>3</v>
      </c>
      <c r="O72" s="41">
        <v>1</v>
      </c>
      <c r="P72" s="41">
        <v>2</v>
      </c>
      <c r="Q72" s="41">
        <v>12</v>
      </c>
      <c r="R72" s="41">
        <v>7</v>
      </c>
      <c r="S72" s="41">
        <v>6</v>
      </c>
      <c r="T72" s="41">
        <v>1</v>
      </c>
      <c r="U72" s="41">
        <v>1</v>
      </c>
      <c r="V72" s="41">
        <v>3</v>
      </c>
      <c r="W72" s="41">
        <v>3</v>
      </c>
      <c r="X72" s="41">
        <v>5</v>
      </c>
      <c r="Y72" s="41">
        <v>0</v>
      </c>
      <c r="Z72" s="41">
        <v>9</v>
      </c>
      <c r="AA72" s="41">
        <v>2</v>
      </c>
      <c r="AB72" s="41">
        <v>3</v>
      </c>
      <c r="AC72" s="41">
        <v>5</v>
      </c>
      <c r="AD72" s="41">
        <f t="shared" si="20"/>
        <v>102</v>
      </c>
    </row>
    <row r="73" spans="2:30" ht="12.75">
      <c r="B73" s="21"/>
      <c r="C73" s="49" t="s">
        <v>145</v>
      </c>
      <c r="D73" s="50"/>
      <c r="E73" s="50"/>
      <c r="F73" s="50"/>
      <c r="G73" s="50"/>
      <c r="H73" s="50"/>
      <c r="I73" s="50"/>
      <c r="J73" s="50"/>
      <c r="K73" s="51"/>
      <c r="L73" s="43" t="s">
        <v>154</v>
      </c>
      <c r="M73" s="41">
        <v>29</v>
      </c>
      <c r="N73" s="41">
        <v>0</v>
      </c>
      <c r="O73" s="41">
        <v>7</v>
      </c>
      <c r="P73" s="41">
        <v>1</v>
      </c>
      <c r="Q73" s="41">
        <v>8</v>
      </c>
      <c r="R73" s="41">
        <v>2</v>
      </c>
      <c r="S73" s="41">
        <v>2</v>
      </c>
      <c r="T73" s="41">
        <v>1</v>
      </c>
      <c r="U73" s="41">
        <v>4</v>
      </c>
      <c r="V73" s="41">
        <v>2</v>
      </c>
      <c r="W73" s="41">
        <v>9</v>
      </c>
      <c r="X73" s="41">
        <v>10</v>
      </c>
      <c r="Y73" s="41">
        <v>4</v>
      </c>
      <c r="Z73" s="41">
        <v>16</v>
      </c>
      <c r="AA73" s="41">
        <v>0</v>
      </c>
      <c r="AB73" s="41">
        <v>0</v>
      </c>
      <c r="AC73" s="41">
        <v>7</v>
      </c>
      <c r="AD73" s="41">
        <f t="shared" si="20"/>
        <v>102</v>
      </c>
    </row>
    <row r="74" spans="2:30" ht="12.75">
      <c r="B74" s="21"/>
      <c r="C74" s="49" t="s">
        <v>146</v>
      </c>
      <c r="D74" s="50"/>
      <c r="E74" s="50"/>
      <c r="F74" s="50"/>
      <c r="G74" s="50"/>
      <c r="H74" s="50"/>
      <c r="I74" s="50"/>
      <c r="J74" s="50"/>
      <c r="K74" s="51"/>
      <c r="L74" s="43" t="s">
        <v>155</v>
      </c>
      <c r="M74" s="41">
        <f>(M75+M76)</f>
        <v>295</v>
      </c>
      <c r="N74" s="41">
        <f aca="true" t="shared" si="32" ref="N74:AC74">(N75+N76)</f>
        <v>72</v>
      </c>
      <c r="O74" s="41">
        <f t="shared" si="32"/>
        <v>62</v>
      </c>
      <c r="P74" s="41">
        <f t="shared" si="32"/>
        <v>65</v>
      </c>
      <c r="Q74" s="41">
        <f t="shared" si="32"/>
        <v>173</v>
      </c>
      <c r="R74" s="41">
        <f t="shared" si="32"/>
        <v>40</v>
      </c>
      <c r="S74" s="41">
        <f t="shared" si="32"/>
        <v>54</v>
      </c>
      <c r="T74" s="41">
        <f t="shared" si="32"/>
        <v>24</v>
      </c>
      <c r="U74" s="41">
        <f t="shared" si="32"/>
        <v>24</v>
      </c>
      <c r="V74" s="41">
        <f t="shared" si="32"/>
        <v>20</v>
      </c>
      <c r="W74" s="41">
        <f t="shared" si="32"/>
        <v>74</v>
      </c>
      <c r="X74" s="41">
        <f t="shared" si="32"/>
        <v>96</v>
      </c>
      <c r="Y74" s="41">
        <f t="shared" si="32"/>
        <v>42</v>
      </c>
      <c r="Z74" s="41">
        <f t="shared" si="32"/>
        <v>128</v>
      </c>
      <c r="AA74" s="41">
        <f t="shared" si="32"/>
        <v>27</v>
      </c>
      <c r="AB74" s="41">
        <f t="shared" si="32"/>
        <v>51</v>
      </c>
      <c r="AC74" s="41">
        <f t="shared" si="32"/>
        <v>62</v>
      </c>
      <c r="AD74" s="41">
        <f t="shared" si="20"/>
        <v>1309</v>
      </c>
    </row>
    <row r="75" spans="2:30" ht="12.75">
      <c r="B75" s="21"/>
      <c r="C75" s="49" t="s">
        <v>147</v>
      </c>
      <c r="D75" s="50"/>
      <c r="E75" s="50"/>
      <c r="F75" s="50"/>
      <c r="G75" s="50"/>
      <c r="H75" s="50"/>
      <c r="I75" s="50"/>
      <c r="J75" s="50"/>
      <c r="K75" s="51"/>
      <c r="L75" s="43" t="s">
        <v>156</v>
      </c>
      <c r="M75" s="41">
        <f>(M78+M81)</f>
        <v>167</v>
      </c>
      <c r="N75" s="41">
        <f aca="true" t="shared" si="33" ref="N75:AC75">(N78+N81)</f>
        <v>36</v>
      </c>
      <c r="O75" s="41">
        <f t="shared" si="33"/>
        <v>24</v>
      </c>
      <c r="P75" s="41">
        <f t="shared" si="33"/>
        <v>25</v>
      </c>
      <c r="Q75" s="41">
        <f t="shared" si="33"/>
        <v>79</v>
      </c>
      <c r="R75" s="41">
        <f t="shared" si="33"/>
        <v>14</v>
      </c>
      <c r="S75" s="41">
        <f t="shared" si="33"/>
        <v>26</v>
      </c>
      <c r="T75" s="41">
        <f t="shared" si="33"/>
        <v>12</v>
      </c>
      <c r="U75" s="41">
        <f t="shared" si="33"/>
        <v>8</v>
      </c>
      <c r="V75" s="41">
        <f t="shared" si="33"/>
        <v>10</v>
      </c>
      <c r="W75" s="41">
        <f t="shared" si="33"/>
        <v>18</v>
      </c>
      <c r="X75" s="41">
        <f t="shared" si="33"/>
        <v>20</v>
      </c>
      <c r="Y75" s="41">
        <f t="shared" si="33"/>
        <v>6</v>
      </c>
      <c r="Z75" s="41">
        <f t="shared" si="33"/>
        <v>38</v>
      </c>
      <c r="AA75" s="41">
        <f t="shared" si="33"/>
        <v>13</v>
      </c>
      <c r="AB75" s="41">
        <f t="shared" si="33"/>
        <v>25</v>
      </c>
      <c r="AC75" s="41">
        <f t="shared" si="33"/>
        <v>24</v>
      </c>
      <c r="AD75" s="41">
        <f t="shared" si="20"/>
        <v>545</v>
      </c>
    </row>
    <row r="76" spans="2:30" ht="12.75">
      <c r="B76" s="21"/>
      <c r="C76" s="49" t="s">
        <v>148</v>
      </c>
      <c r="D76" s="50"/>
      <c r="E76" s="50"/>
      <c r="F76" s="50"/>
      <c r="G76" s="50"/>
      <c r="H76" s="50"/>
      <c r="I76" s="50"/>
      <c r="J76" s="50"/>
      <c r="K76" s="51"/>
      <c r="L76" s="43" t="s">
        <v>157</v>
      </c>
      <c r="M76" s="41">
        <f>(M79+M82)</f>
        <v>128</v>
      </c>
      <c r="N76" s="41">
        <f aca="true" t="shared" si="34" ref="N76:AC76">(N79+N82)</f>
        <v>36</v>
      </c>
      <c r="O76" s="41">
        <f t="shared" si="34"/>
        <v>38</v>
      </c>
      <c r="P76" s="41">
        <f t="shared" si="34"/>
        <v>40</v>
      </c>
      <c r="Q76" s="41">
        <f t="shared" si="34"/>
        <v>94</v>
      </c>
      <c r="R76" s="41">
        <f t="shared" si="34"/>
        <v>26</v>
      </c>
      <c r="S76" s="41">
        <f t="shared" si="34"/>
        <v>28</v>
      </c>
      <c r="T76" s="41">
        <f t="shared" si="34"/>
        <v>12</v>
      </c>
      <c r="U76" s="41">
        <f t="shared" si="34"/>
        <v>16</v>
      </c>
      <c r="V76" s="41">
        <f t="shared" si="34"/>
        <v>10</v>
      </c>
      <c r="W76" s="41">
        <f t="shared" si="34"/>
        <v>56</v>
      </c>
      <c r="X76" s="41">
        <f t="shared" si="34"/>
        <v>76</v>
      </c>
      <c r="Y76" s="41">
        <f t="shared" si="34"/>
        <v>36</v>
      </c>
      <c r="Z76" s="41">
        <f t="shared" si="34"/>
        <v>90</v>
      </c>
      <c r="AA76" s="41">
        <f t="shared" si="34"/>
        <v>14</v>
      </c>
      <c r="AB76" s="41">
        <f t="shared" si="34"/>
        <v>26</v>
      </c>
      <c r="AC76" s="41">
        <f t="shared" si="34"/>
        <v>38</v>
      </c>
      <c r="AD76" s="41">
        <f t="shared" si="20"/>
        <v>764</v>
      </c>
    </row>
    <row r="77" spans="2:30" ht="12.75">
      <c r="B77" s="21"/>
      <c r="C77" s="49" t="s">
        <v>149</v>
      </c>
      <c r="D77" s="50"/>
      <c r="E77" s="50"/>
      <c r="F77" s="50"/>
      <c r="G77" s="50"/>
      <c r="H77" s="50"/>
      <c r="I77" s="50"/>
      <c r="J77" s="50"/>
      <c r="K77" s="51"/>
      <c r="L77" s="43" t="s">
        <v>158</v>
      </c>
      <c r="M77" s="41">
        <f>(M78+M79)</f>
        <v>160</v>
      </c>
      <c r="N77" s="41">
        <f aca="true" t="shared" si="35" ref="N77:AC77">(N78+N79)</f>
        <v>39</v>
      </c>
      <c r="O77" s="41">
        <f t="shared" si="35"/>
        <v>33</v>
      </c>
      <c r="P77" s="41">
        <f t="shared" si="35"/>
        <v>33</v>
      </c>
      <c r="Q77" s="41">
        <f t="shared" si="35"/>
        <v>79</v>
      </c>
      <c r="R77" s="41">
        <f t="shared" si="35"/>
        <v>22</v>
      </c>
      <c r="S77" s="41">
        <f t="shared" si="35"/>
        <v>29</v>
      </c>
      <c r="T77" s="41">
        <f t="shared" si="35"/>
        <v>11</v>
      </c>
      <c r="U77" s="41">
        <f t="shared" si="35"/>
        <v>13</v>
      </c>
      <c r="V77" s="41">
        <f t="shared" si="35"/>
        <v>11</v>
      </c>
      <c r="W77" s="41">
        <f t="shared" si="35"/>
        <v>41</v>
      </c>
      <c r="X77" s="41">
        <f t="shared" si="35"/>
        <v>52</v>
      </c>
      <c r="Y77" s="41">
        <f t="shared" si="35"/>
        <v>19</v>
      </c>
      <c r="Z77" s="41">
        <f t="shared" si="35"/>
        <v>67</v>
      </c>
      <c r="AA77" s="41">
        <f t="shared" si="35"/>
        <v>14</v>
      </c>
      <c r="AB77" s="41">
        <f t="shared" si="35"/>
        <v>26</v>
      </c>
      <c r="AC77" s="41">
        <f t="shared" si="35"/>
        <v>34</v>
      </c>
      <c r="AD77" s="41">
        <f t="shared" si="20"/>
        <v>683</v>
      </c>
    </row>
    <row r="78" spans="2:30" ht="12.75">
      <c r="B78" s="21"/>
      <c r="C78" s="49" t="s">
        <v>164</v>
      </c>
      <c r="D78" s="50"/>
      <c r="E78" s="50"/>
      <c r="F78" s="50"/>
      <c r="G78" s="50"/>
      <c r="H78" s="50"/>
      <c r="I78" s="50"/>
      <c r="J78" s="50"/>
      <c r="K78" s="51"/>
      <c r="L78" s="43" t="s">
        <v>159</v>
      </c>
      <c r="M78" s="41">
        <v>96</v>
      </c>
      <c r="N78" s="41">
        <v>21</v>
      </c>
      <c r="O78" s="41">
        <v>14</v>
      </c>
      <c r="P78" s="41">
        <v>13</v>
      </c>
      <c r="Q78" s="41">
        <v>32</v>
      </c>
      <c r="R78" s="41">
        <v>9</v>
      </c>
      <c r="S78" s="41">
        <v>15</v>
      </c>
      <c r="T78" s="41">
        <v>5</v>
      </c>
      <c r="U78" s="41">
        <v>5</v>
      </c>
      <c r="V78" s="41">
        <v>6</v>
      </c>
      <c r="W78" s="41">
        <v>13</v>
      </c>
      <c r="X78" s="41">
        <v>14</v>
      </c>
      <c r="Y78" s="41">
        <v>1</v>
      </c>
      <c r="Z78" s="41">
        <v>22</v>
      </c>
      <c r="AA78" s="41">
        <v>7</v>
      </c>
      <c r="AB78" s="41">
        <v>13</v>
      </c>
      <c r="AC78" s="41">
        <v>15</v>
      </c>
      <c r="AD78" s="41">
        <f t="shared" si="20"/>
        <v>301</v>
      </c>
    </row>
    <row r="79" spans="2:30" ht="12.75">
      <c r="B79" s="21"/>
      <c r="C79" s="49" t="s">
        <v>150</v>
      </c>
      <c r="D79" s="50"/>
      <c r="E79" s="50"/>
      <c r="F79" s="50"/>
      <c r="G79" s="50"/>
      <c r="H79" s="50"/>
      <c r="I79" s="50"/>
      <c r="J79" s="50"/>
      <c r="K79" s="51"/>
      <c r="L79" s="43" t="s">
        <v>160</v>
      </c>
      <c r="M79" s="41">
        <v>64</v>
      </c>
      <c r="N79" s="41">
        <v>18</v>
      </c>
      <c r="O79" s="41">
        <v>19</v>
      </c>
      <c r="P79" s="41">
        <v>20</v>
      </c>
      <c r="Q79" s="41">
        <v>47</v>
      </c>
      <c r="R79" s="41">
        <v>13</v>
      </c>
      <c r="S79" s="41">
        <v>14</v>
      </c>
      <c r="T79" s="41">
        <v>6</v>
      </c>
      <c r="U79" s="41">
        <v>8</v>
      </c>
      <c r="V79" s="41">
        <v>5</v>
      </c>
      <c r="W79" s="41">
        <v>28</v>
      </c>
      <c r="X79" s="41">
        <v>38</v>
      </c>
      <c r="Y79" s="41">
        <v>18</v>
      </c>
      <c r="Z79" s="41">
        <v>45</v>
      </c>
      <c r="AA79" s="41">
        <v>7</v>
      </c>
      <c r="AB79" s="41">
        <v>13</v>
      </c>
      <c r="AC79" s="41">
        <v>19</v>
      </c>
      <c r="AD79" s="41">
        <f t="shared" si="20"/>
        <v>382</v>
      </c>
    </row>
    <row r="80" spans="2:30" ht="12.75">
      <c r="B80" s="21"/>
      <c r="C80" s="49" t="s">
        <v>151</v>
      </c>
      <c r="D80" s="50"/>
      <c r="E80" s="50"/>
      <c r="F80" s="50"/>
      <c r="G80" s="50"/>
      <c r="H80" s="50"/>
      <c r="I80" s="50"/>
      <c r="J80" s="50"/>
      <c r="K80" s="51"/>
      <c r="L80" s="43" t="s">
        <v>161</v>
      </c>
      <c r="M80" s="41">
        <f>(M81+M82)</f>
        <v>135</v>
      </c>
      <c r="N80" s="41">
        <f aca="true" t="shared" si="36" ref="N80:AC80">(N81+N82)</f>
        <v>33</v>
      </c>
      <c r="O80" s="41">
        <f t="shared" si="36"/>
        <v>29</v>
      </c>
      <c r="P80" s="41">
        <f t="shared" si="36"/>
        <v>32</v>
      </c>
      <c r="Q80" s="41">
        <f t="shared" si="36"/>
        <v>94</v>
      </c>
      <c r="R80" s="41">
        <f t="shared" si="36"/>
        <v>18</v>
      </c>
      <c r="S80" s="41">
        <f t="shared" si="36"/>
        <v>25</v>
      </c>
      <c r="T80" s="41">
        <f t="shared" si="36"/>
        <v>13</v>
      </c>
      <c r="U80" s="41">
        <f t="shared" si="36"/>
        <v>11</v>
      </c>
      <c r="V80" s="41">
        <f t="shared" si="36"/>
        <v>9</v>
      </c>
      <c r="W80" s="41">
        <f t="shared" si="36"/>
        <v>33</v>
      </c>
      <c r="X80" s="41">
        <f t="shared" si="36"/>
        <v>44</v>
      </c>
      <c r="Y80" s="41">
        <f t="shared" si="36"/>
        <v>23</v>
      </c>
      <c r="Z80" s="41">
        <f t="shared" si="36"/>
        <v>61</v>
      </c>
      <c r="AA80" s="41">
        <f t="shared" si="36"/>
        <v>13</v>
      </c>
      <c r="AB80" s="41">
        <f t="shared" si="36"/>
        <v>25</v>
      </c>
      <c r="AC80" s="41">
        <f t="shared" si="36"/>
        <v>28</v>
      </c>
      <c r="AD80" s="41">
        <f t="shared" si="20"/>
        <v>626</v>
      </c>
    </row>
    <row r="81" spans="2:30" ht="12.75">
      <c r="B81" s="21"/>
      <c r="C81" s="49" t="s">
        <v>152</v>
      </c>
      <c r="D81" s="50"/>
      <c r="E81" s="50"/>
      <c r="F81" s="50"/>
      <c r="G81" s="50"/>
      <c r="H81" s="50"/>
      <c r="I81" s="50"/>
      <c r="J81" s="50"/>
      <c r="K81" s="51"/>
      <c r="L81" s="43" t="s">
        <v>162</v>
      </c>
      <c r="M81" s="41">
        <v>71</v>
      </c>
      <c r="N81" s="41">
        <v>15</v>
      </c>
      <c r="O81" s="41">
        <v>10</v>
      </c>
      <c r="P81" s="41">
        <v>12</v>
      </c>
      <c r="Q81" s="41">
        <v>47</v>
      </c>
      <c r="R81" s="41">
        <v>5</v>
      </c>
      <c r="S81" s="41">
        <v>11</v>
      </c>
      <c r="T81" s="41">
        <v>7</v>
      </c>
      <c r="U81" s="41">
        <v>3</v>
      </c>
      <c r="V81" s="41">
        <v>4</v>
      </c>
      <c r="W81" s="41">
        <v>5</v>
      </c>
      <c r="X81" s="41">
        <v>6</v>
      </c>
      <c r="Y81" s="41">
        <v>5</v>
      </c>
      <c r="Z81" s="41">
        <v>16</v>
      </c>
      <c r="AA81" s="41">
        <v>6</v>
      </c>
      <c r="AB81" s="41">
        <v>12</v>
      </c>
      <c r="AC81" s="41">
        <v>9</v>
      </c>
      <c r="AD81" s="41">
        <f t="shared" si="20"/>
        <v>244</v>
      </c>
    </row>
    <row r="82" spans="2:30" ht="12.75">
      <c r="B82" s="21"/>
      <c r="C82" s="49" t="s">
        <v>153</v>
      </c>
      <c r="D82" s="50"/>
      <c r="E82" s="50"/>
      <c r="F82" s="50"/>
      <c r="G82" s="50"/>
      <c r="H82" s="50"/>
      <c r="I82" s="50"/>
      <c r="J82" s="50"/>
      <c r="K82" s="51"/>
      <c r="L82" s="43" t="s">
        <v>163</v>
      </c>
      <c r="M82" s="41">
        <v>64</v>
      </c>
      <c r="N82" s="41">
        <v>18</v>
      </c>
      <c r="O82" s="41">
        <v>19</v>
      </c>
      <c r="P82" s="41">
        <v>20</v>
      </c>
      <c r="Q82" s="41">
        <v>47</v>
      </c>
      <c r="R82" s="41">
        <v>13</v>
      </c>
      <c r="S82" s="41">
        <v>14</v>
      </c>
      <c r="T82" s="41">
        <v>6</v>
      </c>
      <c r="U82" s="41">
        <v>8</v>
      </c>
      <c r="V82" s="41">
        <v>5</v>
      </c>
      <c r="W82" s="41">
        <v>28</v>
      </c>
      <c r="X82" s="41">
        <v>38</v>
      </c>
      <c r="Y82" s="41">
        <v>18</v>
      </c>
      <c r="Z82" s="41">
        <v>45</v>
      </c>
      <c r="AA82" s="41">
        <v>7</v>
      </c>
      <c r="AB82" s="41">
        <v>13</v>
      </c>
      <c r="AC82" s="41">
        <v>19</v>
      </c>
      <c r="AD82" s="41">
        <f t="shared" si="20"/>
        <v>382</v>
      </c>
    </row>
    <row r="83" spans="2:30" ht="12.75">
      <c r="B83" s="21"/>
      <c r="C83" s="46" t="s">
        <v>169</v>
      </c>
      <c r="D83" s="47"/>
      <c r="E83" s="47"/>
      <c r="F83" s="47"/>
      <c r="G83" s="47"/>
      <c r="H83" s="47"/>
      <c r="I83" s="47"/>
      <c r="J83" s="47"/>
      <c r="K83" s="48"/>
      <c r="L83" s="42" t="s">
        <v>171</v>
      </c>
      <c r="M83" s="45">
        <f>(M20/M19)*100</f>
        <v>0.616868346829224</v>
      </c>
      <c r="N83" s="45">
        <f aca="true" t="shared" si="37" ref="N83:AD83">(N20/N19)*100</f>
        <v>0.5990986039353633</v>
      </c>
      <c r="O83" s="45">
        <f t="shared" si="37"/>
        <v>0.44701775299076163</v>
      </c>
      <c r="P83" s="45">
        <f t="shared" si="37"/>
        <v>0.5383485981961826</v>
      </c>
      <c r="Q83" s="45">
        <f t="shared" si="37"/>
        <v>0.5818127800747691</v>
      </c>
      <c r="R83" s="45">
        <f t="shared" si="37"/>
        <v>0.6269592476489028</v>
      </c>
      <c r="S83" s="45">
        <f t="shared" si="37"/>
        <v>0.6633723685101198</v>
      </c>
      <c r="T83" s="45">
        <f t="shared" si="37"/>
        <v>0.6222049387517014</v>
      </c>
      <c r="U83" s="45">
        <f t="shared" si="37"/>
        <v>0.9034443817052512</v>
      </c>
      <c r="V83" s="45">
        <f t="shared" si="37"/>
        <v>0.5336426914153133</v>
      </c>
      <c r="W83" s="45">
        <f t="shared" si="37"/>
        <v>0.6788952139995783</v>
      </c>
      <c r="X83" s="45">
        <f t="shared" si="37"/>
        <v>0.6805409202669477</v>
      </c>
      <c r="Y83" s="45">
        <f t="shared" si="37"/>
        <v>0.5796217205613179</v>
      </c>
      <c r="Z83" s="45">
        <f t="shared" si="37"/>
        <v>0.6133919146386694</v>
      </c>
      <c r="AA83" s="45">
        <f t="shared" si="37"/>
        <v>0.7190795781399808</v>
      </c>
      <c r="AB83" s="45">
        <f t="shared" si="37"/>
        <v>0.7334754797441364</v>
      </c>
      <c r="AC83" s="45">
        <f t="shared" si="37"/>
        <v>0.5932061111422016</v>
      </c>
      <c r="AD83" s="45">
        <f t="shared" si="37"/>
        <v>0.6137476386907745</v>
      </c>
    </row>
    <row r="84" spans="2:30" ht="12.75">
      <c r="B84" s="21"/>
      <c r="C84" s="46" t="s">
        <v>170</v>
      </c>
      <c r="D84" s="47"/>
      <c r="E84" s="47"/>
      <c r="F84" s="47"/>
      <c r="G84" s="47"/>
      <c r="H84" s="47"/>
      <c r="I84" s="47"/>
      <c r="J84" s="47"/>
      <c r="K84" s="48"/>
      <c r="L84" s="42" t="s">
        <v>172</v>
      </c>
      <c r="M84" s="45">
        <f>(M21/M19)*100</f>
        <v>0.35574561004458194</v>
      </c>
      <c r="N84" s="45">
        <f aca="true" t="shared" si="38" ref="N84:AD84">(N21/N19)*100</f>
        <v>0.3902385401780807</v>
      </c>
      <c r="O84" s="45">
        <f t="shared" si="38"/>
        <v>0.23840946826173956</v>
      </c>
      <c r="P84" s="45">
        <f t="shared" si="38"/>
        <v>0.36356009228833114</v>
      </c>
      <c r="Q84" s="45">
        <f t="shared" si="38"/>
        <v>0.3416602708524176</v>
      </c>
      <c r="R84" s="45">
        <f t="shared" si="38"/>
        <v>0.36700053520911385</v>
      </c>
      <c r="S84" s="45">
        <f t="shared" si="38"/>
        <v>0.39260813646517295</v>
      </c>
      <c r="T84" s="45">
        <f t="shared" si="38"/>
        <v>0.29165856503986004</v>
      </c>
      <c r="U84" s="45">
        <f t="shared" si="38"/>
        <v>0.5270092226613966</v>
      </c>
      <c r="V84" s="45">
        <f t="shared" si="38"/>
        <v>0.3248259860788863</v>
      </c>
      <c r="W84" s="45">
        <f t="shared" si="38"/>
        <v>0.39215686274509803</v>
      </c>
      <c r="X84" s="45">
        <f t="shared" si="38"/>
        <v>0.43905865823674045</v>
      </c>
      <c r="Y84" s="45">
        <f t="shared" si="38"/>
        <v>0.3599755948749237</v>
      </c>
      <c r="Z84" s="45">
        <f t="shared" si="38"/>
        <v>0.36803514878320165</v>
      </c>
      <c r="AA84" s="45">
        <f t="shared" si="38"/>
        <v>0.4793863854266539</v>
      </c>
      <c r="AB84" s="45">
        <f t="shared" si="38"/>
        <v>0.48614072494669514</v>
      </c>
      <c r="AC84" s="45">
        <f t="shared" si="38"/>
        <v>0.3637584643796519</v>
      </c>
      <c r="AD84" s="45">
        <f t="shared" si="38"/>
        <v>0.3670149196191064</v>
      </c>
    </row>
    <row r="85" spans="2:30" ht="12.75">
      <c r="B85" s="21"/>
      <c r="C85" s="52" t="s">
        <v>173</v>
      </c>
      <c r="D85" s="53"/>
      <c r="E85" s="53"/>
      <c r="F85" s="53"/>
      <c r="G85" s="53"/>
      <c r="H85" s="53"/>
      <c r="I85" s="53"/>
      <c r="J85" s="53"/>
      <c r="K85" s="54"/>
      <c r="L85" s="41" t="s">
        <v>174</v>
      </c>
      <c r="M85" s="45">
        <f>(M22/M19)*100</f>
        <v>0.261122736784642</v>
      </c>
      <c r="N85" s="45">
        <f aca="true" t="shared" si="39" ref="N85:AD85">(N22/N19)*100</f>
        <v>0.2088600637572826</v>
      </c>
      <c r="O85" s="45">
        <f t="shared" si="39"/>
        <v>0.2086082847290221</v>
      </c>
      <c r="P85" s="45">
        <f t="shared" si="39"/>
        <v>0.1747885059078515</v>
      </c>
      <c r="Q85" s="45">
        <f t="shared" si="39"/>
        <v>0.2401525092223515</v>
      </c>
      <c r="R85" s="45">
        <f t="shared" si="39"/>
        <v>0.25995871243978896</v>
      </c>
      <c r="S85" s="45">
        <f t="shared" si="39"/>
        <v>0.2707642320449469</v>
      </c>
      <c r="T85" s="45">
        <f t="shared" si="39"/>
        <v>0.33054637371184137</v>
      </c>
      <c r="U85" s="45">
        <f t="shared" si="39"/>
        <v>0.3764351590438547</v>
      </c>
      <c r="V85" s="45">
        <f t="shared" si="39"/>
        <v>0.20881670533642693</v>
      </c>
      <c r="W85" s="45">
        <f t="shared" si="39"/>
        <v>0.2867383512544803</v>
      </c>
      <c r="X85" s="45">
        <f t="shared" si="39"/>
        <v>0.24148226203020723</v>
      </c>
      <c r="Y85" s="45">
        <f t="shared" si="39"/>
        <v>0.21964612568639413</v>
      </c>
      <c r="Z85" s="45">
        <f t="shared" si="39"/>
        <v>0.24535676585546776</v>
      </c>
      <c r="AA85" s="45">
        <f t="shared" si="39"/>
        <v>0.23969319271332695</v>
      </c>
      <c r="AB85" s="45">
        <f t="shared" si="39"/>
        <v>0.24733475479744135</v>
      </c>
      <c r="AC85" s="45">
        <f t="shared" si="39"/>
        <v>0.22944764676254967</v>
      </c>
      <c r="AD85" s="45">
        <f t="shared" si="39"/>
        <v>0.24673271907166816</v>
      </c>
    </row>
    <row r="86" spans="2:30" ht="12.75">
      <c r="B86" s="21"/>
      <c r="C86" s="46" t="s">
        <v>175</v>
      </c>
      <c r="D86" s="47"/>
      <c r="E86" s="47"/>
      <c r="F86" s="47"/>
      <c r="G86" s="47"/>
      <c r="H86" s="47"/>
      <c r="I86" s="47"/>
      <c r="J86" s="47"/>
      <c r="K86" s="48"/>
      <c r="L86" s="42" t="s">
        <v>176</v>
      </c>
      <c r="M86" s="45">
        <f>(M23/M19)*100</f>
        <v>0.35574561004458194</v>
      </c>
      <c r="N86" s="45">
        <f aca="true" t="shared" si="40" ref="N86:AD86">(N23/N19)*100</f>
        <v>0.3407716829724085</v>
      </c>
      <c r="O86" s="45">
        <f t="shared" si="40"/>
        <v>0.1575205415300779</v>
      </c>
      <c r="P86" s="45">
        <f t="shared" si="40"/>
        <v>0.28665314968887645</v>
      </c>
      <c r="Q86" s="45">
        <f t="shared" si="40"/>
        <v>0.3243296774033819</v>
      </c>
      <c r="R86" s="45">
        <f t="shared" si="40"/>
        <v>0.2905420903738818</v>
      </c>
      <c r="S86" s="45">
        <f t="shared" si="40"/>
        <v>0.3316861842550599</v>
      </c>
      <c r="T86" s="45">
        <f t="shared" si="40"/>
        <v>0.27221466070386935</v>
      </c>
      <c r="U86" s="45">
        <f t="shared" si="40"/>
        <v>0.3199698851872765</v>
      </c>
      <c r="V86" s="45">
        <f t="shared" si="40"/>
        <v>0.22041763341067283</v>
      </c>
      <c r="W86" s="45">
        <f t="shared" si="40"/>
        <v>0.16023613746573898</v>
      </c>
      <c r="X86" s="45">
        <f t="shared" si="40"/>
        <v>0.206357569371268</v>
      </c>
      <c r="Y86" s="45">
        <f t="shared" si="40"/>
        <v>0.12812690665039658</v>
      </c>
      <c r="Z86" s="45">
        <f t="shared" si="40"/>
        <v>0.22538586630909246</v>
      </c>
      <c r="AA86" s="45">
        <f t="shared" si="40"/>
        <v>0.31160115052732507</v>
      </c>
      <c r="AB86" s="45">
        <f t="shared" si="40"/>
        <v>0.40085287846481876</v>
      </c>
      <c r="AC86" s="45">
        <f t="shared" si="40"/>
        <v>0.24623649896468744</v>
      </c>
      <c r="AD86" s="45">
        <f t="shared" si="40"/>
        <v>0.28297158718531945</v>
      </c>
    </row>
    <row r="87" spans="2:30" ht="12.75">
      <c r="B87" s="21"/>
      <c r="C87" s="46" t="s">
        <v>177</v>
      </c>
      <c r="D87" s="47"/>
      <c r="E87" s="47"/>
      <c r="F87" s="47"/>
      <c r="G87" s="47"/>
      <c r="H87" s="47"/>
      <c r="I87" s="47"/>
      <c r="J87" s="47"/>
      <c r="K87" s="48"/>
      <c r="L87" s="42" t="s">
        <v>178</v>
      </c>
      <c r="M87" s="45">
        <f>(M24/M19)*100</f>
        <v>0.261122736784642</v>
      </c>
      <c r="N87" s="45">
        <f aca="true" t="shared" si="41" ref="N87:AD87">(N24/N19)*100</f>
        <v>0.2583269209629548</v>
      </c>
      <c r="O87" s="45">
        <f t="shared" si="41"/>
        <v>0.2894972114606837</v>
      </c>
      <c r="P87" s="45">
        <f t="shared" si="41"/>
        <v>0.2516954485073062</v>
      </c>
      <c r="Q87" s="45">
        <f t="shared" si="41"/>
        <v>0.2574831026713872</v>
      </c>
      <c r="R87" s="45">
        <f t="shared" si="41"/>
        <v>0.33641715727502103</v>
      </c>
      <c r="S87" s="45">
        <f t="shared" si="41"/>
        <v>0.3316861842550599</v>
      </c>
      <c r="T87" s="45">
        <f t="shared" si="41"/>
        <v>0.349990278047832</v>
      </c>
      <c r="U87" s="45">
        <f t="shared" si="41"/>
        <v>0.5834744965179748</v>
      </c>
      <c r="V87" s="45">
        <f t="shared" si="41"/>
        <v>0.3132250580046404</v>
      </c>
      <c r="W87" s="45">
        <f t="shared" si="41"/>
        <v>0.5186590765338394</v>
      </c>
      <c r="X87" s="45">
        <f t="shared" si="41"/>
        <v>0.4741833508956797</v>
      </c>
      <c r="Y87" s="45">
        <f t="shared" si="41"/>
        <v>0.45149481391092133</v>
      </c>
      <c r="Z87" s="45">
        <f t="shared" si="41"/>
        <v>0.3880060483295769</v>
      </c>
      <c r="AA87" s="45">
        <f t="shared" si="41"/>
        <v>0.4074784276126558</v>
      </c>
      <c r="AB87" s="45">
        <f t="shared" si="41"/>
        <v>0.3326226012793177</v>
      </c>
      <c r="AC87" s="45">
        <f t="shared" si="41"/>
        <v>0.3469696121775141</v>
      </c>
      <c r="AD87" s="45">
        <f t="shared" si="41"/>
        <v>0.3307760515054551</v>
      </c>
    </row>
    <row r="88" spans="2:30" ht="12.75">
      <c r="B88" s="21"/>
      <c r="C88" s="46" t="s">
        <v>179</v>
      </c>
      <c r="D88" s="47"/>
      <c r="E88" s="47"/>
      <c r="F88" s="47"/>
      <c r="G88" s="47"/>
      <c r="H88" s="47"/>
      <c r="I88" s="47"/>
      <c r="J88" s="47"/>
      <c r="K88" s="48"/>
      <c r="L88" s="42" t="s">
        <v>180</v>
      </c>
      <c r="M88" s="45">
        <f>(M29/M19)*100</f>
        <v>0.09553270857974706</v>
      </c>
      <c r="N88" s="45">
        <f aca="true" t="shared" si="42" ref="N88:AD88">(N29/N19)*100</f>
        <v>0.04397053973837529</v>
      </c>
      <c r="O88" s="45">
        <f t="shared" si="42"/>
        <v>0.025543871599472096</v>
      </c>
      <c r="P88" s="45">
        <f t="shared" si="42"/>
        <v>0.04894078165419842</v>
      </c>
      <c r="Q88" s="45">
        <f t="shared" si="42"/>
        <v>0.04208858409051521</v>
      </c>
      <c r="R88" s="45">
        <f t="shared" si="42"/>
        <v>0.09939597828580167</v>
      </c>
      <c r="S88" s="45">
        <f t="shared" si="42"/>
        <v>0.047383740607865696</v>
      </c>
      <c r="T88" s="45">
        <f t="shared" si="42"/>
        <v>0.019443904335990667</v>
      </c>
      <c r="U88" s="45">
        <f t="shared" si="42"/>
        <v>0.1505740636175419</v>
      </c>
      <c r="V88" s="45">
        <f t="shared" si="42"/>
        <v>0.06960556844547564</v>
      </c>
      <c r="W88" s="45">
        <f t="shared" si="42"/>
        <v>0.130718954248366</v>
      </c>
      <c r="X88" s="45">
        <f t="shared" si="42"/>
        <v>0.07024938531787847</v>
      </c>
      <c r="Y88" s="45">
        <f t="shared" si="42"/>
        <v>0.11592434411226357</v>
      </c>
      <c r="Z88" s="45">
        <f t="shared" si="42"/>
        <v>0.07417762688653676</v>
      </c>
      <c r="AA88" s="45">
        <f t="shared" si="42"/>
        <v>0.23969319271332695</v>
      </c>
      <c r="AB88" s="45">
        <f t="shared" si="42"/>
        <v>0.0255863539445629</v>
      </c>
      <c r="AC88" s="45">
        <f t="shared" si="42"/>
        <v>0.04477027253903408</v>
      </c>
      <c r="AD88" s="45">
        <f t="shared" si="42"/>
        <v>0.07736098795892929</v>
      </c>
    </row>
    <row r="89" spans="2:30" ht="12.75">
      <c r="B89" s="21"/>
      <c r="C89" s="46" t="s">
        <v>181</v>
      </c>
      <c r="D89" s="47"/>
      <c r="E89" s="47"/>
      <c r="F89" s="47"/>
      <c r="G89" s="47"/>
      <c r="H89" s="47"/>
      <c r="I89" s="47"/>
      <c r="J89" s="47"/>
      <c r="K89" s="48"/>
      <c r="L89" s="42" t="s">
        <v>183</v>
      </c>
      <c r="M89" s="45">
        <f aca="true" t="shared" si="43" ref="M89:AD89">(M30/M19)*100</f>
        <v>0.06004913110726958</v>
      </c>
      <c r="N89" s="45">
        <f t="shared" si="43"/>
        <v>0.03297790480378147</v>
      </c>
      <c r="O89" s="45">
        <f t="shared" si="43"/>
        <v>0.012771935799736048</v>
      </c>
      <c r="P89" s="45">
        <f t="shared" si="43"/>
        <v>0.0349577011815703</v>
      </c>
      <c r="Q89" s="45">
        <f t="shared" si="43"/>
        <v>0.022282191577331585</v>
      </c>
      <c r="R89" s="45">
        <f t="shared" si="43"/>
        <v>0.038229222417616025</v>
      </c>
      <c r="S89" s="45">
        <f t="shared" si="43"/>
        <v>0.020307317403371015</v>
      </c>
      <c r="T89" s="45">
        <f t="shared" si="43"/>
        <v>0</v>
      </c>
      <c r="U89" s="45">
        <f t="shared" si="43"/>
        <v>0.018821757952192736</v>
      </c>
      <c r="V89" s="45">
        <f t="shared" si="43"/>
        <v>0.01160092807424594</v>
      </c>
      <c r="W89" s="45">
        <f t="shared" si="43"/>
        <v>0.02108370229812355</v>
      </c>
      <c r="X89" s="45">
        <f t="shared" si="43"/>
        <v>0.013171759747102212</v>
      </c>
      <c r="Y89" s="45">
        <f t="shared" si="43"/>
        <v>0.03050640634533252</v>
      </c>
      <c r="Z89" s="45">
        <f t="shared" si="43"/>
        <v>0.025676870845339646</v>
      </c>
      <c r="AA89" s="45">
        <f t="shared" si="43"/>
        <v>0.05992329817833174</v>
      </c>
      <c r="AB89" s="45">
        <f t="shared" si="43"/>
        <v>0.017057569296375266</v>
      </c>
      <c r="AC89" s="45">
        <f t="shared" si="43"/>
        <v>0.02238513626951704</v>
      </c>
      <c r="AD89" s="45">
        <f t="shared" si="43"/>
        <v>0.03392574887235437</v>
      </c>
    </row>
    <row r="90" spans="2:30" ht="12.75">
      <c r="B90" s="21"/>
      <c r="C90" s="46" t="s">
        <v>182</v>
      </c>
      <c r="D90" s="47"/>
      <c r="E90" s="47"/>
      <c r="F90" s="47"/>
      <c r="G90" s="47"/>
      <c r="H90" s="47"/>
      <c r="I90" s="47"/>
      <c r="J90" s="47"/>
      <c r="K90" s="48"/>
      <c r="L90" s="42" t="s">
        <v>184</v>
      </c>
      <c r="M90" s="45">
        <f>(M31/M19)*100</f>
        <v>0.03548357747247748</v>
      </c>
      <c r="N90" s="45">
        <f aca="true" t="shared" si="44" ref="N90:AD90">(N31/N19)*100</f>
        <v>0.010992634934593822</v>
      </c>
      <c r="O90" s="45">
        <f t="shared" si="44"/>
        <v>0.012771935799736048</v>
      </c>
      <c r="P90" s="45">
        <f t="shared" si="44"/>
        <v>0.01398308047262812</v>
      </c>
      <c r="Q90" s="45">
        <f t="shared" si="44"/>
        <v>0.01980639251318363</v>
      </c>
      <c r="R90" s="45">
        <f t="shared" si="44"/>
        <v>0.06116675586818564</v>
      </c>
      <c r="S90" s="45">
        <f t="shared" si="44"/>
        <v>0.027076423204494684</v>
      </c>
      <c r="T90" s="45">
        <f t="shared" si="44"/>
        <v>0.019443904335990667</v>
      </c>
      <c r="U90" s="45">
        <f t="shared" si="44"/>
        <v>0.13175230566534915</v>
      </c>
      <c r="V90" s="45">
        <f t="shared" si="44"/>
        <v>0.058004640371229696</v>
      </c>
      <c r="W90" s="45">
        <f t="shared" si="44"/>
        <v>0.10963525195024247</v>
      </c>
      <c r="X90" s="45">
        <f t="shared" si="44"/>
        <v>0.05707762557077625</v>
      </c>
      <c r="Y90" s="45">
        <f t="shared" si="44"/>
        <v>0.08541793776693106</v>
      </c>
      <c r="Z90" s="45">
        <f t="shared" si="44"/>
        <v>0.048500756041197114</v>
      </c>
      <c r="AA90" s="45">
        <f t="shared" si="44"/>
        <v>0.1797698945349952</v>
      </c>
      <c r="AB90" s="45">
        <f t="shared" si="44"/>
        <v>0.008528784648187633</v>
      </c>
      <c r="AC90" s="45">
        <f t="shared" si="44"/>
        <v>0.02238513626951704</v>
      </c>
      <c r="AD90" s="45">
        <f t="shared" si="44"/>
        <v>0.043435239086574914</v>
      </c>
    </row>
    <row r="91" spans="2:30" ht="12.75">
      <c r="B91" s="21"/>
      <c r="C91" s="46" t="s">
        <v>185</v>
      </c>
      <c r="D91" s="47"/>
      <c r="E91" s="47"/>
      <c r="F91" s="47"/>
      <c r="G91" s="47"/>
      <c r="H91" s="47"/>
      <c r="I91" s="47"/>
      <c r="J91" s="47"/>
      <c r="K91" s="48"/>
      <c r="L91" s="42" t="s">
        <v>186</v>
      </c>
      <c r="M91" s="45">
        <f>(M38/M19)*100</f>
        <v>0.03912291875170594</v>
      </c>
      <c r="N91" s="45">
        <f aca="true" t="shared" si="45" ref="N91:AD91">(N38/N19)*100</f>
        <v>0.03297790480378147</v>
      </c>
      <c r="O91" s="45">
        <f t="shared" si="45"/>
        <v>0.004257311933245349</v>
      </c>
      <c r="P91" s="45">
        <f t="shared" si="45"/>
        <v>0.00699154023631406</v>
      </c>
      <c r="Q91" s="45">
        <f t="shared" si="45"/>
        <v>0.022282191577331585</v>
      </c>
      <c r="R91" s="45">
        <f t="shared" si="45"/>
        <v>0.038229222417616025</v>
      </c>
      <c r="S91" s="45">
        <f t="shared" si="45"/>
        <v>0.027076423204494684</v>
      </c>
      <c r="T91" s="45">
        <f t="shared" si="45"/>
        <v>0.038887808671981335</v>
      </c>
      <c r="U91" s="45">
        <f t="shared" si="45"/>
        <v>0.07528703180877094</v>
      </c>
      <c r="V91" s="45">
        <f t="shared" si="45"/>
        <v>0.01160092807424594</v>
      </c>
      <c r="W91" s="45">
        <f t="shared" si="45"/>
        <v>0.09276829011174362</v>
      </c>
      <c r="X91" s="45">
        <f t="shared" si="45"/>
        <v>0.017562346329469618</v>
      </c>
      <c r="Y91" s="45">
        <f t="shared" si="45"/>
        <v>0.06101281269066504</v>
      </c>
      <c r="Z91" s="45">
        <f t="shared" si="45"/>
        <v>0.039941799092750564</v>
      </c>
      <c r="AA91" s="45">
        <f t="shared" si="45"/>
        <v>0.03595397890699904</v>
      </c>
      <c r="AB91" s="45">
        <f t="shared" si="45"/>
        <v>0.008528784648187633</v>
      </c>
      <c r="AC91" s="45">
        <f t="shared" si="45"/>
        <v>0.00559628406737926</v>
      </c>
      <c r="AD91" s="45">
        <f t="shared" si="45"/>
        <v>0.033668735623321386</v>
      </c>
    </row>
    <row r="92" spans="2:30" ht="12.75">
      <c r="B92" s="21"/>
      <c r="C92" s="46" t="s">
        <v>187</v>
      </c>
      <c r="D92" s="47"/>
      <c r="E92" s="47"/>
      <c r="F92" s="47"/>
      <c r="G92" s="47"/>
      <c r="H92" s="47"/>
      <c r="I92" s="47"/>
      <c r="J92" s="47"/>
      <c r="K92" s="48"/>
      <c r="L92" s="42" t="s">
        <v>188</v>
      </c>
      <c r="M92" s="45">
        <f>(M39/M19)*100</f>
        <v>0.013647529797106723</v>
      </c>
      <c r="N92" s="45">
        <f aca="true" t="shared" si="46" ref="N92:AD92">(N39/N19)*100</f>
        <v>0.016488952401890734</v>
      </c>
      <c r="O92" s="45">
        <f t="shared" si="46"/>
        <v>0</v>
      </c>
      <c r="P92" s="45">
        <f t="shared" si="46"/>
        <v>0.00699154023631406</v>
      </c>
      <c r="Q92" s="45">
        <f t="shared" si="46"/>
        <v>0.009903196256591815</v>
      </c>
      <c r="R92" s="45">
        <f t="shared" si="46"/>
        <v>0.01529168896704641</v>
      </c>
      <c r="S92" s="45">
        <f t="shared" si="46"/>
        <v>0.006769105801123671</v>
      </c>
      <c r="T92" s="45">
        <f t="shared" si="46"/>
        <v>0</v>
      </c>
      <c r="U92" s="45">
        <f t="shared" si="46"/>
        <v>0.03764351590438547</v>
      </c>
      <c r="V92" s="45">
        <f t="shared" si="46"/>
        <v>0</v>
      </c>
      <c r="W92" s="45">
        <f t="shared" si="46"/>
        <v>0.01686696183849884</v>
      </c>
      <c r="X92" s="45">
        <f t="shared" si="46"/>
        <v>0.0043905865823674044</v>
      </c>
      <c r="Y92" s="45">
        <f t="shared" si="46"/>
        <v>0.012202562538133009</v>
      </c>
      <c r="Z92" s="45">
        <f t="shared" si="46"/>
        <v>0.011411942597928732</v>
      </c>
      <c r="AA92" s="45">
        <f t="shared" si="46"/>
        <v>0.011984659635666346</v>
      </c>
      <c r="AB92" s="45">
        <f t="shared" si="46"/>
        <v>0</v>
      </c>
      <c r="AC92" s="45">
        <f t="shared" si="46"/>
        <v>0</v>
      </c>
      <c r="AD92" s="45">
        <f t="shared" si="46"/>
        <v>0.010280529961319505</v>
      </c>
    </row>
    <row r="93" spans="2:30" ht="12.75">
      <c r="B93" s="21"/>
      <c r="C93" s="46" t="s">
        <v>189</v>
      </c>
      <c r="D93" s="47"/>
      <c r="E93" s="47"/>
      <c r="F93" s="47"/>
      <c r="G93" s="47"/>
      <c r="H93" s="47"/>
      <c r="I93" s="47"/>
      <c r="J93" s="47"/>
      <c r="K93" s="48"/>
      <c r="L93" s="42" t="s">
        <v>190</v>
      </c>
      <c r="M93" s="45">
        <f>(M40/M19)*100</f>
        <v>0.025475388954599217</v>
      </c>
      <c r="N93" s="45">
        <f aca="true" t="shared" si="47" ref="N93:AD93">(N40/N19)*100</f>
        <v>0.016488952401890734</v>
      </c>
      <c r="O93" s="45">
        <f t="shared" si="47"/>
        <v>0.004257311933245349</v>
      </c>
      <c r="P93" s="45">
        <f t="shared" si="47"/>
        <v>0</v>
      </c>
      <c r="Q93" s="45">
        <f t="shared" si="47"/>
        <v>0.012378995320739768</v>
      </c>
      <c r="R93" s="45">
        <f t="shared" si="47"/>
        <v>0.022937533450569616</v>
      </c>
      <c r="S93" s="45">
        <f t="shared" si="47"/>
        <v>0.020307317403371015</v>
      </c>
      <c r="T93" s="45">
        <f t="shared" si="47"/>
        <v>0.038887808671981335</v>
      </c>
      <c r="U93" s="45">
        <f t="shared" si="47"/>
        <v>0.03764351590438547</v>
      </c>
      <c r="V93" s="45">
        <f t="shared" si="47"/>
        <v>0.01160092807424594</v>
      </c>
      <c r="W93" s="45">
        <f t="shared" si="47"/>
        <v>0.07590132827324478</v>
      </c>
      <c r="X93" s="45">
        <f t="shared" si="47"/>
        <v>0.013171759747102212</v>
      </c>
      <c r="Y93" s="45">
        <f t="shared" si="47"/>
        <v>0.048810250152532035</v>
      </c>
      <c r="Z93" s="45">
        <f t="shared" si="47"/>
        <v>0.028529856494821832</v>
      </c>
      <c r="AA93" s="45">
        <f t="shared" si="47"/>
        <v>0.023969319271332692</v>
      </c>
      <c r="AB93" s="45">
        <f t="shared" si="47"/>
        <v>0.008528784648187633</v>
      </c>
      <c r="AC93" s="45">
        <f t="shared" si="47"/>
        <v>0.00559628406737926</v>
      </c>
      <c r="AD93" s="45">
        <f t="shared" si="47"/>
        <v>0.023388205662001876</v>
      </c>
    </row>
    <row r="94" ht="12.75">
      <c r="B94" s="21"/>
    </row>
    <row r="95" ht="12.75">
      <c r="B95" s="21"/>
    </row>
    <row r="96" ht="12.75">
      <c r="B96" s="21"/>
    </row>
    <row r="97" ht="12.75">
      <c r="B97" s="21"/>
    </row>
    <row r="98" ht="12.75">
      <c r="B98" s="21"/>
    </row>
  </sheetData>
  <mergeCells count="94">
    <mergeCell ref="C40:K40"/>
    <mergeCell ref="C33:K33"/>
    <mergeCell ref="C34:K34"/>
    <mergeCell ref="C25:K25"/>
    <mergeCell ref="C26:K26"/>
    <mergeCell ref="C27:K27"/>
    <mergeCell ref="C28:K28"/>
    <mergeCell ref="C29:K29"/>
    <mergeCell ref="C37:K37"/>
    <mergeCell ref="C32:K32"/>
    <mergeCell ref="C38:K38"/>
    <mergeCell ref="C39:K39"/>
    <mergeCell ref="C30:K30"/>
    <mergeCell ref="C31:K31"/>
    <mergeCell ref="C35:K35"/>
    <mergeCell ref="C36:K36"/>
    <mergeCell ref="C21:K21"/>
    <mergeCell ref="C22:K22"/>
    <mergeCell ref="C23:K23"/>
    <mergeCell ref="C24:K24"/>
    <mergeCell ref="C20:K20"/>
    <mergeCell ref="N16:N17"/>
    <mergeCell ref="O16:O17"/>
    <mergeCell ref="P16:P17"/>
    <mergeCell ref="C19:K19"/>
    <mergeCell ref="W16:W17"/>
    <mergeCell ref="B1:R1"/>
    <mergeCell ref="AD16:AD17"/>
    <mergeCell ref="C18:K18"/>
    <mergeCell ref="U16:U17"/>
    <mergeCell ref="B2:R2"/>
    <mergeCell ref="B3:R3"/>
    <mergeCell ref="B4:R4"/>
    <mergeCell ref="V16:V17"/>
    <mergeCell ref="B6:F6"/>
    <mergeCell ref="G6:I6"/>
    <mergeCell ref="K6:L6"/>
    <mergeCell ref="S16:S17"/>
    <mergeCell ref="T16:T17"/>
    <mergeCell ref="Q16:Q17"/>
    <mergeCell ref="R16:R17"/>
    <mergeCell ref="C41:K41"/>
    <mergeCell ref="C42:K42"/>
    <mergeCell ref="C43:K43"/>
    <mergeCell ref="C44:K44"/>
    <mergeCell ref="C45:K45"/>
    <mergeCell ref="C46:K46"/>
    <mergeCell ref="C47:K47"/>
    <mergeCell ref="C49:K49"/>
    <mergeCell ref="C50:K50"/>
    <mergeCell ref="C51:K51"/>
    <mergeCell ref="C48:K48"/>
    <mergeCell ref="C52:K52"/>
    <mergeCell ref="C53:K53"/>
    <mergeCell ref="C54:K54"/>
    <mergeCell ref="C55:K55"/>
    <mergeCell ref="C56:K56"/>
    <mergeCell ref="C57:K57"/>
    <mergeCell ref="C58:K58"/>
    <mergeCell ref="C59:K59"/>
    <mergeCell ref="C61:K61"/>
    <mergeCell ref="C60:K60"/>
    <mergeCell ref="C62:K62"/>
    <mergeCell ref="C63:K63"/>
    <mergeCell ref="C64:K64"/>
    <mergeCell ref="C65:K65"/>
    <mergeCell ref="C66:K66"/>
    <mergeCell ref="C67:K67"/>
    <mergeCell ref="C68:K68"/>
    <mergeCell ref="C80:K80"/>
    <mergeCell ref="C69:K69"/>
    <mergeCell ref="C70:K70"/>
    <mergeCell ref="C71:K71"/>
    <mergeCell ref="C72:K72"/>
    <mergeCell ref="C93:K93"/>
    <mergeCell ref="C73:K73"/>
    <mergeCell ref="C74:K74"/>
    <mergeCell ref="C91:K91"/>
    <mergeCell ref="C75:K75"/>
    <mergeCell ref="C76:K76"/>
    <mergeCell ref="C77:K77"/>
    <mergeCell ref="C82:K82"/>
    <mergeCell ref="C78:K78"/>
    <mergeCell ref="C79:K79"/>
    <mergeCell ref="C90:K90"/>
    <mergeCell ref="C81:K81"/>
    <mergeCell ref="C85:K85"/>
    <mergeCell ref="C92:K92"/>
    <mergeCell ref="C83:K83"/>
    <mergeCell ref="C88:K88"/>
    <mergeCell ref="C89:K89"/>
    <mergeCell ref="C84:K84"/>
    <mergeCell ref="C86:K86"/>
    <mergeCell ref="C87:K87"/>
  </mergeCells>
  <printOptions/>
  <pageMargins left="0.7874015748031497" right="0.7874015748031497" top="0.984251968503937" bottom="0.984251968503937" header="0" footer="0"/>
  <pageSetup horizontalDpi="600" verticalDpi="600" orientation="landscape" paperSize="5" scale="50" r:id="rId10"/>
  <legacyDrawing r:id="rId9"/>
  <oleObjects>
    <oleObject progId="" shapeId="691043" r:id="rId1"/>
    <oleObject progId="" shapeId="691045" r:id="rId2"/>
    <oleObject progId="" shapeId="691046" r:id="rId3"/>
    <oleObject progId="" shapeId="691047" r:id="rId4"/>
    <oleObject progId="" shapeId="691048" r:id="rId5"/>
    <oleObject progId="" shapeId="691049" r:id="rId6"/>
    <oleObject progId="" shapeId="691050" r:id="rId7"/>
    <oleObject progId="" shapeId="69105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2007-07-17T16:47:57Z</cp:lastPrinted>
  <dcterms:created xsi:type="dcterms:W3CDTF">2005-09-23T17:17:30Z</dcterms:created>
  <dcterms:modified xsi:type="dcterms:W3CDTF">2007-07-17T16:48:07Z</dcterms:modified>
  <cp:category/>
  <cp:version/>
  <cp:contentType/>
  <cp:contentStatus/>
</cp:coreProperties>
</file>