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1--02-19-20" sheetId="1" r:id="rId1"/>
  </sheets>
  <definedNames>
    <definedName name="_xlnm.Print_Area" localSheetId="0">'01--02-19-20'!$A$1:$Q$104</definedName>
    <definedName name="_xlnm.Print_Titles" localSheetId="0">'01--02-19-20'!$17:$18</definedName>
  </definedNames>
  <calcPr fullCalcOnLoad="1"/>
</workbook>
</file>

<file path=xl/sharedStrings.xml><?xml version="1.0" encoding="utf-8"?>
<sst xmlns="http://schemas.openxmlformats.org/spreadsheetml/2006/main" count="196" uniqueCount="196">
  <si>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</si>
  <si>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</si>
  <si>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</si>
  <si>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</si>
  <si>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</si>
  <si>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</si>
  <si>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</si>
  <si>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</si>
  <si>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</si>
  <si>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</si>
  <si>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</si>
  <si>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</si>
  <si>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</si>
  <si>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</si>
  <si>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</si>
  <si>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Indicador</t>
  </si>
  <si>
    <t>Municipios del Departamento de Chiquimula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</si>
  <si>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</si>
  <si>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</si>
  <si>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</si>
  <si>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</si>
  <si>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</si>
  <si>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</si>
  <si>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</si>
  <si>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</si>
  <si>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</si>
  <si>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</si>
  <si>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</si>
  <si>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</si>
  <si>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</si>
  <si>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</si>
  <si>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</si>
  <si>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</si>
  <si>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</si>
  <si>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</si>
  <si>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</si>
  <si>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</si>
  <si>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</si>
  <si>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</si>
  <si>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</si>
  <si>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</si>
  <si>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</si>
  <si>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</si>
  <si>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</si>
  <si>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</si>
  <si>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</si>
  <si>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</si>
  <si>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</si>
  <si>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</si>
  <si>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</si>
  <si>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</si>
  <si>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</si>
  <si>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</si>
  <si>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</si>
  <si>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</si>
  <si>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</si>
  <si>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</si>
  <si>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</si>
  <si>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</si>
  <si>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</si>
  <si>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</si>
  <si>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</si>
  <si>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</si>
  <si>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</si>
  <si>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</si>
  <si>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</si>
  <si>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</si>
  <si>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</si>
  <si>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</si>
  <si>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</si>
  <si>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</si>
  <si>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</si>
  <si>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</si>
  <si>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</si>
  <si>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</si>
  <si>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</si>
  <si>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</si>
  <si>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</si>
  <si>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</si>
  <si>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</si>
  <si>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</si>
  <si>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</si>
  <si>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</si>
  <si>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</si>
  <si>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</si>
  <si>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</si>
  <si>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</si>
  <si>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</si>
  <si>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</si>
  <si>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</si>
  <si>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</si>
  <si>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</si>
  <si>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</si>
  <si>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</si>
  <si>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</si>
  <si>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</si>
  <si>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</si>
  <si>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</si>
  <si>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</si>
  <si>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</si>
  <si>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</si>
  <si>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</si>
  <si>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</si>
  <si>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</si>
  <si>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</si>
  <si>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</si>
  <si>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</si>
  <si>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</si>
  <si>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</si>
  <si>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</si>
  <si>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</si>
  <si>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</si>
  <si>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</si>
  <si>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</si>
  <si>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</si>
  <si>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11- 20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</si>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</sst>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10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9" fillId="3" borderId="1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3" xfId="0" applyFont="1" applyFill="1" applyBorder="1" applyAlignment="1">
      <alignment/>
    </xf>
    <xf numFmtId="2" fontId="9" fillId="3" borderId="13" xfId="0" applyNumberFormat="1" applyFont="1" applyFill="1" applyBorder="1" applyAlignment="1">
      <alignment/>
    </xf>
    <xf numFmtId="0" fontId="4" fillId="3" borderId="13" xfId="0" applyFont="1" applyFill="1" applyBorder="1" applyAlignment="1">
      <alignment vertical="center"/>
    </xf>
    <xf numFmtId="0" fontId="4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tabSelected="1" zoomScale="70" zoomScaleNormal="70" workbookViewId="0" topLeftCell="A1">
      <selection activeCell="H29" sqref="H2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50" t="s">
        <v>4</v>
      </c>
      <c r="B6" s="51"/>
      <c r="D6" s="52" t="s">
        <v>115</v>
      </c>
      <c r="E6" s="53"/>
    </row>
    <row r="7" s="6" customFormat="1" ht="12"/>
    <row r="8" spans="2:12" s="6" customFormat="1" ht="12.75" customHeight="1">
      <c r="B8" s="8" t="s">
        <v>12</v>
      </c>
      <c r="C8" s="9"/>
      <c r="D8" s="37" t="s">
        <v>106</v>
      </c>
      <c r="E8" s="37"/>
      <c r="F8" s="37"/>
      <c r="G8" s="37"/>
      <c r="H8" s="37"/>
      <c r="I8" s="37"/>
      <c r="J8" s="37"/>
      <c r="K8" s="38"/>
      <c r="L8" s="23"/>
    </row>
    <row r="9" spans="2:12" s="12" customFormat="1" ht="12.75" customHeight="1">
      <c r="B9" s="10" t="s">
        <v>15</v>
      </c>
      <c r="C9" s="11"/>
      <c r="D9" s="39" t="s">
        <v>107</v>
      </c>
      <c r="E9" s="39"/>
      <c r="F9" s="39"/>
      <c r="G9" s="39"/>
      <c r="H9" s="39"/>
      <c r="I9" s="39"/>
      <c r="J9" s="39"/>
      <c r="K9" s="40"/>
      <c r="L9" s="24"/>
    </row>
    <row r="10" spans="2:12" s="12" customFormat="1" ht="12.75" customHeight="1">
      <c r="B10" s="10"/>
      <c r="C10" s="11"/>
      <c r="D10" s="39" t="s">
        <v>108</v>
      </c>
      <c r="E10" s="39"/>
      <c r="F10" s="39"/>
      <c r="G10" s="39"/>
      <c r="H10" s="39"/>
      <c r="I10" s="39"/>
      <c r="J10" s="39"/>
      <c r="K10" s="40"/>
      <c r="L10" s="24"/>
    </row>
    <row r="11" spans="2:12" s="6" customFormat="1" ht="12">
      <c r="B11" s="13" t="s">
        <v>5</v>
      </c>
      <c r="C11" s="7"/>
      <c r="D11" s="35" t="s">
        <v>16</v>
      </c>
      <c r="E11" s="35"/>
      <c r="F11" s="35"/>
      <c r="G11" s="35"/>
      <c r="H11" s="35"/>
      <c r="I11" s="35"/>
      <c r="J11" s="35"/>
      <c r="K11" s="36"/>
      <c r="L11" s="25"/>
    </row>
    <row r="12" spans="2:12" s="6" customFormat="1" ht="12.75" customHeight="1">
      <c r="B12" s="13" t="s">
        <v>109</v>
      </c>
      <c r="C12" s="7"/>
      <c r="D12" s="33">
        <v>2005</v>
      </c>
      <c r="E12" s="33"/>
      <c r="F12" s="33"/>
      <c r="G12" s="33"/>
      <c r="H12" s="33"/>
      <c r="I12" s="33"/>
      <c r="J12" s="33"/>
      <c r="K12" s="34"/>
      <c r="L12" s="25"/>
    </row>
    <row r="13" spans="2:21" s="6" customFormat="1" ht="12">
      <c r="B13" s="13" t="s">
        <v>6</v>
      </c>
      <c r="C13" s="7"/>
      <c r="D13" s="35" t="s">
        <v>110</v>
      </c>
      <c r="E13" s="35"/>
      <c r="F13" s="35"/>
      <c r="G13" s="35"/>
      <c r="H13" s="35"/>
      <c r="I13" s="35"/>
      <c r="J13" s="35"/>
      <c r="K13" s="36"/>
      <c r="R13" s="26"/>
      <c r="S13" s="26"/>
      <c r="T13" s="26"/>
      <c r="U13" s="26"/>
    </row>
    <row r="14" spans="2:12" s="27" customFormat="1" ht="12">
      <c r="B14" s="13" t="s">
        <v>111</v>
      </c>
      <c r="C14" s="7"/>
      <c r="D14" s="28" t="s">
        <v>112</v>
      </c>
      <c r="E14" s="28"/>
      <c r="F14" s="28"/>
      <c r="G14" s="28"/>
      <c r="H14" s="28"/>
      <c r="I14" s="28"/>
      <c r="J14" s="28"/>
      <c r="K14" s="29"/>
      <c r="L14" s="28"/>
    </row>
    <row r="15" spans="2:12" s="27" customFormat="1" ht="12">
      <c r="B15" s="14" t="s">
        <v>113</v>
      </c>
      <c r="C15" s="15"/>
      <c r="D15" s="30" t="s">
        <v>114</v>
      </c>
      <c r="E15" s="30"/>
      <c r="F15" s="30"/>
      <c r="G15" s="30"/>
      <c r="H15" s="30"/>
      <c r="I15" s="30"/>
      <c r="J15" s="30"/>
      <c r="K15" s="31"/>
      <c r="L15" s="28"/>
    </row>
    <row r="17" spans="2:17" ht="24.75" customHeight="1">
      <c r="B17" s="41"/>
      <c r="C17" s="42"/>
      <c r="D17" s="42"/>
      <c r="E17" s="43"/>
      <c r="F17" s="48" t="s">
        <v>10</v>
      </c>
      <c r="G17" s="48" t="s">
        <v>17</v>
      </c>
      <c r="H17" s="48" t="s">
        <v>18</v>
      </c>
      <c r="I17" s="48" t="s">
        <v>19</v>
      </c>
      <c r="J17" s="48" t="s">
        <v>20</v>
      </c>
      <c r="K17" s="48" t="s">
        <v>21</v>
      </c>
      <c r="L17" s="48" t="s">
        <v>7</v>
      </c>
      <c r="M17" s="48" t="s">
        <v>11</v>
      </c>
      <c r="N17" s="48" t="s">
        <v>8</v>
      </c>
      <c r="O17" s="48" t="s">
        <v>9</v>
      </c>
      <c r="P17" s="48" t="s">
        <v>22</v>
      </c>
      <c r="Q17" s="48" t="s">
        <v>23</v>
      </c>
    </row>
    <row r="18" spans="2:17" ht="12.75">
      <c r="B18" s="44" t="s">
        <v>14</v>
      </c>
      <c r="C18" s="45"/>
      <c r="D18" s="46"/>
      <c r="E18" s="47" t="s">
        <v>13</v>
      </c>
      <c r="F18" s="49">
        <v>2001</v>
      </c>
      <c r="G18" s="49">
        <v>2002</v>
      </c>
      <c r="H18" s="49">
        <v>2003</v>
      </c>
      <c r="I18" s="49">
        <v>2004</v>
      </c>
      <c r="J18" s="49">
        <v>2005</v>
      </c>
      <c r="K18" s="49">
        <v>2006</v>
      </c>
      <c r="L18" s="49">
        <v>2007</v>
      </c>
      <c r="M18" s="49">
        <v>2008</v>
      </c>
      <c r="N18" s="49">
        <v>2009</v>
      </c>
      <c r="O18" s="49">
        <v>2010</v>
      </c>
      <c r="P18" s="49">
        <v>2011</v>
      </c>
      <c r="Q18" s="49">
        <v>20</v>
      </c>
    </row>
    <row r="19" spans="2:17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customHeight="1">
      <c r="B20" s="54" t="s">
        <v>24</v>
      </c>
      <c r="C20" s="55"/>
      <c r="D20" s="56"/>
      <c r="E20" s="57" t="s">
        <v>116</v>
      </c>
      <c r="F20" s="58">
        <v>3496</v>
      </c>
      <c r="G20" s="58">
        <v>344</v>
      </c>
      <c r="H20" s="58">
        <v>632</v>
      </c>
      <c r="I20" s="58">
        <v>1158</v>
      </c>
      <c r="J20" s="58">
        <v>1290</v>
      </c>
      <c r="K20" s="58">
        <v>651</v>
      </c>
      <c r="L20" s="58">
        <v>1509</v>
      </c>
      <c r="M20" s="58">
        <v>362</v>
      </c>
      <c r="N20" s="58">
        <v>767</v>
      </c>
      <c r="O20" s="58">
        <v>412</v>
      </c>
      <c r="P20" s="58">
        <v>631</v>
      </c>
      <c r="Q20" s="58">
        <f aca="true" t="shared" si="0" ref="Q20:Q29">SUM(F20:P20)</f>
        <v>11252</v>
      </c>
    </row>
    <row r="21" spans="2:17" ht="12.75" customHeight="1">
      <c r="B21" s="54" t="s">
        <v>25</v>
      </c>
      <c r="C21" s="59"/>
      <c r="D21" s="60"/>
      <c r="E21" s="57" t="s">
        <v>117</v>
      </c>
      <c r="F21" s="58">
        <v>1699</v>
      </c>
      <c r="G21" s="58">
        <v>170</v>
      </c>
      <c r="H21" s="58">
        <v>332</v>
      </c>
      <c r="I21" s="58">
        <v>570</v>
      </c>
      <c r="J21" s="58">
        <v>614</v>
      </c>
      <c r="K21" s="58">
        <v>333</v>
      </c>
      <c r="L21" s="58">
        <v>754</v>
      </c>
      <c r="M21" s="58">
        <v>193</v>
      </c>
      <c r="N21" s="58">
        <v>383</v>
      </c>
      <c r="O21" s="58">
        <v>202</v>
      </c>
      <c r="P21" s="58">
        <v>308</v>
      </c>
      <c r="Q21" s="58">
        <f t="shared" si="0"/>
        <v>5558</v>
      </c>
    </row>
    <row r="22" spans="2:17" ht="12.75" customHeight="1">
      <c r="B22" s="54" t="s">
        <v>26</v>
      </c>
      <c r="C22" s="59"/>
      <c r="D22" s="60"/>
      <c r="E22" s="57" t="s">
        <v>118</v>
      </c>
      <c r="F22" s="58">
        <v>1797</v>
      </c>
      <c r="G22" s="58">
        <v>174</v>
      </c>
      <c r="H22" s="58">
        <v>300</v>
      </c>
      <c r="I22" s="58">
        <v>588</v>
      </c>
      <c r="J22" s="58">
        <v>676</v>
      </c>
      <c r="K22" s="58">
        <v>318</v>
      </c>
      <c r="L22" s="58">
        <v>755</v>
      </c>
      <c r="M22" s="58">
        <v>169</v>
      </c>
      <c r="N22" s="58">
        <v>384</v>
      </c>
      <c r="O22" s="58">
        <v>210</v>
      </c>
      <c r="P22" s="58">
        <v>323</v>
      </c>
      <c r="Q22" s="58">
        <f t="shared" si="0"/>
        <v>5694</v>
      </c>
    </row>
    <row r="23" spans="2:17" ht="12.75" customHeight="1">
      <c r="B23" s="54" t="s">
        <v>27</v>
      </c>
      <c r="C23" s="59"/>
      <c r="D23" s="60"/>
      <c r="E23" s="57" t="s">
        <v>119</v>
      </c>
      <c r="F23" s="58">
        <v>1760</v>
      </c>
      <c r="G23" s="58">
        <v>57</v>
      </c>
      <c r="H23" s="58">
        <v>36</v>
      </c>
      <c r="I23" s="58">
        <v>119</v>
      </c>
      <c r="J23" s="58">
        <v>146</v>
      </c>
      <c r="K23" s="58">
        <v>78</v>
      </c>
      <c r="L23" s="58">
        <v>800</v>
      </c>
      <c r="M23" s="58">
        <v>46</v>
      </c>
      <c r="N23" s="58">
        <v>228</v>
      </c>
      <c r="O23" s="58">
        <v>62</v>
      </c>
      <c r="P23" s="58">
        <v>201</v>
      </c>
      <c r="Q23" s="58">
        <f t="shared" si="0"/>
        <v>3533</v>
      </c>
    </row>
    <row r="24" spans="2:17" ht="12.75" customHeight="1">
      <c r="B24" s="54" t="s">
        <v>28</v>
      </c>
      <c r="C24" s="59"/>
      <c r="D24" s="60"/>
      <c r="E24" s="57" t="s">
        <v>120</v>
      </c>
      <c r="F24" s="58">
        <v>1736</v>
      </c>
      <c r="G24" s="58">
        <v>287</v>
      </c>
      <c r="H24" s="58">
        <v>596</v>
      </c>
      <c r="I24" s="58">
        <v>1039</v>
      </c>
      <c r="J24" s="58">
        <v>1144</v>
      </c>
      <c r="K24" s="58">
        <v>573</v>
      </c>
      <c r="L24" s="58">
        <v>709</v>
      </c>
      <c r="M24" s="58">
        <v>316</v>
      </c>
      <c r="N24" s="58">
        <v>539</v>
      </c>
      <c r="O24" s="58">
        <v>350</v>
      </c>
      <c r="P24" s="58">
        <v>430</v>
      </c>
      <c r="Q24" s="58">
        <f t="shared" si="0"/>
        <v>7719</v>
      </c>
    </row>
    <row r="25" spans="2:18" ht="12.75" customHeight="1">
      <c r="B25" s="61" t="s">
        <v>44</v>
      </c>
      <c r="C25" s="62"/>
      <c r="D25" s="62"/>
      <c r="E25" s="63" t="s">
        <v>121</v>
      </c>
      <c r="F25" s="63">
        <v>3378</v>
      </c>
      <c r="G25" s="57">
        <v>335</v>
      </c>
      <c r="H25" s="57">
        <v>617</v>
      </c>
      <c r="I25" s="57">
        <v>1078</v>
      </c>
      <c r="J25" s="57">
        <v>1172</v>
      </c>
      <c r="K25" s="57">
        <v>632</v>
      </c>
      <c r="L25" s="57">
        <v>1385</v>
      </c>
      <c r="M25" s="57">
        <v>369</v>
      </c>
      <c r="N25" s="57">
        <v>714</v>
      </c>
      <c r="O25" s="57">
        <v>388</v>
      </c>
      <c r="P25" s="57">
        <v>645</v>
      </c>
      <c r="Q25" s="57">
        <f t="shared" si="0"/>
        <v>10713</v>
      </c>
      <c r="R25" s="32"/>
    </row>
    <row r="26" spans="2:18" ht="12.75" customHeight="1">
      <c r="B26" s="61" t="s">
        <v>45</v>
      </c>
      <c r="C26" s="64"/>
      <c r="D26" s="64"/>
      <c r="E26" s="63" t="s">
        <v>122</v>
      </c>
      <c r="F26" s="63">
        <v>1639</v>
      </c>
      <c r="G26" s="57">
        <v>164</v>
      </c>
      <c r="H26" s="57">
        <v>323</v>
      </c>
      <c r="I26" s="57">
        <v>535</v>
      </c>
      <c r="J26" s="57">
        <v>555</v>
      </c>
      <c r="K26" s="57">
        <v>321</v>
      </c>
      <c r="L26" s="57">
        <v>689</v>
      </c>
      <c r="M26" s="57">
        <v>197</v>
      </c>
      <c r="N26" s="57">
        <v>361</v>
      </c>
      <c r="O26" s="57">
        <v>190</v>
      </c>
      <c r="P26" s="57">
        <v>300</v>
      </c>
      <c r="Q26" s="57">
        <f t="shared" si="0"/>
        <v>5274</v>
      </c>
      <c r="R26" s="32"/>
    </row>
    <row r="27" spans="2:18" ht="12.75" customHeight="1">
      <c r="B27" s="61" t="s">
        <v>46</v>
      </c>
      <c r="C27" s="64"/>
      <c r="D27" s="64"/>
      <c r="E27" s="63" t="s">
        <v>123</v>
      </c>
      <c r="F27" s="63">
        <v>1739</v>
      </c>
      <c r="G27" s="57">
        <v>171</v>
      </c>
      <c r="H27" s="57">
        <v>294</v>
      </c>
      <c r="I27" s="57">
        <v>543</v>
      </c>
      <c r="J27" s="57">
        <v>617</v>
      </c>
      <c r="K27" s="57">
        <v>311</v>
      </c>
      <c r="L27" s="57">
        <v>696</v>
      </c>
      <c r="M27" s="57">
        <v>172</v>
      </c>
      <c r="N27" s="57">
        <v>353</v>
      </c>
      <c r="O27" s="57">
        <v>198</v>
      </c>
      <c r="P27" s="57">
        <v>345</v>
      </c>
      <c r="Q27" s="57">
        <f t="shared" si="0"/>
        <v>5439</v>
      </c>
      <c r="R27" s="32"/>
    </row>
    <row r="28" spans="2:18" ht="12.75" customHeight="1">
      <c r="B28" s="61" t="s">
        <v>47</v>
      </c>
      <c r="C28" s="64"/>
      <c r="D28" s="64"/>
      <c r="E28" s="63" t="s">
        <v>124</v>
      </c>
      <c r="F28" s="63">
        <v>1693</v>
      </c>
      <c r="G28" s="57">
        <v>48</v>
      </c>
      <c r="H28" s="57">
        <v>36</v>
      </c>
      <c r="I28" s="57">
        <v>130</v>
      </c>
      <c r="J28" s="57">
        <v>123</v>
      </c>
      <c r="K28" s="57">
        <v>75</v>
      </c>
      <c r="L28" s="57">
        <v>742</v>
      </c>
      <c r="M28" s="57">
        <v>43</v>
      </c>
      <c r="N28" s="57">
        <v>220</v>
      </c>
      <c r="O28" s="57">
        <v>57</v>
      </c>
      <c r="P28" s="57">
        <v>200</v>
      </c>
      <c r="Q28" s="57">
        <f t="shared" si="0"/>
        <v>3367</v>
      </c>
      <c r="R28" s="32"/>
    </row>
    <row r="29" spans="2:18" ht="12.75" customHeight="1">
      <c r="B29" s="61" t="s">
        <v>48</v>
      </c>
      <c r="C29" s="64"/>
      <c r="D29" s="64"/>
      <c r="E29" s="63" t="s">
        <v>125</v>
      </c>
      <c r="F29" s="63">
        <v>1685</v>
      </c>
      <c r="G29" s="57">
        <v>287</v>
      </c>
      <c r="H29" s="57">
        <v>581</v>
      </c>
      <c r="I29" s="57">
        <v>948</v>
      </c>
      <c r="J29" s="57">
        <v>1049</v>
      </c>
      <c r="K29" s="57">
        <v>557</v>
      </c>
      <c r="L29" s="57">
        <v>643</v>
      </c>
      <c r="M29" s="57">
        <v>326</v>
      </c>
      <c r="N29" s="57">
        <v>494</v>
      </c>
      <c r="O29" s="57">
        <v>331</v>
      </c>
      <c r="P29" s="57">
        <v>445</v>
      </c>
      <c r="Q29" s="57">
        <f t="shared" si="0"/>
        <v>7346</v>
      </c>
      <c r="R29" s="32"/>
    </row>
    <row r="30" spans="2:17" ht="12.75" customHeight="1">
      <c r="B30" s="54" t="s">
        <v>29</v>
      </c>
      <c r="C30" s="59"/>
      <c r="D30" s="60"/>
      <c r="E30" s="57" t="s">
        <v>126</v>
      </c>
      <c r="F30" s="58">
        <v>15355</v>
      </c>
      <c r="G30" s="58">
        <v>1493</v>
      </c>
      <c r="H30" s="58">
        <v>2497</v>
      </c>
      <c r="I30" s="58">
        <v>8085</v>
      </c>
      <c r="J30" s="58">
        <v>7378</v>
      </c>
      <c r="K30" s="58">
        <v>3726</v>
      </c>
      <c r="L30" s="58">
        <v>8360</v>
      </c>
      <c r="M30" s="58">
        <v>2242</v>
      </c>
      <c r="N30" s="58">
        <v>5171</v>
      </c>
      <c r="O30" s="58">
        <v>2153</v>
      </c>
      <c r="P30" s="58">
        <v>3886</v>
      </c>
      <c r="Q30" s="58">
        <f aca="true" t="shared" si="1" ref="Q30:Q39">SUM(F30:P30)</f>
        <v>60346</v>
      </c>
    </row>
    <row r="31" spans="2:17" ht="12" customHeight="1">
      <c r="B31" s="54" t="s">
        <v>30</v>
      </c>
      <c r="C31" s="59"/>
      <c r="D31" s="60"/>
      <c r="E31" s="57" t="s">
        <v>127</v>
      </c>
      <c r="F31" s="58">
        <v>8003</v>
      </c>
      <c r="G31" s="58">
        <v>765</v>
      </c>
      <c r="H31" s="58">
        <v>1344</v>
      </c>
      <c r="I31" s="58">
        <v>4297</v>
      </c>
      <c r="J31" s="58">
        <v>3877</v>
      </c>
      <c r="K31" s="58">
        <v>1910</v>
      </c>
      <c r="L31" s="58">
        <v>4233</v>
      </c>
      <c r="M31" s="58">
        <v>1146</v>
      </c>
      <c r="N31" s="58">
        <v>2648</v>
      </c>
      <c r="O31" s="58">
        <v>1085</v>
      </c>
      <c r="P31" s="58">
        <v>1968</v>
      </c>
      <c r="Q31" s="58">
        <f t="shared" si="1"/>
        <v>31276</v>
      </c>
    </row>
    <row r="32" spans="2:17" ht="12.75" customHeight="1">
      <c r="B32" s="54" t="s">
        <v>31</v>
      </c>
      <c r="C32" s="59"/>
      <c r="D32" s="60"/>
      <c r="E32" s="57" t="s">
        <v>128</v>
      </c>
      <c r="F32" s="58">
        <v>7352</v>
      </c>
      <c r="G32" s="58">
        <v>728</v>
      </c>
      <c r="H32" s="58">
        <v>1153</v>
      </c>
      <c r="I32" s="58">
        <v>3788</v>
      </c>
      <c r="J32" s="58">
        <v>3501</v>
      </c>
      <c r="K32" s="58">
        <v>1816</v>
      </c>
      <c r="L32" s="58">
        <v>4127</v>
      </c>
      <c r="M32" s="58">
        <v>1096</v>
      </c>
      <c r="N32" s="58">
        <v>2523</v>
      </c>
      <c r="O32" s="58">
        <v>1068</v>
      </c>
      <c r="P32" s="58">
        <v>1918</v>
      </c>
      <c r="Q32" s="58">
        <f t="shared" si="1"/>
        <v>29070</v>
      </c>
    </row>
    <row r="33" spans="2:17" ht="12.75" customHeight="1">
      <c r="B33" s="54" t="s">
        <v>32</v>
      </c>
      <c r="C33" s="59"/>
      <c r="D33" s="60"/>
      <c r="E33" s="63" t="s">
        <v>129</v>
      </c>
      <c r="F33" s="58">
        <v>6083</v>
      </c>
      <c r="G33" s="58">
        <v>368</v>
      </c>
      <c r="H33" s="58">
        <v>169</v>
      </c>
      <c r="I33" s="58">
        <v>875</v>
      </c>
      <c r="J33" s="58">
        <v>371</v>
      </c>
      <c r="K33" s="58">
        <v>316</v>
      </c>
      <c r="L33" s="58">
        <v>3159</v>
      </c>
      <c r="M33" s="58">
        <v>245</v>
      </c>
      <c r="N33" s="58">
        <v>1016</v>
      </c>
      <c r="O33" s="58">
        <v>315</v>
      </c>
      <c r="P33" s="58">
        <v>955</v>
      </c>
      <c r="Q33" s="58">
        <f t="shared" si="1"/>
        <v>13872</v>
      </c>
    </row>
    <row r="34" spans="2:17" ht="12.75" customHeight="1">
      <c r="B34" s="54" t="s">
        <v>33</v>
      </c>
      <c r="C34" s="59"/>
      <c r="D34" s="60"/>
      <c r="E34" s="63" t="s">
        <v>130</v>
      </c>
      <c r="F34" s="58">
        <v>9272</v>
      </c>
      <c r="G34" s="58">
        <v>1125</v>
      </c>
      <c r="H34" s="58">
        <v>2328</v>
      </c>
      <c r="I34" s="58">
        <v>7210</v>
      </c>
      <c r="J34" s="58">
        <v>7007</v>
      </c>
      <c r="K34" s="58">
        <v>3410</v>
      </c>
      <c r="L34" s="58">
        <v>5201</v>
      </c>
      <c r="M34" s="58">
        <v>1997</v>
      </c>
      <c r="N34" s="58">
        <v>4155</v>
      </c>
      <c r="O34" s="58">
        <v>1838</v>
      </c>
      <c r="P34" s="58">
        <v>2931</v>
      </c>
      <c r="Q34" s="58">
        <f t="shared" si="1"/>
        <v>46474</v>
      </c>
    </row>
    <row r="35" spans="2:18" ht="12.75" customHeight="1">
      <c r="B35" s="61" t="s">
        <v>49</v>
      </c>
      <c r="C35" s="64"/>
      <c r="D35" s="64"/>
      <c r="E35" s="63" t="s">
        <v>131</v>
      </c>
      <c r="F35" s="63">
        <v>14374</v>
      </c>
      <c r="G35" s="57">
        <v>1368</v>
      </c>
      <c r="H35" s="57">
        <v>2305</v>
      </c>
      <c r="I35" s="57">
        <v>7934</v>
      </c>
      <c r="J35" s="57">
        <v>6990</v>
      </c>
      <c r="K35" s="57">
        <v>3487</v>
      </c>
      <c r="L35" s="57">
        <v>7624</v>
      </c>
      <c r="M35" s="57">
        <v>2063</v>
      </c>
      <c r="N35" s="57">
        <v>4912</v>
      </c>
      <c r="O35" s="57">
        <v>1976</v>
      </c>
      <c r="P35" s="57">
        <v>3628</v>
      </c>
      <c r="Q35" s="57">
        <f t="shared" si="1"/>
        <v>56661</v>
      </c>
      <c r="R35" s="32"/>
    </row>
    <row r="36" spans="2:18" ht="12.75" customHeight="1">
      <c r="B36" s="61" t="s">
        <v>50</v>
      </c>
      <c r="C36" s="64"/>
      <c r="D36" s="64"/>
      <c r="E36" s="63" t="s">
        <v>132</v>
      </c>
      <c r="F36" s="63">
        <v>7482</v>
      </c>
      <c r="G36" s="57">
        <v>698</v>
      </c>
      <c r="H36" s="57">
        <v>1219</v>
      </c>
      <c r="I36" s="57">
        <v>4179</v>
      </c>
      <c r="J36" s="57">
        <v>3648</v>
      </c>
      <c r="K36" s="57">
        <v>1762</v>
      </c>
      <c r="L36" s="57">
        <v>3794</v>
      </c>
      <c r="M36" s="57">
        <v>1043</v>
      </c>
      <c r="N36" s="57">
        <v>2502</v>
      </c>
      <c r="O36" s="57">
        <v>980</v>
      </c>
      <c r="P36" s="57">
        <v>1817</v>
      </c>
      <c r="Q36" s="57">
        <f t="shared" si="1"/>
        <v>29124</v>
      </c>
      <c r="R36" s="32"/>
    </row>
    <row r="37" spans="2:18" ht="12.75" customHeight="1">
      <c r="B37" s="61" t="s">
        <v>51</v>
      </c>
      <c r="C37" s="64"/>
      <c r="D37" s="64"/>
      <c r="E37" s="63" t="s">
        <v>133</v>
      </c>
      <c r="F37" s="63">
        <v>6892</v>
      </c>
      <c r="G37" s="57">
        <v>670</v>
      </c>
      <c r="H37" s="57">
        <v>1086</v>
      </c>
      <c r="I37" s="57">
        <v>3755</v>
      </c>
      <c r="J37" s="57">
        <v>3342</v>
      </c>
      <c r="K37" s="57">
        <v>1725</v>
      </c>
      <c r="L37" s="57">
        <v>3830</v>
      </c>
      <c r="M37" s="57">
        <v>1020</v>
      </c>
      <c r="N37" s="57">
        <v>2410</v>
      </c>
      <c r="O37" s="57">
        <v>996</v>
      </c>
      <c r="P37" s="57">
        <v>1811</v>
      </c>
      <c r="Q37" s="57">
        <f t="shared" si="1"/>
        <v>27537</v>
      </c>
      <c r="R37" s="32"/>
    </row>
    <row r="38" spans="2:18" ht="12.75" customHeight="1">
      <c r="B38" s="61" t="s">
        <v>52</v>
      </c>
      <c r="C38" s="64"/>
      <c r="D38" s="64"/>
      <c r="E38" s="63" t="s">
        <v>134</v>
      </c>
      <c r="F38" s="63">
        <v>5848</v>
      </c>
      <c r="G38" s="57">
        <v>336</v>
      </c>
      <c r="H38" s="57">
        <v>169</v>
      </c>
      <c r="I38" s="57">
        <v>819</v>
      </c>
      <c r="J38" s="57">
        <v>353</v>
      </c>
      <c r="K38" s="57">
        <v>305</v>
      </c>
      <c r="L38" s="57">
        <v>3006</v>
      </c>
      <c r="M38" s="57">
        <v>233</v>
      </c>
      <c r="N38" s="57">
        <v>987</v>
      </c>
      <c r="O38" s="57">
        <v>303</v>
      </c>
      <c r="P38" s="57">
        <v>897</v>
      </c>
      <c r="Q38" s="57">
        <f t="shared" si="1"/>
        <v>13256</v>
      </c>
      <c r="R38" s="32"/>
    </row>
    <row r="39" spans="2:18" ht="12.75" customHeight="1">
      <c r="B39" s="61" t="s">
        <v>53</v>
      </c>
      <c r="C39" s="64"/>
      <c r="D39" s="64"/>
      <c r="E39" s="63" t="s">
        <v>135</v>
      </c>
      <c r="F39" s="63">
        <v>8526</v>
      </c>
      <c r="G39" s="57">
        <v>1032</v>
      </c>
      <c r="H39" s="57">
        <v>2136</v>
      </c>
      <c r="I39" s="57">
        <v>7115</v>
      </c>
      <c r="J39" s="57">
        <v>6637</v>
      </c>
      <c r="K39" s="57">
        <v>3182</v>
      </c>
      <c r="L39" s="57">
        <v>4618</v>
      </c>
      <c r="M39" s="57">
        <v>1830</v>
      </c>
      <c r="N39" s="57">
        <v>3925</v>
      </c>
      <c r="O39" s="57">
        <v>1673</v>
      </c>
      <c r="P39" s="57">
        <v>2731</v>
      </c>
      <c r="Q39" s="57">
        <f t="shared" si="1"/>
        <v>43405</v>
      </c>
      <c r="R39" s="32"/>
    </row>
    <row r="40" spans="2:17" ht="12.75">
      <c r="B40" s="54" t="s">
        <v>34</v>
      </c>
      <c r="C40" s="59"/>
      <c r="D40" s="60"/>
      <c r="E40" s="57" t="s">
        <v>136</v>
      </c>
      <c r="F40" s="58">
        <v>3773</v>
      </c>
      <c r="G40" s="58">
        <v>1338</v>
      </c>
      <c r="H40" s="58">
        <v>457</v>
      </c>
      <c r="I40" s="58">
        <v>946</v>
      </c>
      <c r="J40" s="58">
        <v>869</v>
      </c>
      <c r="K40" s="58">
        <v>338</v>
      </c>
      <c r="L40" s="58">
        <v>1443</v>
      </c>
      <c r="M40" s="58">
        <v>379</v>
      </c>
      <c r="N40" s="58">
        <v>819</v>
      </c>
      <c r="O40" s="58">
        <v>206</v>
      </c>
      <c r="P40" s="58">
        <v>965</v>
      </c>
      <c r="Q40" s="58">
        <f aca="true" t="shared" si="2" ref="Q40:Q49">SUM(F40:P40)</f>
        <v>11533</v>
      </c>
    </row>
    <row r="41" spans="2:17" ht="12.75" customHeight="1">
      <c r="B41" s="54" t="s">
        <v>35</v>
      </c>
      <c r="C41" s="59"/>
      <c r="D41" s="60"/>
      <c r="E41" s="57" t="s">
        <v>137</v>
      </c>
      <c r="F41" s="58">
        <v>1898</v>
      </c>
      <c r="G41" s="58">
        <v>573</v>
      </c>
      <c r="H41" s="58">
        <v>233</v>
      </c>
      <c r="I41" s="58">
        <v>537</v>
      </c>
      <c r="J41" s="58">
        <v>444</v>
      </c>
      <c r="K41" s="58">
        <v>168</v>
      </c>
      <c r="L41" s="58">
        <v>672</v>
      </c>
      <c r="M41" s="58">
        <v>160</v>
      </c>
      <c r="N41" s="58">
        <v>378</v>
      </c>
      <c r="O41" s="58">
        <v>99</v>
      </c>
      <c r="P41" s="58">
        <v>430</v>
      </c>
      <c r="Q41" s="58">
        <f t="shared" si="2"/>
        <v>5592</v>
      </c>
    </row>
    <row r="42" spans="2:17" ht="12.75" customHeight="1">
      <c r="B42" s="54" t="s">
        <v>36</v>
      </c>
      <c r="C42" s="59"/>
      <c r="D42" s="60"/>
      <c r="E42" s="57" t="s">
        <v>138</v>
      </c>
      <c r="F42" s="58">
        <v>1875</v>
      </c>
      <c r="G42" s="58">
        <v>765</v>
      </c>
      <c r="H42" s="58">
        <v>224</v>
      </c>
      <c r="I42" s="58">
        <v>409</v>
      </c>
      <c r="J42" s="58">
        <v>425</v>
      </c>
      <c r="K42" s="58">
        <v>170</v>
      </c>
      <c r="L42" s="58">
        <v>771</v>
      </c>
      <c r="M42" s="58">
        <v>219</v>
      </c>
      <c r="N42" s="58">
        <v>441</v>
      </c>
      <c r="O42" s="58">
        <v>107</v>
      </c>
      <c r="P42" s="58">
        <v>535</v>
      </c>
      <c r="Q42" s="58">
        <f t="shared" si="2"/>
        <v>5941</v>
      </c>
    </row>
    <row r="43" spans="2:17" ht="12.75" customHeight="1">
      <c r="B43" s="54" t="s">
        <v>37</v>
      </c>
      <c r="C43" s="59"/>
      <c r="D43" s="60"/>
      <c r="E43" s="63" t="s">
        <v>139</v>
      </c>
      <c r="F43" s="58">
        <v>3139</v>
      </c>
      <c r="G43" s="58">
        <v>1219</v>
      </c>
      <c r="H43" s="58">
        <v>173</v>
      </c>
      <c r="I43" s="58">
        <v>556</v>
      </c>
      <c r="J43" s="58">
        <v>177</v>
      </c>
      <c r="K43" s="58">
        <v>107</v>
      </c>
      <c r="L43" s="58">
        <v>1213</v>
      </c>
      <c r="M43" s="58">
        <v>215</v>
      </c>
      <c r="N43" s="58">
        <v>677</v>
      </c>
      <c r="O43" s="58">
        <v>120</v>
      </c>
      <c r="P43" s="58">
        <v>703</v>
      </c>
      <c r="Q43" s="58">
        <f t="shared" si="2"/>
        <v>8299</v>
      </c>
    </row>
    <row r="44" spans="2:17" ht="12.75" customHeight="1">
      <c r="B44" s="54" t="s">
        <v>38</v>
      </c>
      <c r="C44" s="59"/>
      <c r="D44" s="60"/>
      <c r="E44" s="63" t="s">
        <v>140</v>
      </c>
      <c r="F44" s="58">
        <v>634</v>
      </c>
      <c r="G44" s="58">
        <v>119</v>
      </c>
      <c r="H44" s="58">
        <v>284</v>
      </c>
      <c r="I44" s="58">
        <v>390</v>
      </c>
      <c r="J44" s="58">
        <v>692</v>
      </c>
      <c r="K44" s="58">
        <v>231</v>
      </c>
      <c r="L44" s="58">
        <v>230</v>
      </c>
      <c r="M44" s="58">
        <v>164</v>
      </c>
      <c r="N44" s="58">
        <v>142</v>
      </c>
      <c r="O44" s="58">
        <v>86</v>
      </c>
      <c r="P44" s="58">
        <v>262</v>
      </c>
      <c r="Q44" s="58">
        <f t="shared" si="2"/>
        <v>3234</v>
      </c>
    </row>
    <row r="45" spans="2:17" ht="12.75" customHeight="1">
      <c r="B45" s="61" t="s">
        <v>54</v>
      </c>
      <c r="C45" s="64"/>
      <c r="D45" s="64"/>
      <c r="E45" s="63" t="s">
        <v>141</v>
      </c>
      <c r="F45" s="63">
        <v>3578</v>
      </c>
      <c r="G45" s="57">
        <v>1296</v>
      </c>
      <c r="H45" s="57">
        <v>421</v>
      </c>
      <c r="I45" s="57">
        <v>909</v>
      </c>
      <c r="J45" s="57">
        <v>859</v>
      </c>
      <c r="K45" s="57">
        <v>303</v>
      </c>
      <c r="L45" s="57">
        <v>1308</v>
      </c>
      <c r="M45" s="57">
        <v>330</v>
      </c>
      <c r="N45" s="57">
        <v>795</v>
      </c>
      <c r="O45" s="57">
        <v>188</v>
      </c>
      <c r="P45" s="57">
        <v>913</v>
      </c>
      <c r="Q45" s="57">
        <f t="shared" si="2"/>
        <v>10900</v>
      </c>
    </row>
    <row r="46" spans="2:17" ht="12.75" customHeight="1">
      <c r="B46" s="61" t="s">
        <v>55</v>
      </c>
      <c r="C46" s="64"/>
      <c r="D46" s="64"/>
      <c r="E46" s="63" t="s">
        <v>142</v>
      </c>
      <c r="F46" s="63">
        <v>1734</v>
      </c>
      <c r="G46" s="57">
        <v>561</v>
      </c>
      <c r="H46" s="57">
        <v>212</v>
      </c>
      <c r="I46" s="57">
        <v>511</v>
      </c>
      <c r="J46" s="57">
        <v>442</v>
      </c>
      <c r="K46" s="57">
        <v>148</v>
      </c>
      <c r="L46" s="57">
        <v>587</v>
      </c>
      <c r="M46" s="57">
        <v>133</v>
      </c>
      <c r="N46" s="57">
        <v>350</v>
      </c>
      <c r="O46" s="57">
        <v>87</v>
      </c>
      <c r="P46" s="57">
        <v>395</v>
      </c>
      <c r="Q46" s="57">
        <f t="shared" si="2"/>
        <v>5160</v>
      </c>
    </row>
    <row r="47" spans="2:17" ht="12.75" customHeight="1">
      <c r="B47" s="61" t="s">
        <v>56</v>
      </c>
      <c r="C47" s="64"/>
      <c r="D47" s="64"/>
      <c r="E47" s="63" t="s">
        <v>143</v>
      </c>
      <c r="F47" s="63">
        <v>1844</v>
      </c>
      <c r="G47" s="57">
        <v>735</v>
      </c>
      <c r="H47" s="57">
        <v>209</v>
      </c>
      <c r="I47" s="57">
        <v>398</v>
      </c>
      <c r="J47" s="57">
        <v>417</v>
      </c>
      <c r="K47" s="57">
        <v>155</v>
      </c>
      <c r="L47" s="57">
        <v>721</v>
      </c>
      <c r="M47" s="57">
        <v>197</v>
      </c>
      <c r="N47" s="57">
        <v>445</v>
      </c>
      <c r="O47" s="57">
        <v>101</v>
      </c>
      <c r="P47" s="57">
        <v>518</v>
      </c>
      <c r="Q47" s="57">
        <f t="shared" si="2"/>
        <v>5740</v>
      </c>
    </row>
    <row r="48" spans="2:17" ht="12.75" customHeight="1">
      <c r="B48" s="61" t="s">
        <v>57</v>
      </c>
      <c r="C48" s="64"/>
      <c r="D48" s="64"/>
      <c r="E48" s="63" t="s">
        <v>144</v>
      </c>
      <c r="F48" s="63">
        <v>2978</v>
      </c>
      <c r="G48" s="57">
        <v>1191</v>
      </c>
      <c r="H48" s="57">
        <v>169</v>
      </c>
      <c r="I48" s="57">
        <v>549</v>
      </c>
      <c r="J48" s="57">
        <v>178</v>
      </c>
      <c r="K48" s="57">
        <v>98</v>
      </c>
      <c r="L48" s="57">
        <v>1103</v>
      </c>
      <c r="M48" s="57">
        <v>204</v>
      </c>
      <c r="N48" s="57">
        <v>673</v>
      </c>
      <c r="O48" s="57">
        <v>114</v>
      </c>
      <c r="P48" s="57">
        <v>666</v>
      </c>
      <c r="Q48" s="57">
        <f t="shared" si="2"/>
        <v>7923</v>
      </c>
    </row>
    <row r="49" spans="2:17" ht="12.75" customHeight="1">
      <c r="B49" s="61" t="s">
        <v>58</v>
      </c>
      <c r="C49" s="64"/>
      <c r="D49" s="64"/>
      <c r="E49" s="63" t="s">
        <v>145</v>
      </c>
      <c r="F49" s="63">
        <v>600</v>
      </c>
      <c r="G49" s="57">
        <v>105</v>
      </c>
      <c r="H49" s="57">
        <v>252</v>
      </c>
      <c r="I49" s="57">
        <v>360</v>
      </c>
      <c r="J49" s="57">
        <v>681</v>
      </c>
      <c r="K49" s="57">
        <v>205</v>
      </c>
      <c r="L49" s="57">
        <v>205</v>
      </c>
      <c r="M49" s="57">
        <v>126</v>
      </c>
      <c r="N49" s="57">
        <v>122</v>
      </c>
      <c r="O49" s="57">
        <v>74</v>
      </c>
      <c r="P49" s="57">
        <v>247</v>
      </c>
      <c r="Q49" s="57">
        <f t="shared" si="2"/>
        <v>2977</v>
      </c>
    </row>
    <row r="50" spans="2:17" ht="12.75">
      <c r="B50" s="54" t="s">
        <v>39</v>
      </c>
      <c r="C50" s="59"/>
      <c r="D50" s="60"/>
      <c r="E50" s="57" t="s">
        <v>146</v>
      </c>
      <c r="F50" s="65">
        <v>3144</v>
      </c>
      <c r="G50" s="65">
        <v>3</v>
      </c>
      <c r="H50" s="65">
        <v>0</v>
      </c>
      <c r="I50" s="65">
        <v>335</v>
      </c>
      <c r="J50" s="65">
        <v>160</v>
      </c>
      <c r="K50" s="65">
        <v>87</v>
      </c>
      <c r="L50" s="65">
        <v>959</v>
      </c>
      <c r="M50" s="65">
        <v>21</v>
      </c>
      <c r="N50" s="65">
        <v>210</v>
      </c>
      <c r="O50" s="65">
        <v>0</v>
      </c>
      <c r="P50" s="65">
        <v>646</v>
      </c>
      <c r="Q50" s="65">
        <f aca="true" t="shared" si="3" ref="Q50:Q59">SUM(F50:P50)</f>
        <v>5565</v>
      </c>
    </row>
    <row r="51" spans="2:17" ht="12.75" customHeight="1">
      <c r="B51" s="54" t="s">
        <v>40</v>
      </c>
      <c r="C51" s="59"/>
      <c r="D51" s="60"/>
      <c r="E51" s="57" t="s">
        <v>147</v>
      </c>
      <c r="F51" s="58">
        <v>1368</v>
      </c>
      <c r="G51" s="58">
        <v>1</v>
      </c>
      <c r="H51" s="58">
        <v>0</v>
      </c>
      <c r="I51" s="58">
        <v>155</v>
      </c>
      <c r="J51" s="58">
        <v>77</v>
      </c>
      <c r="K51" s="58">
        <v>43</v>
      </c>
      <c r="L51" s="58">
        <v>372</v>
      </c>
      <c r="M51" s="58">
        <v>3</v>
      </c>
      <c r="N51" s="58">
        <v>86</v>
      </c>
      <c r="O51" s="58">
        <v>0</v>
      </c>
      <c r="P51" s="58">
        <v>235</v>
      </c>
      <c r="Q51" s="58">
        <f t="shared" si="3"/>
        <v>2340</v>
      </c>
    </row>
    <row r="52" spans="2:17" ht="12.75" customHeight="1">
      <c r="B52" s="54" t="s">
        <v>41</v>
      </c>
      <c r="C52" s="59"/>
      <c r="D52" s="60"/>
      <c r="E52" s="57" t="s">
        <v>148</v>
      </c>
      <c r="F52" s="58">
        <v>1776</v>
      </c>
      <c r="G52" s="58">
        <v>2</v>
      </c>
      <c r="H52" s="58">
        <v>0</v>
      </c>
      <c r="I52" s="58">
        <v>180</v>
      </c>
      <c r="J52" s="58">
        <v>83</v>
      </c>
      <c r="K52" s="58">
        <v>44</v>
      </c>
      <c r="L52" s="58">
        <v>587</v>
      </c>
      <c r="M52" s="58">
        <v>18</v>
      </c>
      <c r="N52" s="58">
        <v>124</v>
      </c>
      <c r="O52" s="58">
        <v>0</v>
      </c>
      <c r="P52" s="58">
        <v>411</v>
      </c>
      <c r="Q52" s="58">
        <f t="shared" si="3"/>
        <v>3225</v>
      </c>
    </row>
    <row r="53" spans="2:17" ht="12.75" customHeight="1">
      <c r="B53" s="54" t="s">
        <v>42</v>
      </c>
      <c r="C53" s="59"/>
      <c r="D53" s="60"/>
      <c r="E53" s="63" t="s">
        <v>149</v>
      </c>
      <c r="F53" s="58">
        <v>3144</v>
      </c>
      <c r="G53" s="58">
        <v>3</v>
      </c>
      <c r="H53" s="58">
        <v>0</v>
      </c>
      <c r="I53" s="58">
        <v>335</v>
      </c>
      <c r="J53" s="58">
        <v>95</v>
      </c>
      <c r="K53" s="58">
        <v>87</v>
      </c>
      <c r="L53" s="58">
        <v>907</v>
      </c>
      <c r="M53" s="58">
        <v>21</v>
      </c>
      <c r="N53" s="58">
        <v>210</v>
      </c>
      <c r="O53" s="58">
        <v>0</v>
      </c>
      <c r="P53" s="58">
        <v>646</v>
      </c>
      <c r="Q53" s="58">
        <f t="shared" si="3"/>
        <v>5448</v>
      </c>
    </row>
    <row r="54" spans="2:17" ht="12.75" customHeight="1">
      <c r="B54" s="54" t="s">
        <v>43</v>
      </c>
      <c r="C54" s="59"/>
      <c r="D54" s="60"/>
      <c r="E54" s="63" t="s">
        <v>150</v>
      </c>
      <c r="F54" s="58">
        <v>0</v>
      </c>
      <c r="G54" s="58">
        <v>0</v>
      </c>
      <c r="H54" s="58">
        <v>0</v>
      </c>
      <c r="I54" s="58">
        <v>0</v>
      </c>
      <c r="J54" s="58">
        <v>65</v>
      </c>
      <c r="K54" s="58">
        <v>0</v>
      </c>
      <c r="L54" s="58">
        <v>52</v>
      </c>
      <c r="M54" s="58">
        <v>0</v>
      </c>
      <c r="N54" s="58">
        <v>0</v>
      </c>
      <c r="O54" s="58">
        <v>0</v>
      </c>
      <c r="P54" s="58">
        <v>0</v>
      </c>
      <c r="Q54" s="58">
        <f t="shared" si="3"/>
        <v>117</v>
      </c>
    </row>
    <row r="55" spans="2:17" ht="12.75" customHeight="1">
      <c r="B55" s="61" t="s">
        <v>59</v>
      </c>
      <c r="C55" s="64"/>
      <c r="D55" s="64"/>
      <c r="E55" s="63" t="s">
        <v>151</v>
      </c>
      <c r="F55" s="63">
        <v>3226</v>
      </c>
      <c r="G55" s="57">
        <v>3</v>
      </c>
      <c r="H55" s="57">
        <v>0</v>
      </c>
      <c r="I55" s="57">
        <v>361</v>
      </c>
      <c r="J55" s="57">
        <v>157</v>
      </c>
      <c r="K55" s="57">
        <v>78</v>
      </c>
      <c r="L55" s="57">
        <v>906</v>
      </c>
      <c r="M55" s="57">
        <v>20</v>
      </c>
      <c r="N55" s="57">
        <v>194</v>
      </c>
      <c r="O55" s="57">
        <v>0</v>
      </c>
      <c r="P55" s="57">
        <v>627</v>
      </c>
      <c r="Q55" s="57">
        <f t="shared" si="3"/>
        <v>5572</v>
      </c>
    </row>
    <row r="56" spans="2:17" ht="12.75" customHeight="1">
      <c r="B56" s="61" t="s">
        <v>60</v>
      </c>
      <c r="C56" s="64"/>
      <c r="D56" s="64"/>
      <c r="E56" s="63" t="s">
        <v>152</v>
      </c>
      <c r="F56" s="63">
        <v>1414</v>
      </c>
      <c r="G56" s="57">
        <v>1</v>
      </c>
      <c r="H56" s="57">
        <v>0</v>
      </c>
      <c r="I56" s="57">
        <v>177</v>
      </c>
      <c r="J56" s="57">
        <v>75</v>
      </c>
      <c r="K56" s="57">
        <v>43</v>
      </c>
      <c r="L56" s="57">
        <v>341</v>
      </c>
      <c r="M56" s="57">
        <v>3</v>
      </c>
      <c r="N56" s="57">
        <v>77</v>
      </c>
      <c r="O56" s="57">
        <v>0</v>
      </c>
      <c r="P56" s="57">
        <v>226</v>
      </c>
      <c r="Q56" s="57">
        <f t="shared" si="3"/>
        <v>2357</v>
      </c>
    </row>
    <row r="57" spans="2:17" ht="12.75" customHeight="1">
      <c r="B57" s="61" t="s">
        <v>61</v>
      </c>
      <c r="C57" s="64"/>
      <c r="D57" s="64"/>
      <c r="E57" s="63" t="s">
        <v>153</v>
      </c>
      <c r="F57" s="63">
        <v>1812</v>
      </c>
      <c r="G57" s="57">
        <v>2</v>
      </c>
      <c r="H57" s="57">
        <v>0</v>
      </c>
      <c r="I57" s="57">
        <v>184</v>
      </c>
      <c r="J57" s="57">
        <v>82</v>
      </c>
      <c r="K57" s="57">
        <v>35</v>
      </c>
      <c r="L57" s="57">
        <v>565</v>
      </c>
      <c r="M57" s="57">
        <v>17</v>
      </c>
      <c r="N57" s="57">
        <v>117</v>
      </c>
      <c r="O57" s="57">
        <v>0</v>
      </c>
      <c r="P57" s="57">
        <v>401</v>
      </c>
      <c r="Q57" s="57">
        <f t="shared" si="3"/>
        <v>3215</v>
      </c>
    </row>
    <row r="58" spans="2:17" ht="12.75" customHeight="1">
      <c r="B58" s="61" t="s">
        <v>62</v>
      </c>
      <c r="C58" s="64"/>
      <c r="D58" s="64"/>
      <c r="E58" s="63" t="s">
        <v>154</v>
      </c>
      <c r="F58" s="63">
        <v>3226</v>
      </c>
      <c r="G58" s="57">
        <v>3</v>
      </c>
      <c r="H58" s="57">
        <v>0</v>
      </c>
      <c r="I58" s="57">
        <v>361</v>
      </c>
      <c r="J58" s="57">
        <v>92</v>
      </c>
      <c r="K58" s="57">
        <v>78</v>
      </c>
      <c r="L58" s="57">
        <v>855</v>
      </c>
      <c r="M58" s="57">
        <v>20</v>
      </c>
      <c r="N58" s="57">
        <v>194</v>
      </c>
      <c r="O58" s="57">
        <v>0</v>
      </c>
      <c r="P58" s="57">
        <v>627</v>
      </c>
      <c r="Q58" s="57">
        <f t="shared" si="3"/>
        <v>5456</v>
      </c>
    </row>
    <row r="59" spans="2:17" ht="12.75" customHeight="1">
      <c r="B59" s="61" t="s">
        <v>63</v>
      </c>
      <c r="C59" s="64"/>
      <c r="D59" s="64"/>
      <c r="E59" s="63" t="s">
        <v>155</v>
      </c>
      <c r="F59" s="63">
        <v>0</v>
      </c>
      <c r="G59" s="57">
        <v>0</v>
      </c>
      <c r="H59" s="57">
        <v>0</v>
      </c>
      <c r="I59" s="57">
        <v>0</v>
      </c>
      <c r="J59" s="57">
        <v>65</v>
      </c>
      <c r="K59" s="57">
        <v>0</v>
      </c>
      <c r="L59" s="57">
        <v>51</v>
      </c>
      <c r="M59" s="57">
        <v>0</v>
      </c>
      <c r="N59" s="57">
        <v>0</v>
      </c>
      <c r="O59" s="57">
        <v>0</v>
      </c>
      <c r="P59" s="57">
        <v>0</v>
      </c>
      <c r="Q59" s="57">
        <f t="shared" si="3"/>
        <v>116</v>
      </c>
    </row>
    <row r="60" spans="2:17" ht="12.75" customHeight="1">
      <c r="B60" s="61" t="s">
        <v>64</v>
      </c>
      <c r="C60" s="64"/>
      <c r="D60" s="64"/>
      <c r="E60" s="63" t="s">
        <v>156</v>
      </c>
      <c r="F60" s="66">
        <f>SUM(F25/F20)*100</f>
        <v>96.62471395881008</v>
      </c>
      <c r="G60" s="66">
        <f aca="true" t="shared" si="4" ref="G60:Q60">SUM(G25/G20)*100</f>
        <v>97.38372093023256</v>
      </c>
      <c r="H60" s="66">
        <f t="shared" si="4"/>
        <v>97.62658227848101</v>
      </c>
      <c r="I60" s="66">
        <f t="shared" si="4"/>
        <v>93.09153713298791</v>
      </c>
      <c r="J60" s="66">
        <f t="shared" si="4"/>
        <v>90.85271317829458</v>
      </c>
      <c r="K60" s="66">
        <f t="shared" si="4"/>
        <v>97.08141321044546</v>
      </c>
      <c r="L60" s="66">
        <f t="shared" si="4"/>
        <v>91.78263750828363</v>
      </c>
      <c r="M60" s="66">
        <f t="shared" si="4"/>
        <v>101.93370165745857</v>
      </c>
      <c r="N60" s="66">
        <f t="shared" si="4"/>
        <v>93.08996088657105</v>
      </c>
      <c r="O60" s="66">
        <f t="shared" si="4"/>
        <v>94.1747572815534</v>
      </c>
      <c r="P60" s="66">
        <f t="shared" si="4"/>
        <v>102.21870047543582</v>
      </c>
      <c r="Q60" s="66">
        <f t="shared" si="4"/>
        <v>95.20974049057945</v>
      </c>
    </row>
    <row r="61" spans="2:17" ht="12.75" customHeight="1">
      <c r="B61" s="61" t="s">
        <v>65</v>
      </c>
      <c r="C61" s="64"/>
      <c r="D61" s="64"/>
      <c r="E61" s="63" t="s">
        <v>157</v>
      </c>
      <c r="F61" s="66">
        <f aca="true" t="shared" si="5" ref="F61:Q64">SUM(F26/F21)*100</f>
        <v>96.46851088875809</v>
      </c>
      <c r="G61" s="66">
        <f t="shared" si="5"/>
        <v>96.47058823529412</v>
      </c>
      <c r="H61" s="66">
        <f t="shared" si="5"/>
        <v>97.28915662650603</v>
      </c>
      <c r="I61" s="66">
        <f t="shared" si="5"/>
        <v>93.85964912280701</v>
      </c>
      <c r="J61" s="66">
        <f t="shared" si="5"/>
        <v>90.39087947882736</v>
      </c>
      <c r="K61" s="66">
        <f t="shared" si="5"/>
        <v>96.3963963963964</v>
      </c>
      <c r="L61" s="66">
        <f t="shared" si="5"/>
        <v>91.37931034482759</v>
      </c>
      <c r="M61" s="66">
        <f t="shared" si="5"/>
        <v>102.07253886010363</v>
      </c>
      <c r="N61" s="66">
        <f t="shared" si="5"/>
        <v>94.25587467362925</v>
      </c>
      <c r="O61" s="66">
        <f t="shared" si="5"/>
        <v>94.05940594059405</v>
      </c>
      <c r="P61" s="66">
        <f t="shared" si="5"/>
        <v>97.40259740259741</v>
      </c>
      <c r="Q61" s="66">
        <f t="shared" si="5"/>
        <v>94.89024829075207</v>
      </c>
    </row>
    <row r="62" spans="2:17" ht="12.75" customHeight="1">
      <c r="B62" s="61" t="s">
        <v>66</v>
      </c>
      <c r="C62" s="64"/>
      <c r="D62" s="64"/>
      <c r="E62" s="63" t="s">
        <v>158</v>
      </c>
      <c r="F62" s="66">
        <f t="shared" si="5"/>
        <v>96.77239844184753</v>
      </c>
      <c r="G62" s="66">
        <f t="shared" si="5"/>
        <v>98.27586206896551</v>
      </c>
      <c r="H62" s="66">
        <f t="shared" si="5"/>
        <v>98</v>
      </c>
      <c r="I62" s="66">
        <f t="shared" si="5"/>
        <v>92.3469387755102</v>
      </c>
      <c r="J62" s="66">
        <f t="shared" si="5"/>
        <v>91.27218934911244</v>
      </c>
      <c r="K62" s="66">
        <f t="shared" si="5"/>
        <v>97.79874213836479</v>
      </c>
      <c r="L62" s="66">
        <f t="shared" si="5"/>
        <v>92.18543046357615</v>
      </c>
      <c r="M62" s="66">
        <f t="shared" si="5"/>
        <v>101.77514792899409</v>
      </c>
      <c r="N62" s="66">
        <f t="shared" si="5"/>
        <v>91.92708333333334</v>
      </c>
      <c r="O62" s="66">
        <f t="shared" si="5"/>
        <v>94.28571428571428</v>
      </c>
      <c r="P62" s="66">
        <f t="shared" si="5"/>
        <v>106.8111455108359</v>
      </c>
      <c r="Q62" s="66">
        <f t="shared" si="5"/>
        <v>95.52160168598525</v>
      </c>
    </row>
    <row r="63" spans="2:17" ht="12.75" customHeight="1">
      <c r="B63" s="61" t="s">
        <v>67</v>
      </c>
      <c r="C63" s="64"/>
      <c r="D63" s="64"/>
      <c r="E63" s="63" t="s">
        <v>159</v>
      </c>
      <c r="F63" s="66">
        <f t="shared" si="5"/>
        <v>96.19318181818181</v>
      </c>
      <c r="G63" s="66">
        <f t="shared" si="5"/>
        <v>84.21052631578947</v>
      </c>
      <c r="H63" s="66">
        <f t="shared" si="5"/>
        <v>100</v>
      </c>
      <c r="I63" s="66">
        <f t="shared" si="5"/>
        <v>109.24369747899159</v>
      </c>
      <c r="J63" s="66">
        <f t="shared" si="5"/>
        <v>84.24657534246576</v>
      </c>
      <c r="K63" s="66">
        <f t="shared" si="5"/>
        <v>96.15384615384616</v>
      </c>
      <c r="L63" s="66">
        <f t="shared" si="5"/>
        <v>92.75</v>
      </c>
      <c r="M63" s="66">
        <f t="shared" si="5"/>
        <v>93.47826086956522</v>
      </c>
      <c r="N63" s="66">
        <f t="shared" si="5"/>
        <v>96.49122807017544</v>
      </c>
      <c r="O63" s="66">
        <f t="shared" si="5"/>
        <v>91.93548387096774</v>
      </c>
      <c r="P63" s="66">
        <f t="shared" si="5"/>
        <v>99.50248756218906</v>
      </c>
      <c r="Q63" s="66">
        <f t="shared" si="5"/>
        <v>95.30144353240871</v>
      </c>
    </row>
    <row r="64" spans="2:17" ht="12.75" customHeight="1">
      <c r="B64" s="61" t="s">
        <v>68</v>
      </c>
      <c r="C64" s="64"/>
      <c r="D64" s="64"/>
      <c r="E64" s="63" t="s">
        <v>160</v>
      </c>
      <c r="F64" s="66">
        <f t="shared" si="5"/>
        <v>97.06221198156682</v>
      </c>
      <c r="G64" s="66">
        <f t="shared" si="5"/>
        <v>100</v>
      </c>
      <c r="H64" s="66">
        <f t="shared" si="5"/>
        <v>97.48322147651007</v>
      </c>
      <c r="I64" s="66">
        <f t="shared" si="5"/>
        <v>91.24157844080847</v>
      </c>
      <c r="J64" s="66">
        <f t="shared" si="5"/>
        <v>91.6958041958042</v>
      </c>
      <c r="K64" s="66">
        <f t="shared" si="5"/>
        <v>97.20767888307155</v>
      </c>
      <c r="L64" s="66">
        <f t="shared" si="5"/>
        <v>90.69111424541609</v>
      </c>
      <c r="M64" s="66">
        <f t="shared" si="5"/>
        <v>103.16455696202532</v>
      </c>
      <c r="N64" s="66">
        <f t="shared" si="5"/>
        <v>91.65120593692022</v>
      </c>
      <c r="O64" s="66">
        <f t="shared" si="5"/>
        <v>94.57142857142857</v>
      </c>
      <c r="P64" s="66">
        <f t="shared" si="5"/>
        <v>103.48837209302326</v>
      </c>
      <c r="Q64" s="66">
        <f t="shared" si="5"/>
        <v>95.16776784557585</v>
      </c>
    </row>
    <row r="65" spans="2:17" ht="12.75" customHeight="1">
      <c r="B65" s="61" t="s">
        <v>69</v>
      </c>
      <c r="C65" s="64"/>
      <c r="D65" s="64"/>
      <c r="E65" s="63" t="s">
        <v>161</v>
      </c>
      <c r="F65" s="66">
        <f>SUM((F20-F25)/F20)*100</f>
        <v>3.3752860411899315</v>
      </c>
      <c r="G65" s="66">
        <f aca="true" t="shared" si="6" ref="G65:Q65">SUM((G20-G25)/G20)*100</f>
        <v>2.616279069767442</v>
      </c>
      <c r="H65" s="66">
        <f t="shared" si="6"/>
        <v>2.3734177215189876</v>
      </c>
      <c r="I65" s="66">
        <f t="shared" si="6"/>
        <v>6.90846286701209</v>
      </c>
      <c r="J65" s="66">
        <f t="shared" si="6"/>
        <v>9.147286821705427</v>
      </c>
      <c r="K65" s="66">
        <f t="shared" si="6"/>
        <v>2.9185867895545314</v>
      </c>
      <c r="L65" s="66">
        <f t="shared" si="6"/>
        <v>8.217362491716369</v>
      </c>
      <c r="M65" s="66">
        <f t="shared" si="6"/>
        <v>-1.9337016574585635</v>
      </c>
      <c r="N65" s="66">
        <f t="shared" si="6"/>
        <v>6.910039113428944</v>
      </c>
      <c r="O65" s="66">
        <f t="shared" si="6"/>
        <v>5.825242718446602</v>
      </c>
      <c r="P65" s="66">
        <f t="shared" si="6"/>
        <v>-2.218700475435816</v>
      </c>
      <c r="Q65" s="66">
        <f t="shared" si="6"/>
        <v>4.790259509420547</v>
      </c>
    </row>
    <row r="66" spans="2:17" ht="12.75" customHeight="1">
      <c r="B66" s="61" t="s">
        <v>70</v>
      </c>
      <c r="C66" s="64"/>
      <c r="D66" s="64"/>
      <c r="E66" s="63" t="s">
        <v>162</v>
      </c>
      <c r="F66" s="66">
        <f aca="true" t="shared" si="7" ref="F66:Q69">SUM((F21-F26)/F21)*100</f>
        <v>3.531489111241907</v>
      </c>
      <c r="G66" s="66">
        <f t="shared" si="7"/>
        <v>3.5294117647058822</v>
      </c>
      <c r="H66" s="66">
        <f t="shared" si="7"/>
        <v>2.710843373493976</v>
      </c>
      <c r="I66" s="66">
        <f t="shared" si="7"/>
        <v>6.140350877192982</v>
      </c>
      <c r="J66" s="66">
        <f t="shared" si="7"/>
        <v>9.609120521172638</v>
      </c>
      <c r="K66" s="66">
        <f t="shared" si="7"/>
        <v>3.6036036036036037</v>
      </c>
      <c r="L66" s="66">
        <f t="shared" si="7"/>
        <v>8.620689655172415</v>
      </c>
      <c r="M66" s="66">
        <f t="shared" si="7"/>
        <v>-2.072538860103627</v>
      </c>
      <c r="N66" s="66">
        <f t="shared" si="7"/>
        <v>5.7441253263707575</v>
      </c>
      <c r="O66" s="66">
        <f t="shared" si="7"/>
        <v>5.9405940594059405</v>
      </c>
      <c r="P66" s="66">
        <f t="shared" si="7"/>
        <v>2.5974025974025974</v>
      </c>
      <c r="Q66" s="66">
        <f t="shared" si="7"/>
        <v>5.109751709247931</v>
      </c>
    </row>
    <row r="67" spans="2:17" ht="12.75" customHeight="1">
      <c r="B67" s="61" t="s">
        <v>71</v>
      </c>
      <c r="C67" s="64"/>
      <c r="D67" s="64"/>
      <c r="E67" s="63" t="s">
        <v>163</v>
      </c>
      <c r="F67" s="66">
        <f t="shared" si="7"/>
        <v>3.227601558152476</v>
      </c>
      <c r="G67" s="66">
        <f t="shared" si="7"/>
        <v>1.7241379310344827</v>
      </c>
      <c r="H67" s="66">
        <f t="shared" si="7"/>
        <v>2</v>
      </c>
      <c r="I67" s="66">
        <f t="shared" si="7"/>
        <v>7.653061224489796</v>
      </c>
      <c r="J67" s="66">
        <f t="shared" si="7"/>
        <v>8.727810650887575</v>
      </c>
      <c r="K67" s="66">
        <f t="shared" si="7"/>
        <v>2.20125786163522</v>
      </c>
      <c r="L67" s="66">
        <f t="shared" si="7"/>
        <v>7.81456953642384</v>
      </c>
      <c r="M67" s="66">
        <f t="shared" si="7"/>
        <v>-1.7751479289940828</v>
      </c>
      <c r="N67" s="66">
        <f t="shared" si="7"/>
        <v>8.072916666666668</v>
      </c>
      <c r="O67" s="66">
        <f t="shared" si="7"/>
        <v>5.714285714285714</v>
      </c>
      <c r="P67" s="66">
        <f t="shared" si="7"/>
        <v>-6.811145510835913</v>
      </c>
      <c r="Q67" s="66">
        <f t="shared" si="7"/>
        <v>4.478398314014752</v>
      </c>
    </row>
    <row r="68" spans="2:17" ht="12.75" customHeight="1">
      <c r="B68" s="61" t="s">
        <v>72</v>
      </c>
      <c r="C68" s="64"/>
      <c r="D68" s="64"/>
      <c r="E68" s="63" t="s">
        <v>164</v>
      </c>
      <c r="F68" s="66">
        <f t="shared" si="7"/>
        <v>3.806818181818182</v>
      </c>
      <c r="G68" s="66">
        <f t="shared" si="7"/>
        <v>15.789473684210526</v>
      </c>
      <c r="H68" s="66">
        <f t="shared" si="7"/>
        <v>0</v>
      </c>
      <c r="I68" s="66">
        <f t="shared" si="7"/>
        <v>-9.243697478991598</v>
      </c>
      <c r="J68" s="66">
        <f t="shared" si="7"/>
        <v>15.753424657534246</v>
      </c>
      <c r="K68" s="66">
        <f t="shared" si="7"/>
        <v>3.8461538461538463</v>
      </c>
      <c r="L68" s="66">
        <f t="shared" si="7"/>
        <v>7.249999999999999</v>
      </c>
      <c r="M68" s="66">
        <f t="shared" si="7"/>
        <v>6.521739130434782</v>
      </c>
      <c r="N68" s="66">
        <f t="shared" si="7"/>
        <v>3.508771929824561</v>
      </c>
      <c r="O68" s="66">
        <f t="shared" si="7"/>
        <v>8.064516129032258</v>
      </c>
      <c r="P68" s="66">
        <f t="shared" si="7"/>
        <v>0.4975124378109453</v>
      </c>
      <c r="Q68" s="66">
        <f t="shared" si="7"/>
        <v>4.698556467591282</v>
      </c>
    </row>
    <row r="69" spans="2:17" ht="12.75" customHeight="1">
      <c r="B69" s="61" t="s">
        <v>73</v>
      </c>
      <c r="C69" s="64"/>
      <c r="D69" s="64"/>
      <c r="E69" s="63" t="s">
        <v>165</v>
      </c>
      <c r="F69" s="66">
        <f t="shared" si="7"/>
        <v>2.9377880184331797</v>
      </c>
      <c r="G69" s="66">
        <f t="shared" si="7"/>
        <v>0</v>
      </c>
      <c r="H69" s="66">
        <f t="shared" si="7"/>
        <v>2.5167785234899327</v>
      </c>
      <c r="I69" s="66">
        <f t="shared" si="7"/>
        <v>8.75842155919153</v>
      </c>
      <c r="J69" s="66">
        <f t="shared" si="7"/>
        <v>8.304195804195805</v>
      </c>
      <c r="K69" s="66">
        <f t="shared" si="7"/>
        <v>2.7923211169284468</v>
      </c>
      <c r="L69" s="66">
        <f t="shared" si="7"/>
        <v>9.30888575458392</v>
      </c>
      <c r="M69" s="66">
        <f t="shared" si="7"/>
        <v>-3.1645569620253164</v>
      </c>
      <c r="N69" s="66">
        <f t="shared" si="7"/>
        <v>8.348794063079778</v>
      </c>
      <c r="O69" s="66">
        <f t="shared" si="7"/>
        <v>5.428571428571429</v>
      </c>
      <c r="P69" s="66">
        <f t="shared" si="7"/>
        <v>-3.488372093023256</v>
      </c>
      <c r="Q69" s="66">
        <f t="shared" si="7"/>
        <v>4.8322321544241476</v>
      </c>
    </row>
    <row r="70" spans="2:17" ht="12.75" customHeight="1">
      <c r="B70" s="61" t="s">
        <v>74</v>
      </c>
      <c r="C70" s="64"/>
      <c r="D70" s="64"/>
      <c r="E70" s="63" t="s">
        <v>166</v>
      </c>
      <c r="F70" s="66">
        <f>SUM(F35/F30)*100</f>
        <v>93.61120156300879</v>
      </c>
      <c r="G70" s="66">
        <f aca="true" t="shared" si="8" ref="G70:Q70">SUM(G35/G30)*100</f>
        <v>91.62759544541193</v>
      </c>
      <c r="H70" s="66">
        <f t="shared" si="8"/>
        <v>92.31077292751301</v>
      </c>
      <c r="I70" s="66">
        <f t="shared" si="8"/>
        <v>98.13234384662957</v>
      </c>
      <c r="J70" s="66">
        <f t="shared" si="8"/>
        <v>94.74112225535374</v>
      </c>
      <c r="K70" s="66">
        <f t="shared" si="8"/>
        <v>93.58561460010736</v>
      </c>
      <c r="L70" s="66">
        <f t="shared" si="8"/>
        <v>91.19617224880383</v>
      </c>
      <c r="M70" s="66">
        <f t="shared" si="8"/>
        <v>92.01605709188226</v>
      </c>
      <c r="N70" s="66">
        <f t="shared" si="8"/>
        <v>94.99129762134983</v>
      </c>
      <c r="O70" s="66">
        <f t="shared" si="8"/>
        <v>91.7789131444496</v>
      </c>
      <c r="P70" s="66">
        <f t="shared" si="8"/>
        <v>93.36078229541945</v>
      </c>
      <c r="Q70" s="66">
        <f t="shared" si="8"/>
        <v>93.89354721108275</v>
      </c>
    </row>
    <row r="71" spans="2:17" ht="12.75" customHeight="1">
      <c r="B71" s="61" t="s">
        <v>75</v>
      </c>
      <c r="C71" s="64"/>
      <c r="D71" s="64"/>
      <c r="E71" s="63" t="s">
        <v>167</v>
      </c>
      <c r="F71" s="66">
        <f>SUM(F36/F31)*100</f>
        <v>93.48994127202299</v>
      </c>
      <c r="G71" s="66">
        <f aca="true" t="shared" si="9" ref="G71:Q71">SUM(G36/G31)*100</f>
        <v>91.24183006535948</v>
      </c>
      <c r="H71" s="66">
        <f t="shared" si="9"/>
        <v>90.69940476190477</v>
      </c>
      <c r="I71" s="66">
        <f t="shared" si="9"/>
        <v>97.25389806841983</v>
      </c>
      <c r="J71" s="66">
        <f t="shared" si="9"/>
        <v>94.09337116327056</v>
      </c>
      <c r="K71" s="66">
        <f t="shared" si="9"/>
        <v>92.25130890052357</v>
      </c>
      <c r="L71" s="66">
        <f t="shared" si="9"/>
        <v>89.62910465390975</v>
      </c>
      <c r="M71" s="66">
        <f t="shared" si="9"/>
        <v>91.01221640488656</v>
      </c>
      <c r="N71" s="66">
        <f t="shared" si="9"/>
        <v>94.48640483383686</v>
      </c>
      <c r="O71" s="66">
        <f t="shared" si="9"/>
        <v>90.32258064516128</v>
      </c>
      <c r="P71" s="66">
        <f t="shared" si="9"/>
        <v>92.32723577235772</v>
      </c>
      <c r="Q71" s="66">
        <f t="shared" si="9"/>
        <v>93.11932472183143</v>
      </c>
    </row>
    <row r="72" spans="2:17" ht="12.75" customHeight="1">
      <c r="B72" s="61" t="s">
        <v>76</v>
      </c>
      <c r="C72" s="64"/>
      <c r="D72" s="64"/>
      <c r="E72" s="63" t="s">
        <v>168</v>
      </c>
      <c r="F72" s="66">
        <f aca="true" t="shared" si="10" ref="F72:Q74">SUM(F37/F32)*100</f>
        <v>93.74319912948857</v>
      </c>
      <c r="G72" s="66">
        <f t="shared" si="10"/>
        <v>92.03296703296702</v>
      </c>
      <c r="H72" s="66">
        <f t="shared" si="10"/>
        <v>94.18907198612315</v>
      </c>
      <c r="I72" s="66">
        <f t="shared" si="10"/>
        <v>99.12882787750792</v>
      </c>
      <c r="J72" s="66">
        <f t="shared" si="10"/>
        <v>95.45844044558697</v>
      </c>
      <c r="K72" s="66">
        <f t="shared" si="10"/>
        <v>94.98898678414098</v>
      </c>
      <c r="L72" s="66">
        <f t="shared" si="10"/>
        <v>92.80348921734917</v>
      </c>
      <c r="M72" s="66">
        <f t="shared" si="10"/>
        <v>93.06569343065694</v>
      </c>
      <c r="N72" s="66">
        <f t="shared" si="10"/>
        <v>95.52120491478398</v>
      </c>
      <c r="O72" s="66">
        <f t="shared" si="10"/>
        <v>93.25842696629213</v>
      </c>
      <c r="P72" s="66">
        <f t="shared" si="10"/>
        <v>94.42127215849844</v>
      </c>
      <c r="Q72" s="66">
        <f t="shared" si="10"/>
        <v>94.7265221878225</v>
      </c>
    </row>
    <row r="73" spans="2:17" ht="12.75" customHeight="1">
      <c r="B73" s="61" t="s">
        <v>77</v>
      </c>
      <c r="C73" s="64"/>
      <c r="D73" s="64"/>
      <c r="E73" s="63" t="s">
        <v>169</v>
      </c>
      <c r="F73" s="66">
        <f t="shared" si="10"/>
        <v>96.13677461778728</v>
      </c>
      <c r="G73" s="66">
        <f t="shared" si="10"/>
        <v>91.30434782608695</v>
      </c>
      <c r="H73" s="66">
        <f t="shared" si="10"/>
        <v>100</v>
      </c>
      <c r="I73" s="66">
        <f t="shared" si="10"/>
        <v>93.60000000000001</v>
      </c>
      <c r="J73" s="66">
        <f t="shared" si="10"/>
        <v>95.14824797843666</v>
      </c>
      <c r="K73" s="66">
        <f t="shared" si="10"/>
        <v>96.51898734177216</v>
      </c>
      <c r="L73" s="66">
        <f t="shared" si="10"/>
        <v>95.15669515669516</v>
      </c>
      <c r="M73" s="66">
        <f t="shared" si="10"/>
        <v>95.10204081632652</v>
      </c>
      <c r="N73" s="66">
        <f t="shared" si="10"/>
        <v>97.14566929133859</v>
      </c>
      <c r="O73" s="66">
        <f t="shared" si="10"/>
        <v>96.19047619047619</v>
      </c>
      <c r="P73" s="66">
        <f t="shared" si="10"/>
        <v>93.92670157068062</v>
      </c>
      <c r="Q73" s="66">
        <f t="shared" si="10"/>
        <v>95.5594002306805</v>
      </c>
    </row>
    <row r="74" spans="2:17" ht="12.75" customHeight="1">
      <c r="B74" s="61" t="s">
        <v>78</v>
      </c>
      <c r="C74" s="64"/>
      <c r="D74" s="64"/>
      <c r="E74" s="63" t="s">
        <v>170</v>
      </c>
      <c r="F74" s="66">
        <f t="shared" si="10"/>
        <v>91.95427092320966</v>
      </c>
      <c r="G74" s="66">
        <f t="shared" si="10"/>
        <v>91.73333333333333</v>
      </c>
      <c r="H74" s="66">
        <f t="shared" si="10"/>
        <v>91.75257731958763</v>
      </c>
      <c r="I74" s="66">
        <f t="shared" si="10"/>
        <v>98.68238557558946</v>
      </c>
      <c r="J74" s="66">
        <f t="shared" si="10"/>
        <v>94.71956614813757</v>
      </c>
      <c r="K74" s="66">
        <f t="shared" si="10"/>
        <v>93.31378299120234</v>
      </c>
      <c r="L74" s="66">
        <f t="shared" si="10"/>
        <v>88.79061718900212</v>
      </c>
      <c r="M74" s="66">
        <f t="shared" si="10"/>
        <v>91.63745618427642</v>
      </c>
      <c r="N74" s="66">
        <f t="shared" si="10"/>
        <v>94.46450060168472</v>
      </c>
      <c r="O74" s="66">
        <f t="shared" si="10"/>
        <v>91.02285092491839</v>
      </c>
      <c r="P74" s="66">
        <f t="shared" si="10"/>
        <v>93.17639031047425</v>
      </c>
      <c r="Q74" s="66">
        <f t="shared" si="10"/>
        <v>93.39630761285879</v>
      </c>
    </row>
    <row r="75" spans="2:17" ht="12.75" customHeight="1">
      <c r="B75" s="61" t="s">
        <v>79</v>
      </c>
      <c r="C75" s="64"/>
      <c r="D75" s="64"/>
      <c r="E75" s="63" t="s">
        <v>171</v>
      </c>
      <c r="F75" s="66">
        <f>SUM((F30-F35)/F30)*100</f>
        <v>6.388798436991208</v>
      </c>
      <c r="G75" s="66">
        <f aca="true" t="shared" si="11" ref="G75:Q75">SUM((G30-G35)/G30)*100</f>
        <v>8.372404554588078</v>
      </c>
      <c r="H75" s="66">
        <f t="shared" si="11"/>
        <v>7.689227072486984</v>
      </c>
      <c r="I75" s="66">
        <f t="shared" si="11"/>
        <v>1.867656153370439</v>
      </c>
      <c r="J75" s="66">
        <f t="shared" si="11"/>
        <v>5.258877744646245</v>
      </c>
      <c r="K75" s="66">
        <f t="shared" si="11"/>
        <v>6.4143853998926454</v>
      </c>
      <c r="L75" s="66">
        <f t="shared" si="11"/>
        <v>8.803827751196172</v>
      </c>
      <c r="M75" s="66">
        <f t="shared" si="11"/>
        <v>7.983942908117752</v>
      </c>
      <c r="N75" s="66">
        <f t="shared" si="11"/>
        <v>5.008702378650164</v>
      </c>
      <c r="O75" s="66">
        <f t="shared" si="11"/>
        <v>8.221086855550395</v>
      </c>
      <c r="P75" s="66">
        <f t="shared" si="11"/>
        <v>6.639217704580545</v>
      </c>
      <c r="Q75" s="66">
        <f t="shared" si="11"/>
        <v>6.1064527889172435</v>
      </c>
    </row>
    <row r="76" spans="2:17" ht="12.75" customHeight="1">
      <c r="B76" s="61" t="s">
        <v>80</v>
      </c>
      <c r="C76" s="64"/>
      <c r="D76" s="64"/>
      <c r="E76" s="63" t="s">
        <v>172</v>
      </c>
      <c r="F76" s="66">
        <f aca="true" t="shared" si="12" ref="F76:Q79">SUM((F31-F36)/F31)*100</f>
        <v>6.510058727977008</v>
      </c>
      <c r="G76" s="66">
        <f t="shared" si="12"/>
        <v>8.758169934640522</v>
      </c>
      <c r="H76" s="66">
        <f t="shared" si="12"/>
        <v>9.300595238095239</v>
      </c>
      <c r="I76" s="66">
        <f t="shared" si="12"/>
        <v>2.746101931580172</v>
      </c>
      <c r="J76" s="66">
        <f t="shared" si="12"/>
        <v>5.90662883672943</v>
      </c>
      <c r="K76" s="66">
        <f t="shared" si="12"/>
        <v>7.74869109947644</v>
      </c>
      <c r="L76" s="66">
        <f t="shared" si="12"/>
        <v>10.370895346090244</v>
      </c>
      <c r="M76" s="66">
        <f t="shared" si="12"/>
        <v>8.987783595113438</v>
      </c>
      <c r="N76" s="66">
        <f t="shared" si="12"/>
        <v>5.5135951661631415</v>
      </c>
      <c r="O76" s="66">
        <f t="shared" si="12"/>
        <v>9.67741935483871</v>
      </c>
      <c r="P76" s="66">
        <f t="shared" si="12"/>
        <v>7.672764227642276</v>
      </c>
      <c r="Q76" s="66">
        <f t="shared" si="12"/>
        <v>6.880675278168563</v>
      </c>
    </row>
    <row r="77" spans="2:17" ht="12.75" customHeight="1">
      <c r="B77" s="61" t="s">
        <v>81</v>
      </c>
      <c r="C77" s="64"/>
      <c r="D77" s="64"/>
      <c r="E77" s="63" t="s">
        <v>173</v>
      </c>
      <c r="F77" s="66">
        <f t="shared" si="12"/>
        <v>6.256800870511425</v>
      </c>
      <c r="G77" s="66">
        <f t="shared" si="12"/>
        <v>7.967032967032966</v>
      </c>
      <c r="H77" s="66">
        <f t="shared" si="12"/>
        <v>5.810928013876843</v>
      </c>
      <c r="I77" s="66">
        <f t="shared" si="12"/>
        <v>0.8711721224920803</v>
      </c>
      <c r="J77" s="66">
        <f t="shared" si="12"/>
        <v>4.541559554413025</v>
      </c>
      <c r="K77" s="66">
        <f t="shared" si="12"/>
        <v>5.011013215859031</v>
      </c>
      <c r="L77" s="66">
        <f t="shared" si="12"/>
        <v>7.1965107826508365</v>
      </c>
      <c r="M77" s="66">
        <f t="shared" si="12"/>
        <v>6.934306569343065</v>
      </c>
      <c r="N77" s="66">
        <f t="shared" si="12"/>
        <v>4.478795085216013</v>
      </c>
      <c r="O77" s="66">
        <f t="shared" si="12"/>
        <v>6.741573033707865</v>
      </c>
      <c r="P77" s="66">
        <f t="shared" si="12"/>
        <v>5.578727841501564</v>
      </c>
      <c r="Q77" s="66">
        <f t="shared" si="12"/>
        <v>5.273477812177503</v>
      </c>
    </row>
    <row r="78" spans="2:17" ht="12.75" customHeight="1">
      <c r="B78" s="61" t="s">
        <v>82</v>
      </c>
      <c r="C78" s="64"/>
      <c r="D78" s="64"/>
      <c r="E78" s="63" t="s">
        <v>174</v>
      </c>
      <c r="F78" s="66">
        <f t="shared" si="12"/>
        <v>3.863225382212724</v>
      </c>
      <c r="G78" s="66">
        <f t="shared" si="12"/>
        <v>8.695652173913043</v>
      </c>
      <c r="H78" s="66">
        <f t="shared" si="12"/>
        <v>0</v>
      </c>
      <c r="I78" s="66">
        <f t="shared" si="12"/>
        <v>6.4</v>
      </c>
      <c r="J78" s="66">
        <f t="shared" si="12"/>
        <v>4.8517520215633425</v>
      </c>
      <c r="K78" s="66">
        <f t="shared" si="12"/>
        <v>3.481012658227848</v>
      </c>
      <c r="L78" s="66">
        <f t="shared" si="12"/>
        <v>4.843304843304843</v>
      </c>
      <c r="M78" s="66">
        <f t="shared" si="12"/>
        <v>4.8979591836734695</v>
      </c>
      <c r="N78" s="66">
        <f t="shared" si="12"/>
        <v>2.8543307086614176</v>
      </c>
      <c r="O78" s="66">
        <f t="shared" si="12"/>
        <v>3.8095238095238098</v>
      </c>
      <c r="P78" s="66">
        <f t="shared" si="12"/>
        <v>6.0732984293193715</v>
      </c>
      <c r="Q78" s="66">
        <f t="shared" si="12"/>
        <v>4.440599769319493</v>
      </c>
    </row>
    <row r="79" spans="2:17" ht="12.75" customHeight="1">
      <c r="B79" s="61" t="s">
        <v>83</v>
      </c>
      <c r="C79" s="64"/>
      <c r="D79" s="64"/>
      <c r="E79" s="63" t="s">
        <v>175</v>
      </c>
      <c r="F79" s="66">
        <f t="shared" si="12"/>
        <v>8.045729076790337</v>
      </c>
      <c r="G79" s="66">
        <f t="shared" si="12"/>
        <v>8.266666666666666</v>
      </c>
      <c r="H79" s="66">
        <f t="shared" si="12"/>
        <v>8.24742268041237</v>
      </c>
      <c r="I79" s="66">
        <f t="shared" si="12"/>
        <v>1.3176144244105408</v>
      </c>
      <c r="J79" s="66">
        <f t="shared" si="12"/>
        <v>5.280433851862424</v>
      </c>
      <c r="K79" s="66">
        <f t="shared" si="12"/>
        <v>6.686217008797654</v>
      </c>
      <c r="L79" s="66">
        <f t="shared" si="12"/>
        <v>11.209382810997885</v>
      </c>
      <c r="M79" s="66">
        <f t="shared" si="12"/>
        <v>8.362543815723585</v>
      </c>
      <c r="N79" s="66">
        <f t="shared" si="12"/>
        <v>5.535499398315283</v>
      </c>
      <c r="O79" s="66">
        <f t="shared" si="12"/>
        <v>8.97714907508161</v>
      </c>
      <c r="P79" s="66">
        <f t="shared" si="12"/>
        <v>6.8236096895257585</v>
      </c>
      <c r="Q79" s="66">
        <f t="shared" si="12"/>
        <v>6.603692387141197</v>
      </c>
    </row>
    <row r="80" spans="2:17" ht="12.75" customHeight="1">
      <c r="B80" s="61" t="s">
        <v>84</v>
      </c>
      <c r="C80" s="64"/>
      <c r="D80" s="64"/>
      <c r="E80" s="63" t="s">
        <v>176</v>
      </c>
      <c r="F80" s="66">
        <f>SUM(F45/F40)*100</f>
        <v>94.83169891333156</v>
      </c>
      <c r="G80" s="66">
        <f aca="true" t="shared" si="13" ref="G80:Q80">SUM(G45/G40)*100</f>
        <v>96.8609865470852</v>
      </c>
      <c r="H80" s="66">
        <f t="shared" si="13"/>
        <v>92.12253829321662</v>
      </c>
      <c r="I80" s="66">
        <f t="shared" si="13"/>
        <v>96.08879492600423</v>
      </c>
      <c r="J80" s="66">
        <f t="shared" si="13"/>
        <v>98.84925201380898</v>
      </c>
      <c r="K80" s="66">
        <f t="shared" si="13"/>
        <v>89.64497041420118</v>
      </c>
      <c r="L80" s="66">
        <f t="shared" si="13"/>
        <v>90.64449064449065</v>
      </c>
      <c r="M80" s="66">
        <f t="shared" si="13"/>
        <v>87.0712401055409</v>
      </c>
      <c r="N80" s="66">
        <f t="shared" si="13"/>
        <v>97.06959706959707</v>
      </c>
      <c r="O80" s="66">
        <f t="shared" si="13"/>
        <v>91.2621359223301</v>
      </c>
      <c r="P80" s="66">
        <f t="shared" si="13"/>
        <v>94.61139896373058</v>
      </c>
      <c r="Q80" s="66">
        <f t="shared" si="13"/>
        <v>94.51140206364346</v>
      </c>
    </row>
    <row r="81" spans="2:17" ht="12.75" customHeight="1">
      <c r="B81" s="61" t="s">
        <v>85</v>
      </c>
      <c r="C81" s="64"/>
      <c r="D81" s="64"/>
      <c r="E81" s="63" t="s">
        <v>177</v>
      </c>
      <c r="F81" s="66">
        <f aca="true" t="shared" si="14" ref="F81:Q84">SUM(F46/F41)*100</f>
        <v>91.35932560590095</v>
      </c>
      <c r="G81" s="66">
        <f t="shared" si="14"/>
        <v>97.90575916230367</v>
      </c>
      <c r="H81" s="66">
        <f t="shared" si="14"/>
        <v>90.98712446351931</v>
      </c>
      <c r="I81" s="66">
        <f t="shared" si="14"/>
        <v>95.15828677839852</v>
      </c>
      <c r="J81" s="66">
        <f t="shared" si="14"/>
        <v>99.54954954954955</v>
      </c>
      <c r="K81" s="66">
        <f t="shared" si="14"/>
        <v>88.09523809523809</v>
      </c>
      <c r="L81" s="66">
        <f t="shared" si="14"/>
        <v>87.35119047619048</v>
      </c>
      <c r="M81" s="66">
        <f t="shared" si="14"/>
        <v>83.125</v>
      </c>
      <c r="N81" s="66">
        <f t="shared" si="14"/>
        <v>92.5925925925926</v>
      </c>
      <c r="O81" s="66">
        <f t="shared" si="14"/>
        <v>87.87878787878788</v>
      </c>
      <c r="P81" s="66">
        <f t="shared" si="14"/>
        <v>91.86046511627907</v>
      </c>
      <c r="Q81" s="66">
        <f t="shared" si="14"/>
        <v>92.27467811158799</v>
      </c>
    </row>
    <row r="82" spans="2:17" ht="12.75" customHeight="1">
      <c r="B82" s="61" t="s">
        <v>86</v>
      </c>
      <c r="C82" s="64"/>
      <c r="D82" s="64"/>
      <c r="E82" s="63" t="s">
        <v>178</v>
      </c>
      <c r="F82" s="66">
        <f t="shared" si="14"/>
        <v>98.34666666666666</v>
      </c>
      <c r="G82" s="66">
        <f t="shared" si="14"/>
        <v>96.07843137254902</v>
      </c>
      <c r="H82" s="66">
        <f t="shared" si="14"/>
        <v>93.30357142857143</v>
      </c>
      <c r="I82" s="66">
        <f t="shared" si="14"/>
        <v>97.31051344743277</v>
      </c>
      <c r="J82" s="66">
        <f t="shared" si="14"/>
        <v>98.11764705882354</v>
      </c>
      <c r="K82" s="66">
        <f t="shared" si="14"/>
        <v>91.17647058823529</v>
      </c>
      <c r="L82" s="66">
        <f t="shared" si="14"/>
        <v>93.51491569390402</v>
      </c>
      <c r="M82" s="66">
        <f t="shared" si="14"/>
        <v>89.95433789954338</v>
      </c>
      <c r="N82" s="66">
        <f t="shared" si="14"/>
        <v>100.90702947845804</v>
      </c>
      <c r="O82" s="66">
        <f t="shared" si="14"/>
        <v>94.39252336448598</v>
      </c>
      <c r="P82" s="66">
        <f t="shared" si="14"/>
        <v>96.82242990654206</v>
      </c>
      <c r="Q82" s="66">
        <f t="shared" si="14"/>
        <v>96.61673119003534</v>
      </c>
    </row>
    <row r="83" spans="2:17" ht="12.75">
      <c r="B83" s="61" t="s">
        <v>87</v>
      </c>
      <c r="C83" s="64"/>
      <c r="D83" s="64"/>
      <c r="E83" s="63" t="s">
        <v>179</v>
      </c>
      <c r="F83" s="66">
        <f t="shared" si="14"/>
        <v>94.87097801847723</v>
      </c>
      <c r="G83" s="66">
        <f t="shared" si="14"/>
        <v>97.70303527481542</v>
      </c>
      <c r="H83" s="66">
        <f t="shared" si="14"/>
        <v>97.6878612716763</v>
      </c>
      <c r="I83" s="66">
        <f t="shared" si="14"/>
        <v>98.7410071942446</v>
      </c>
      <c r="J83" s="66">
        <f t="shared" si="14"/>
        <v>100.56497175141243</v>
      </c>
      <c r="K83" s="66">
        <f t="shared" si="14"/>
        <v>91.58878504672897</v>
      </c>
      <c r="L83" s="66">
        <f t="shared" si="14"/>
        <v>90.93157460840891</v>
      </c>
      <c r="M83" s="66">
        <f t="shared" si="14"/>
        <v>94.88372093023256</v>
      </c>
      <c r="N83" s="66">
        <f t="shared" si="14"/>
        <v>99.40915805022156</v>
      </c>
      <c r="O83" s="66">
        <f t="shared" si="14"/>
        <v>95</v>
      </c>
      <c r="P83" s="66">
        <f t="shared" si="14"/>
        <v>94.73684210526315</v>
      </c>
      <c r="Q83" s="66">
        <f t="shared" si="14"/>
        <v>95.46933365465719</v>
      </c>
    </row>
    <row r="84" spans="2:17" ht="12.75">
      <c r="B84" s="61" t="s">
        <v>88</v>
      </c>
      <c r="C84" s="64"/>
      <c r="D84" s="64"/>
      <c r="E84" s="63" t="s">
        <v>180</v>
      </c>
      <c r="F84" s="66">
        <f t="shared" si="14"/>
        <v>94.6372239747634</v>
      </c>
      <c r="G84" s="66">
        <f t="shared" si="14"/>
        <v>88.23529411764706</v>
      </c>
      <c r="H84" s="66">
        <f t="shared" si="14"/>
        <v>88.73239436619718</v>
      </c>
      <c r="I84" s="66">
        <f t="shared" si="14"/>
        <v>92.3076923076923</v>
      </c>
      <c r="J84" s="66">
        <f t="shared" si="14"/>
        <v>98.41040462427746</v>
      </c>
      <c r="K84" s="66">
        <f t="shared" si="14"/>
        <v>88.74458874458875</v>
      </c>
      <c r="L84" s="66">
        <f t="shared" si="14"/>
        <v>89.13043478260869</v>
      </c>
      <c r="M84" s="66">
        <f t="shared" si="14"/>
        <v>76.82926829268293</v>
      </c>
      <c r="N84" s="66">
        <f t="shared" si="14"/>
        <v>85.91549295774648</v>
      </c>
      <c r="O84" s="66">
        <f t="shared" si="14"/>
        <v>86.04651162790698</v>
      </c>
      <c r="P84" s="66">
        <f t="shared" si="14"/>
        <v>94.27480916030534</v>
      </c>
      <c r="Q84" s="66">
        <f t="shared" si="14"/>
        <v>92.05318491032777</v>
      </c>
    </row>
    <row r="85" spans="2:17" ht="12.75">
      <c r="B85" s="61" t="s">
        <v>89</v>
      </c>
      <c r="C85" s="64"/>
      <c r="D85" s="64"/>
      <c r="E85" s="63" t="s">
        <v>181</v>
      </c>
      <c r="F85" s="66">
        <f>SUM((F40-F45)/F40)*100</f>
        <v>5.168301086668434</v>
      </c>
      <c r="G85" s="66">
        <f aca="true" t="shared" si="15" ref="G85:Q85">SUM((G40-G45)/G40)*100</f>
        <v>3.1390134529147984</v>
      </c>
      <c r="H85" s="66">
        <f t="shared" si="15"/>
        <v>7.87746170678337</v>
      </c>
      <c r="I85" s="66">
        <f t="shared" si="15"/>
        <v>3.9112050739957716</v>
      </c>
      <c r="J85" s="66">
        <f t="shared" si="15"/>
        <v>1.1507479861910241</v>
      </c>
      <c r="K85" s="66">
        <f t="shared" si="15"/>
        <v>10.355029585798817</v>
      </c>
      <c r="L85" s="66">
        <f t="shared" si="15"/>
        <v>9.355509355509357</v>
      </c>
      <c r="M85" s="66">
        <f t="shared" si="15"/>
        <v>12.928759894459102</v>
      </c>
      <c r="N85" s="66">
        <f t="shared" si="15"/>
        <v>2.93040293040293</v>
      </c>
      <c r="O85" s="66">
        <f t="shared" si="15"/>
        <v>8.737864077669903</v>
      </c>
      <c r="P85" s="66">
        <f t="shared" si="15"/>
        <v>5.3886010362694305</v>
      </c>
      <c r="Q85" s="66">
        <f t="shared" si="15"/>
        <v>5.488597936356542</v>
      </c>
    </row>
    <row r="86" spans="2:17" ht="12.75">
      <c r="B86" s="61" t="s">
        <v>90</v>
      </c>
      <c r="C86" s="64"/>
      <c r="D86" s="64"/>
      <c r="E86" s="63" t="s">
        <v>182</v>
      </c>
      <c r="F86" s="66">
        <f aca="true" t="shared" si="16" ref="F86:Q89">SUM((F41-F46)/F41)*100</f>
        <v>8.640674394099051</v>
      </c>
      <c r="G86" s="66">
        <f t="shared" si="16"/>
        <v>2.094240837696335</v>
      </c>
      <c r="H86" s="66">
        <f t="shared" si="16"/>
        <v>9.012875536480687</v>
      </c>
      <c r="I86" s="66">
        <f t="shared" si="16"/>
        <v>4.8417132216014895</v>
      </c>
      <c r="J86" s="66">
        <f t="shared" si="16"/>
        <v>0.45045045045045046</v>
      </c>
      <c r="K86" s="66">
        <f t="shared" si="16"/>
        <v>11.904761904761903</v>
      </c>
      <c r="L86" s="66">
        <f t="shared" si="16"/>
        <v>12.648809523809524</v>
      </c>
      <c r="M86" s="66">
        <f t="shared" si="16"/>
        <v>16.875</v>
      </c>
      <c r="N86" s="66">
        <f t="shared" si="16"/>
        <v>7.4074074074074066</v>
      </c>
      <c r="O86" s="66">
        <f t="shared" si="16"/>
        <v>12.121212121212121</v>
      </c>
      <c r="P86" s="66">
        <f t="shared" si="16"/>
        <v>8.13953488372093</v>
      </c>
      <c r="Q86" s="66">
        <f t="shared" si="16"/>
        <v>7.725321888412018</v>
      </c>
    </row>
    <row r="87" spans="2:17" ht="12.75">
      <c r="B87" s="61" t="s">
        <v>91</v>
      </c>
      <c r="C87" s="64"/>
      <c r="D87" s="64"/>
      <c r="E87" s="63" t="s">
        <v>183</v>
      </c>
      <c r="F87" s="66">
        <f t="shared" si="16"/>
        <v>1.6533333333333333</v>
      </c>
      <c r="G87" s="66">
        <f t="shared" si="16"/>
        <v>3.9215686274509802</v>
      </c>
      <c r="H87" s="66">
        <f t="shared" si="16"/>
        <v>6.696428571428571</v>
      </c>
      <c r="I87" s="66">
        <f t="shared" si="16"/>
        <v>2.689486552567237</v>
      </c>
      <c r="J87" s="66">
        <f t="shared" si="16"/>
        <v>1.8823529411764703</v>
      </c>
      <c r="K87" s="66">
        <f t="shared" si="16"/>
        <v>8.823529411764707</v>
      </c>
      <c r="L87" s="66">
        <f t="shared" si="16"/>
        <v>6.48508430609598</v>
      </c>
      <c r="M87" s="66">
        <f t="shared" si="16"/>
        <v>10.045662100456621</v>
      </c>
      <c r="N87" s="66">
        <f t="shared" si="16"/>
        <v>-0.9070294784580499</v>
      </c>
      <c r="O87" s="66">
        <f t="shared" si="16"/>
        <v>5.607476635514018</v>
      </c>
      <c r="P87" s="66">
        <f t="shared" si="16"/>
        <v>3.177570093457944</v>
      </c>
      <c r="Q87" s="66">
        <f t="shared" si="16"/>
        <v>3.383268809964653</v>
      </c>
    </row>
    <row r="88" spans="2:17" ht="12.75">
      <c r="B88" s="61" t="s">
        <v>92</v>
      </c>
      <c r="C88" s="64"/>
      <c r="D88" s="64"/>
      <c r="E88" s="63" t="s">
        <v>184</v>
      </c>
      <c r="F88" s="66">
        <f t="shared" si="16"/>
        <v>5.1290219815227776</v>
      </c>
      <c r="G88" s="66">
        <f t="shared" si="16"/>
        <v>2.2969647251845777</v>
      </c>
      <c r="H88" s="66">
        <f t="shared" si="16"/>
        <v>2.312138728323699</v>
      </c>
      <c r="I88" s="66">
        <f t="shared" si="16"/>
        <v>1.2589928057553956</v>
      </c>
      <c r="J88" s="66">
        <f t="shared" si="16"/>
        <v>-0.5649717514124294</v>
      </c>
      <c r="K88" s="66">
        <f t="shared" si="16"/>
        <v>8.411214953271028</v>
      </c>
      <c r="L88" s="66">
        <f t="shared" si="16"/>
        <v>9.068425391591097</v>
      </c>
      <c r="M88" s="66">
        <f t="shared" si="16"/>
        <v>5.116279069767442</v>
      </c>
      <c r="N88" s="66">
        <f t="shared" si="16"/>
        <v>0.5908419497784343</v>
      </c>
      <c r="O88" s="66">
        <f t="shared" si="16"/>
        <v>5</v>
      </c>
      <c r="P88" s="66">
        <f t="shared" si="16"/>
        <v>5.263157894736842</v>
      </c>
      <c r="Q88" s="66">
        <f t="shared" si="16"/>
        <v>4.530666345342812</v>
      </c>
    </row>
    <row r="89" spans="2:17" ht="12.75">
      <c r="B89" s="61" t="s">
        <v>93</v>
      </c>
      <c r="C89" s="64"/>
      <c r="D89" s="64"/>
      <c r="E89" s="63" t="s">
        <v>185</v>
      </c>
      <c r="F89" s="66">
        <f t="shared" si="16"/>
        <v>5.3627760252365935</v>
      </c>
      <c r="G89" s="66">
        <f t="shared" si="16"/>
        <v>11.76470588235294</v>
      </c>
      <c r="H89" s="66">
        <f t="shared" si="16"/>
        <v>11.267605633802818</v>
      </c>
      <c r="I89" s="66">
        <f t="shared" si="16"/>
        <v>7.6923076923076925</v>
      </c>
      <c r="J89" s="66">
        <f t="shared" si="16"/>
        <v>1.5895953757225432</v>
      </c>
      <c r="K89" s="66">
        <f t="shared" si="16"/>
        <v>11.255411255411255</v>
      </c>
      <c r="L89" s="66">
        <f t="shared" si="16"/>
        <v>10.869565217391305</v>
      </c>
      <c r="M89" s="66">
        <f t="shared" si="16"/>
        <v>23.170731707317074</v>
      </c>
      <c r="N89" s="66">
        <f t="shared" si="16"/>
        <v>14.084507042253522</v>
      </c>
      <c r="O89" s="66">
        <f t="shared" si="16"/>
        <v>13.953488372093023</v>
      </c>
      <c r="P89" s="66">
        <f t="shared" si="16"/>
        <v>5.7251908396946565</v>
      </c>
      <c r="Q89" s="66">
        <f t="shared" si="16"/>
        <v>7.946815089672232</v>
      </c>
    </row>
    <row r="90" spans="2:17" ht="12.75">
      <c r="B90" s="61" t="s">
        <v>94</v>
      </c>
      <c r="C90" s="64"/>
      <c r="D90" s="64"/>
      <c r="E90" s="63" t="s">
        <v>186</v>
      </c>
      <c r="F90" s="66">
        <f>SUM(F55/F50)*100</f>
        <v>102.60814249363868</v>
      </c>
      <c r="G90" s="66">
        <f aca="true" t="shared" si="17" ref="G90:Q90">SUM(G55/G50)*100</f>
        <v>100</v>
      </c>
      <c r="H90" s="66">
        <v>0</v>
      </c>
      <c r="I90" s="66">
        <f t="shared" si="17"/>
        <v>107.76119402985074</v>
      </c>
      <c r="J90" s="66">
        <f t="shared" si="17"/>
        <v>98.125</v>
      </c>
      <c r="K90" s="66">
        <f t="shared" si="17"/>
        <v>89.65517241379311</v>
      </c>
      <c r="L90" s="66">
        <f t="shared" si="17"/>
        <v>94.47340980187695</v>
      </c>
      <c r="M90" s="66">
        <f t="shared" si="17"/>
        <v>95.23809523809523</v>
      </c>
      <c r="N90" s="66">
        <f t="shared" si="17"/>
        <v>92.38095238095238</v>
      </c>
      <c r="O90" s="66">
        <v>0</v>
      </c>
      <c r="P90" s="66">
        <f t="shared" si="17"/>
        <v>97.05882352941177</v>
      </c>
      <c r="Q90" s="66">
        <f t="shared" si="17"/>
        <v>100.12578616352201</v>
      </c>
    </row>
    <row r="91" spans="2:17" ht="12.75">
      <c r="B91" s="61" t="s">
        <v>95</v>
      </c>
      <c r="C91" s="64"/>
      <c r="D91" s="64"/>
      <c r="E91" s="63" t="s">
        <v>187</v>
      </c>
      <c r="F91" s="66">
        <f aca="true" t="shared" si="18" ref="F91:Q94">SUM(F56/F51)*100</f>
        <v>103.36257309941521</v>
      </c>
      <c r="G91" s="66">
        <f t="shared" si="18"/>
        <v>100</v>
      </c>
      <c r="H91" s="66">
        <v>0</v>
      </c>
      <c r="I91" s="66">
        <f t="shared" si="18"/>
        <v>114.19354838709677</v>
      </c>
      <c r="J91" s="66">
        <f t="shared" si="18"/>
        <v>97.40259740259741</v>
      </c>
      <c r="K91" s="66">
        <f t="shared" si="18"/>
        <v>100</v>
      </c>
      <c r="L91" s="66">
        <f t="shared" si="18"/>
        <v>91.66666666666666</v>
      </c>
      <c r="M91" s="66">
        <f t="shared" si="18"/>
        <v>100</v>
      </c>
      <c r="N91" s="66">
        <f t="shared" si="18"/>
        <v>89.53488372093024</v>
      </c>
      <c r="O91" s="66">
        <v>0</v>
      </c>
      <c r="P91" s="66">
        <f t="shared" si="18"/>
        <v>96.17021276595744</v>
      </c>
      <c r="Q91" s="66">
        <f t="shared" si="18"/>
        <v>100.72649572649573</v>
      </c>
    </row>
    <row r="92" spans="2:17" ht="12.75">
      <c r="B92" s="61" t="s">
        <v>96</v>
      </c>
      <c r="C92" s="64"/>
      <c r="D92" s="64"/>
      <c r="E92" s="63" t="s">
        <v>188</v>
      </c>
      <c r="F92" s="66">
        <f t="shared" si="18"/>
        <v>102.02702702702702</v>
      </c>
      <c r="G92" s="66">
        <f t="shared" si="18"/>
        <v>100</v>
      </c>
      <c r="H92" s="66">
        <v>0</v>
      </c>
      <c r="I92" s="66">
        <f t="shared" si="18"/>
        <v>102.22222222222221</v>
      </c>
      <c r="J92" s="66">
        <f t="shared" si="18"/>
        <v>98.79518072289156</v>
      </c>
      <c r="K92" s="66">
        <f t="shared" si="18"/>
        <v>79.54545454545455</v>
      </c>
      <c r="L92" s="66">
        <f t="shared" si="18"/>
        <v>96.25212947189097</v>
      </c>
      <c r="M92" s="66">
        <f t="shared" si="18"/>
        <v>94.44444444444444</v>
      </c>
      <c r="N92" s="66">
        <f t="shared" si="18"/>
        <v>94.35483870967742</v>
      </c>
      <c r="O92" s="66">
        <v>0</v>
      </c>
      <c r="P92" s="66">
        <f t="shared" si="18"/>
        <v>97.5669099756691</v>
      </c>
      <c r="Q92" s="66">
        <f t="shared" si="18"/>
        <v>99.68992248062015</v>
      </c>
    </row>
    <row r="93" spans="2:17" ht="12.75">
      <c r="B93" s="61" t="s">
        <v>97</v>
      </c>
      <c r="C93" s="64"/>
      <c r="D93" s="64"/>
      <c r="E93" s="63" t="s">
        <v>189</v>
      </c>
      <c r="F93" s="66">
        <f t="shared" si="18"/>
        <v>102.60814249363868</v>
      </c>
      <c r="G93" s="66">
        <f t="shared" si="18"/>
        <v>100</v>
      </c>
      <c r="H93" s="66">
        <v>0</v>
      </c>
      <c r="I93" s="66">
        <f t="shared" si="18"/>
        <v>107.76119402985074</v>
      </c>
      <c r="J93" s="66">
        <f t="shared" si="18"/>
        <v>96.84210526315789</v>
      </c>
      <c r="K93" s="66">
        <f t="shared" si="18"/>
        <v>89.65517241379311</v>
      </c>
      <c r="L93" s="66">
        <f t="shared" si="18"/>
        <v>94.26681367144432</v>
      </c>
      <c r="M93" s="66">
        <f t="shared" si="18"/>
        <v>95.23809523809523</v>
      </c>
      <c r="N93" s="66">
        <f t="shared" si="18"/>
        <v>92.38095238095238</v>
      </c>
      <c r="O93" s="66">
        <v>0</v>
      </c>
      <c r="P93" s="66">
        <f t="shared" si="18"/>
        <v>97.05882352941177</v>
      </c>
      <c r="Q93" s="66">
        <f t="shared" si="18"/>
        <v>100.14684287812041</v>
      </c>
    </row>
    <row r="94" spans="2:17" ht="12.75">
      <c r="B94" s="61" t="s">
        <v>98</v>
      </c>
      <c r="C94" s="64"/>
      <c r="D94" s="64"/>
      <c r="E94" s="63" t="s">
        <v>190</v>
      </c>
      <c r="F94" s="66">
        <v>0</v>
      </c>
      <c r="G94" s="66">
        <v>0</v>
      </c>
      <c r="H94" s="66">
        <v>0</v>
      </c>
      <c r="I94" s="66">
        <v>0</v>
      </c>
      <c r="J94" s="66">
        <f t="shared" si="18"/>
        <v>100</v>
      </c>
      <c r="K94" s="66">
        <v>0</v>
      </c>
      <c r="L94" s="66">
        <f t="shared" si="18"/>
        <v>98.07692307692307</v>
      </c>
      <c r="M94" s="66">
        <v>0</v>
      </c>
      <c r="N94" s="66">
        <v>0</v>
      </c>
      <c r="O94" s="66">
        <v>0</v>
      </c>
      <c r="P94" s="66">
        <v>0</v>
      </c>
      <c r="Q94" s="66">
        <f t="shared" si="18"/>
        <v>99.14529914529915</v>
      </c>
    </row>
    <row r="95" spans="2:17" ht="12.75">
      <c r="B95" s="61" t="s">
        <v>99</v>
      </c>
      <c r="C95" s="64"/>
      <c r="D95" s="64"/>
      <c r="E95" s="63" t="s">
        <v>191</v>
      </c>
      <c r="F95" s="66">
        <f>SUM((F50-F55)/F50)*100</f>
        <v>-2.608142493638677</v>
      </c>
      <c r="G95" s="66">
        <f aca="true" t="shared" si="19" ref="G95:Q95">SUM((G50-G55)/G50)*100</f>
        <v>0</v>
      </c>
      <c r="H95" s="66">
        <v>0</v>
      </c>
      <c r="I95" s="66">
        <f t="shared" si="19"/>
        <v>-7.761194029850746</v>
      </c>
      <c r="J95" s="66">
        <f t="shared" si="19"/>
        <v>1.875</v>
      </c>
      <c r="K95" s="66">
        <f t="shared" si="19"/>
        <v>10.344827586206897</v>
      </c>
      <c r="L95" s="66">
        <f t="shared" si="19"/>
        <v>5.526590198123045</v>
      </c>
      <c r="M95" s="66">
        <f t="shared" si="19"/>
        <v>4.761904761904762</v>
      </c>
      <c r="N95" s="66">
        <f t="shared" si="19"/>
        <v>7.6190476190476195</v>
      </c>
      <c r="O95" s="66">
        <v>0</v>
      </c>
      <c r="P95" s="66">
        <f t="shared" si="19"/>
        <v>2.941176470588235</v>
      </c>
      <c r="Q95" s="66">
        <f t="shared" si="19"/>
        <v>-0.12578616352201258</v>
      </c>
    </row>
    <row r="96" spans="2:17" ht="12.75">
      <c r="B96" s="61" t="s">
        <v>100</v>
      </c>
      <c r="C96" s="64"/>
      <c r="D96" s="64"/>
      <c r="E96" s="63" t="s">
        <v>192</v>
      </c>
      <c r="F96" s="66">
        <f aca="true" t="shared" si="20" ref="F96:Q99">SUM((F51-F56)/F51)*100</f>
        <v>-3.3625730994152043</v>
      </c>
      <c r="G96" s="66">
        <f t="shared" si="20"/>
        <v>0</v>
      </c>
      <c r="H96" s="66">
        <v>0</v>
      </c>
      <c r="I96" s="66">
        <f t="shared" si="20"/>
        <v>-14.193548387096774</v>
      </c>
      <c r="J96" s="66">
        <f t="shared" si="20"/>
        <v>2.5974025974025974</v>
      </c>
      <c r="K96" s="66">
        <f t="shared" si="20"/>
        <v>0</v>
      </c>
      <c r="L96" s="66">
        <f t="shared" si="20"/>
        <v>8.333333333333332</v>
      </c>
      <c r="M96" s="66">
        <f t="shared" si="20"/>
        <v>0</v>
      </c>
      <c r="N96" s="66">
        <f t="shared" si="20"/>
        <v>10.465116279069768</v>
      </c>
      <c r="O96" s="66">
        <v>0</v>
      </c>
      <c r="P96" s="66">
        <f t="shared" si="20"/>
        <v>3.829787234042553</v>
      </c>
      <c r="Q96" s="66">
        <f t="shared" si="20"/>
        <v>-0.7264957264957265</v>
      </c>
    </row>
    <row r="97" spans="2:17" ht="12.75">
      <c r="B97" s="67" t="s">
        <v>101</v>
      </c>
      <c r="C97" s="68"/>
      <c r="D97" s="68"/>
      <c r="E97" s="63" t="s">
        <v>193</v>
      </c>
      <c r="F97" s="66">
        <f t="shared" si="20"/>
        <v>-2.027027027027027</v>
      </c>
      <c r="G97" s="66">
        <f t="shared" si="20"/>
        <v>0</v>
      </c>
      <c r="H97" s="66">
        <v>0</v>
      </c>
      <c r="I97" s="66">
        <f t="shared" si="20"/>
        <v>-2.2222222222222223</v>
      </c>
      <c r="J97" s="66">
        <f t="shared" si="20"/>
        <v>1.2048192771084338</v>
      </c>
      <c r="K97" s="66">
        <f t="shared" si="20"/>
        <v>20.454545454545457</v>
      </c>
      <c r="L97" s="66">
        <f t="shared" si="20"/>
        <v>3.747870528109029</v>
      </c>
      <c r="M97" s="66">
        <f t="shared" si="20"/>
        <v>5.555555555555555</v>
      </c>
      <c r="N97" s="66">
        <f t="shared" si="20"/>
        <v>5.64516129032258</v>
      </c>
      <c r="O97" s="66">
        <v>0</v>
      </c>
      <c r="P97" s="66">
        <f t="shared" si="20"/>
        <v>2.4330900243309004</v>
      </c>
      <c r="Q97" s="66">
        <f t="shared" si="20"/>
        <v>0.31007751937984496</v>
      </c>
    </row>
    <row r="98" spans="2:17" ht="12.75">
      <c r="B98" s="67" t="s">
        <v>102</v>
      </c>
      <c r="C98" s="68"/>
      <c r="D98" s="68"/>
      <c r="E98" s="63" t="s">
        <v>194</v>
      </c>
      <c r="F98" s="66">
        <f t="shared" si="20"/>
        <v>-2.608142493638677</v>
      </c>
      <c r="G98" s="66">
        <f t="shared" si="20"/>
        <v>0</v>
      </c>
      <c r="H98" s="66">
        <v>0</v>
      </c>
      <c r="I98" s="66">
        <f t="shared" si="20"/>
        <v>-7.761194029850746</v>
      </c>
      <c r="J98" s="66">
        <f t="shared" si="20"/>
        <v>3.1578947368421053</v>
      </c>
      <c r="K98" s="66">
        <f t="shared" si="20"/>
        <v>10.344827586206897</v>
      </c>
      <c r="L98" s="66">
        <f t="shared" si="20"/>
        <v>5.733186328555679</v>
      </c>
      <c r="M98" s="66">
        <f t="shared" si="20"/>
        <v>4.761904761904762</v>
      </c>
      <c r="N98" s="66">
        <f t="shared" si="20"/>
        <v>7.6190476190476195</v>
      </c>
      <c r="O98" s="66">
        <v>0</v>
      </c>
      <c r="P98" s="66">
        <f t="shared" si="20"/>
        <v>2.941176470588235</v>
      </c>
      <c r="Q98" s="66">
        <f t="shared" si="20"/>
        <v>-0.14684287812041116</v>
      </c>
    </row>
    <row r="99" spans="2:17" ht="12.75">
      <c r="B99" s="61" t="s">
        <v>103</v>
      </c>
      <c r="C99" s="64"/>
      <c r="D99" s="64"/>
      <c r="E99" s="63" t="s">
        <v>195</v>
      </c>
      <c r="F99" s="66">
        <v>0</v>
      </c>
      <c r="G99" s="66">
        <v>0</v>
      </c>
      <c r="H99" s="66">
        <v>0</v>
      </c>
      <c r="I99" s="66">
        <v>0</v>
      </c>
      <c r="J99" s="66">
        <f t="shared" si="20"/>
        <v>0</v>
      </c>
      <c r="K99" s="66">
        <v>0</v>
      </c>
      <c r="L99" s="66">
        <f t="shared" si="20"/>
        <v>1.9230769230769231</v>
      </c>
      <c r="M99" s="66">
        <v>0</v>
      </c>
      <c r="N99" s="66">
        <v>0</v>
      </c>
      <c r="O99" s="66">
        <v>0</v>
      </c>
      <c r="P99" s="66">
        <v>0</v>
      </c>
      <c r="Q99" s="66">
        <f t="shared" si="20"/>
        <v>0.8547008547008548</v>
      </c>
    </row>
    <row r="100" spans="2:17" s="18" customFormat="1" ht="12.75">
      <c r="B100" s="19"/>
      <c r="C100" s="20"/>
      <c r="D100" s="20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6" ht="12.75">
      <c r="B101" s="17" t="s">
        <v>104</v>
      </c>
      <c r="C101" s="17"/>
      <c r="D101" s="17"/>
      <c r="E101" s="17"/>
      <c r="F101" s="17"/>
    </row>
    <row r="102" spans="2:6" ht="12.75">
      <c r="B102" s="17" t="s">
        <v>105</v>
      </c>
      <c r="C102" s="17"/>
      <c r="D102" s="17"/>
      <c r="E102" s="17"/>
      <c r="F102" s="17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</sheetData>
  <mergeCells count="30">
    <mergeCell ref="B53:D53"/>
    <mergeCell ref="B54:D54"/>
    <mergeCell ref="B44:D44"/>
    <mergeCell ref="B50:D50"/>
    <mergeCell ref="B51:D51"/>
    <mergeCell ref="B52:D52"/>
    <mergeCell ref="B40:D40"/>
    <mergeCell ref="B41:D41"/>
    <mergeCell ref="B42:D42"/>
    <mergeCell ref="B43:D43"/>
    <mergeCell ref="B31:D31"/>
    <mergeCell ref="B32:D32"/>
    <mergeCell ref="B33:D33"/>
    <mergeCell ref="B34:D34"/>
    <mergeCell ref="B22:D22"/>
    <mergeCell ref="B23:D23"/>
    <mergeCell ref="B24:D24"/>
    <mergeCell ref="B30:D30"/>
    <mergeCell ref="B18:D18"/>
    <mergeCell ref="B17:E17"/>
    <mergeCell ref="B20:D20"/>
    <mergeCell ref="B21:D21"/>
    <mergeCell ref="D12:K12"/>
    <mergeCell ref="D13:K13"/>
    <mergeCell ref="A6:B6"/>
    <mergeCell ref="D6:E6"/>
    <mergeCell ref="D8:K8"/>
    <mergeCell ref="D9:K9"/>
    <mergeCell ref="D10:K10"/>
    <mergeCell ref="D11:K11"/>
  </mergeCells>
  <printOptions/>
  <pageMargins left="0.75" right="0.75" top="1" bottom="1" header="0" footer="0"/>
  <pageSetup fitToHeight="2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2007-07-30T19:23:21Z</cp:lastPrinted>
  <dcterms:created xsi:type="dcterms:W3CDTF">2006-07-09T14:42:40Z</dcterms:created>
  <dcterms:modified xsi:type="dcterms:W3CDTF">2007-07-30T19:23:28Z</dcterms:modified>
  <cp:category/>
  <cp:version/>
  <cp:contentType/>
  <cp:contentStatus/>
</cp:coreProperties>
</file>