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2_20" sheetId="1" r:id="rId1"/>
  </sheets>
  <definedNames>
    <definedName name="_xlnm.Print_Area" localSheetId="0">'02_20'!$A$1:$Q$88</definedName>
    <definedName name="_xlnm.Print_Titles" localSheetId="0">'02_20'!$17:$18</definedName>
  </definedNames>
  <calcPr fullCalcOnLoad="1"/>
</workbook>
</file>

<file path=xl/sharedStrings.xml><?xml version="1.0" encoding="utf-8"?>
<sst xmlns="http://schemas.openxmlformats.org/spreadsheetml/2006/main" count="164" uniqueCount="164">
  <si>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</si>
  <si>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</si>
  <si>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</si>
  <si>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</si>
  <si>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</si>
  <si>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</si>
  <si>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</si>
  <si>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Esquipulas</t>
  </si>
  <si>
    <t>Quezaltepeque</t>
  </si>
  <si>
    <t>San Jacinto</t>
  </si>
  <si>
    <t>Chiquimula</t>
  </si>
  <si>
    <t>Concepción   las Minas</t>
  </si>
  <si>
    <t>Variable</t>
  </si>
  <si>
    <t>Ref. Codigo Campo</t>
  </si>
  <si>
    <t>Código Departamento y Municipio</t>
  </si>
  <si>
    <t>San José la Arada</t>
  </si>
  <si>
    <t>San Juan Ermita</t>
  </si>
  <si>
    <t>Jocotán</t>
  </si>
  <si>
    <t>Camotán</t>
  </si>
  <si>
    <t>Olopa</t>
  </si>
  <si>
    <t>Ipala</t>
  </si>
  <si>
    <t>Departamento de Chiquimula</t>
  </si>
  <si>
    <t xml:space="preserve">Número de personas </t>
  </si>
  <si>
    <t>Municipios del Departamento de Chiquimula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</si>
  <si>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</si>
  <si>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</si>
  <si>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</si>
  <si>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</si>
  <si>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</si>
  <si>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</si>
  <si>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</si>
  <si>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</si>
  <si>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</si>
  <si>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10g Población de 5 a 6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</si>
  <si>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</si>
  <si>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</si>
  <si>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</si>
  <si>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</si>
  <si>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</si>
  <si>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</si>
  <si>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</si>
  <si>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</si>
  <si>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</si>
  <si>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</si>
  <si>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</si>
  <si>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</si>
  <si>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</si>
  <si>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</si>
  <si>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</si>
  <si>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</si>
  <si>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</si>
  <si>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10v Población de 6 a 15 años Mujer</t>
  </si>
  <si>
    <t>10y Población de 6 a 15 años inscritos inicial en Primaria</t>
  </si>
  <si>
    <t>10z Población de 7 a 12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</si>
  <si>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</si>
  <si>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</si>
  <si>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</si>
  <si>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</si>
  <si>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</si>
  <si>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</si>
  <si>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</si>
  <si>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</si>
  <si>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</si>
  <si>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</si>
  <si>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</si>
  <si>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</si>
  <si>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</si>
  <si>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</si>
  <si>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</si>
  <si>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</si>
  <si>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</si>
  <si>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10an Población de 12 a 21 años Mujer</t>
  </si>
  <si>
    <t>10aq Población de 12 a 21 años inscrita inicial en Básicos</t>
  </si>
  <si>
    <t>10ar Población de 13 a 15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</si>
  <si>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</si>
  <si>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</si>
  <si>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</si>
  <si>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</si>
  <si>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</si>
  <si>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</si>
  <si>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</si>
  <si>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</si>
  <si>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</si>
  <si>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</si>
  <si>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</si>
  <si>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</si>
  <si>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</si>
  <si>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</si>
  <si>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</si>
  <si>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</si>
  <si>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</si>
  <si>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10bf Población de 15 a 21 años Mujer</t>
  </si>
  <si>
    <t>10bi Población de 15 a 21 años inscrita inicial en Diversificado</t>
  </si>
  <si>
    <t>10bj Población de 16 a 18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</si>
  <si>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</si>
  <si>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</si>
  <si>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</si>
  <si>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</si>
  <si>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</si>
  <si>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</si>
  <si>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</si>
  <si>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</si>
  <si>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</si>
  <si>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</si>
  <si>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</si>
  <si>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</si>
  <si>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</si>
  <si>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</si>
  <si>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</si>
  <si>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</si>
  <si>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</si>
  <si>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</si>
  <si>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</si>
  <si>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</si>
  <si>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</si>
  <si>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</si>
  <si>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</si>
  <si>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</si>
  <si>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</si>
  <si>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</si>
  <si>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</si>
  <si>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</si>
  <si>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</si>
  <si>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</si>
  <si>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</si>
  <si>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</si>
  <si>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</si>
  <si>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</si>
  <si>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</si>
  <si>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</si>
  <si>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</si>
  <si>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</si>
  <si>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</si>
  <si>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10 - 20</t>
  </si>
  <si>
    <t>T3A14PP</t>
  </si>
  <si>
    <t>T5A6PP</t>
  </si>
  <si>
    <t>T3A14PPH</t>
  </si>
  <si>
    <t>T3A14PPM</t>
  </si>
  <si>
    <t>T3A14PPUR</t>
  </si>
  <si>
    <t>T3A14PPRU</t>
  </si>
  <si>
    <t>POB6A15H</t>
  </si>
  <si>
    <t>POB6A15M</t>
  </si>
  <si>
    <t>T6A15PR</t>
  </si>
  <si>
    <t>T7A12PR</t>
  </si>
  <si>
    <t>T6A15PRH</t>
  </si>
  <si>
    <t>T6A15PRM</t>
  </si>
  <si>
    <t>T6A15PRUR</t>
  </si>
  <si>
    <t>T6A15PRRU</t>
  </si>
  <si>
    <t>POB12A21H</t>
  </si>
  <si>
    <t>POB12A21M</t>
  </si>
  <si>
    <t>T12A21BA</t>
  </si>
  <si>
    <t>T13A15BA</t>
  </si>
  <si>
    <t>T12A21BAH</t>
  </si>
  <si>
    <t>T12A21BAM</t>
  </si>
  <si>
    <t>T12A21BAUR</t>
  </si>
  <si>
    <t>T12A21BARU</t>
  </si>
  <si>
    <t>POB15A21H</t>
  </si>
  <si>
    <t>POB15A21M</t>
  </si>
  <si>
    <t>T15A21DV</t>
  </si>
  <si>
    <t>T16A18DV</t>
  </si>
  <si>
    <t>T15A21DVH</t>
  </si>
  <si>
    <t>T15A21DVM</t>
  </si>
  <si>
    <t>T15A21DVUR</t>
  </si>
  <si>
    <t>T15A21DVRU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</si>
</sst>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7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  <xf numFmtId="0" fontId="7" fillId="3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8"/>
  <sheetViews>
    <sheetView tabSelected="1" zoomScale="85" zoomScaleNormal="85" workbookViewId="0" topLeftCell="A64">
      <selection activeCell="B17" sqref="B17:E1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6.7109375" style="0" customWidth="1"/>
    <col min="5" max="5" width="16.140625" style="0" customWidth="1"/>
    <col min="6" max="6" width="12.140625" style="0" bestFit="1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7" t="s">
        <v>4</v>
      </c>
      <c r="B6" s="38"/>
      <c r="D6" s="39" t="s">
        <v>133</v>
      </c>
      <c r="E6" s="40"/>
    </row>
    <row r="7" s="6" customFormat="1" ht="12"/>
    <row r="8" spans="2:17" s="6" customFormat="1" ht="12">
      <c r="B8" s="19" t="s">
        <v>12</v>
      </c>
      <c r="C8" s="9"/>
      <c r="D8" s="9"/>
      <c r="E8" s="20" t="s">
        <v>124</v>
      </c>
      <c r="F8" s="20"/>
      <c r="G8" s="20"/>
      <c r="H8" s="20"/>
      <c r="I8" s="21"/>
      <c r="J8" s="7"/>
      <c r="K8" s="7"/>
      <c r="L8" s="7"/>
      <c r="M8" s="7"/>
      <c r="N8" s="7"/>
      <c r="O8" s="7"/>
      <c r="P8" s="7"/>
      <c r="Q8" s="7"/>
    </row>
    <row r="9" spans="2:17" s="6" customFormat="1" ht="12">
      <c r="B9" s="22" t="s">
        <v>125</v>
      </c>
      <c r="C9" s="10"/>
      <c r="D9" s="10"/>
      <c r="E9" s="23" t="s">
        <v>126</v>
      </c>
      <c r="F9" s="23"/>
      <c r="G9" s="23"/>
      <c r="H9" s="23"/>
      <c r="I9" s="24"/>
      <c r="J9" s="7"/>
      <c r="K9" s="7"/>
      <c r="L9" s="7"/>
      <c r="M9" s="7"/>
      <c r="N9" s="7"/>
      <c r="O9" s="7"/>
      <c r="P9" s="7"/>
      <c r="Q9" s="7"/>
    </row>
    <row r="10" spans="2:17" s="6" customFormat="1" ht="12">
      <c r="B10" s="22"/>
      <c r="C10" s="10"/>
      <c r="D10" s="10"/>
      <c r="E10" s="23" t="s">
        <v>127</v>
      </c>
      <c r="F10" s="23"/>
      <c r="G10" s="23"/>
      <c r="H10" s="23"/>
      <c r="I10" s="24"/>
      <c r="J10" s="7"/>
      <c r="K10" s="7"/>
      <c r="L10" s="7"/>
      <c r="M10" s="7"/>
      <c r="N10" s="7"/>
      <c r="O10" s="7"/>
      <c r="P10" s="7"/>
      <c r="Q10" s="7"/>
    </row>
    <row r="11" spans="2:17" s="6" customFormat="1" ht="12">
      <c r="B11" s="25" t="s">
        <v>5</v>
      </c>
      <c r="C11" s="8"/>
      <c r="D11" s="8"/>
      <c r="E11" s="26" t="s">
        <v>23</v>
      </c>
      <c r="F11" s="26"/>
      <c r="G11" s="26"/>
      <c r="H11" s="26"/>
      <c r="I11" s="27"/>
      <c r="J11" s="7"/>
      <c r="K11" s="7"/>
      <c r="L11" s="7"/>
      <c r="M11" s="7"/>
      <c r="N11" s="7"/>
      <c r="O11" s="7"/>
      <c r="P11" s="7"/>
      <c r="Q11" s="7"/>
    </row>
    <row r="12" spans="2:17" s="6" customFormat="1" ht="12">
      <c r="B12" s="25" t="s">
        <v>128</v>
      </c>
      <c r="C12" s="8"/>
      <c r="D12" s="8"/>
      <c r="E12" s="28">
        <v>2005</v>
      </c>
      <c r="F12" s="28"/>
      <c r="G12" s="28"/>
      <c r="H12" s="28"/>
      <c r="I12" s="29"/>
      <c r="J12" s="7"/>
      <c r="K12" s="7"/>
      <c r="L12" s="7"/>
      <c r="M12" s="7"/>
      <c r="N12" s="7"/>
      <c r="O12" s="7"/>
      <c r="P12" s="7"/>
      <c r="Q12" s="7"/>
    </row>
    <row r="13" spans="2:17" s="6" customFormat="1" ht="12">
      <c r="B13" s="25" t="s">
        <v>6</v>
      </c>
      <c r="C13" s="8"/>
      <c r="D13" s="8"/>
      <c r="E13" s="26" t="s">
        <v>22</v>
      </c>
      <c r="F13" s="26"/>
      <c r="G13" s="26"/>
      <c r="H13" s="26"/>
      <c r="I13" s="27"/>
      <c r="J13" s="7"/>
      <c r="K13" s="7"/>
      <c r="L13" s="7"/>
      <c r="M13" s="7"/>
      <c r="N13" s="7"/>
      <c r="O13" s="7"/>
      <c r="P13" s="7"/>
      <c r="Q13" s="7"/>
    </row>
    <row r="14" spans="2:9" ht="12.75">
      <c r="B14" s="25" t="s">
        <v>129</v>
      </c>
      <c r="C14" s="8"/>
      <c r="D14" s="8"/>
      <c r="E14" s="26" t="s">
        <v>130</v>
      </c>
      <c r="F14" s="26"/>
      <c r="G14" s="26"/>
      <c r="H14" s="26"/>
      <c r="I14" s="27"/>
    </row>
    <row r="15" spans="2:9" ht="12.75">
      <c r="B15" s="30" t="s">
        <v>131</v>
      </c>
      <c r="C15" s="11"/>
      <c r="D15" s="11"/>
      <c r="E15" s="31" t="s">
        <v>132</v>
      </c>
      <c r="F15" s="31"/>
      <c r="G15" s="31"/>
      <c r="H15" s="31"/>
      <c r="I15" s="32"/>
    </row>
    <row r="17" spans="2:17" ht="24.75" customHeight="1">
      <c r="B17" s="34"/>
      <c r="C17" s="35"/>
      <c r="D17" s="35"/>
      <c r="E17" s="36"/>
      <c r="F17" s="45" t="s">
        <v>10</v>
      </c>
      <c r="G17" s="45" t="s">
        <v>15</v>
      </c>
      <c r="H17" s="45" t="s">
        <v>16</v>
      </c>
      <c r="I17" s="45" t="s">
        <v>17</v>
      </c>
      <c r="J17" s="45" t="s">
        <v>18</v>
      </c>
      <c r="K17" s="45" t="s">
        <v>19</v>
      </c>
      <c r="L17" s="45" t="s">
        <v>7</v>
      </c>
      <c r="M17" s="45" t="s">
        <v>11</v>
      </c>
      <c r="N17" s="45" t="s">
        <v>8</v>
      </c>
      <c r="O17" s="45" t="s">
        <v>9</v>
      </c>
      <c r="P17" s="45" t="s">
        <v>20</v>
      </c>
      <c r="Q17" s="45" t="s">
        <v>21</v>
      </c>
    </row>
    <row r="18" spans="2:17" ht="12.75">
      <c r="B18" s="41" t="s">
        <v>14</v>
      </c>
      <c r="C18" s="42"/>
      <c r="D18" s="43"/>
      <c r="E18" s="44" t="s">
        <v>13</v>
      </c>
      <c r="F18" s="46">
        <v>2001</v>
      </c>
      <c r="G18" s="46">
        <v>2002</v>
      </c>
      <c r="H18" s="46">
        <v>2003</v>
      </c>
      <c r="I18" s="46">
        <v>2004</v>
      </c>
      <c r="J18" s="46">
        <v>2005</v>
      </c>
      <c r="K18" s="46">
        <v>2006</v>
      </c>
      <c r="L18" s="46">
        <v>2007</v>
      </c>
      <c r="M18" s="46">
        <v>2008</v>
      </c>
      <c r="N18" s="46">
        <v>2009</v>
      </c>
      <c r="O18" s="46">
        <v>2010</v>
      </c>
      <c r="P18" s="46">
        <v>2011</v>
      </c>
      <c r="Q18" s="46">
        <v>20</v>
      </c>
    </row>
    <row r="19" spans="2:17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2.75" customHeight="1">
      <c r="B20" s="47" t="s">
        <v>24</v>
      </c>
      <c r="C20" s="48"/>
      <c r="D20" s="49"/>
      <c r="E20" s="50" t="s">
        <v>25</v>
      </c>
      <c r="F20" s="51">
        <v>29316</v>
      </c>
      <c r="G20" s="51">
        <v>2664</v>
      </c>
      <c r="H20" s="51">
        <v>4282</v>
      </c>
      <c r="I20" s="51">
        <v>16120</v>
      </c>
      <c r="J20" s="51">
        <v>14384</v>
      </c>
      <c r="K20" s="51">
        <v>6943</v>
      </c>
      <c r="L20" s="51">
        <v>16137</v>
      </c>
      <c r="M20" s="51">
        <v>4241</v>
      </c>
      <c r="N20" s="51">
        <v>8735</v>
      </c>
      <c r="O20" s="51">
        <v>3850</v>
      </c>
      <c r="P20" s="51">
        <v>6754</v>
      </c>
      <c r="Q20" s="51">
        <f>SUM(F20:P20)</f>
        <v>113426</v>
      </c>
    </row>
    <row r="21" spans="2:17" ht="12.75" customHeight="1">
      <c r="B21" s="47" t="s">
        <v>26</v>
      </c>
      <c r="C21" s="48"/>
      <c r="D21" s="49"/>
      <c r="E21" s="50" t="s">
        <v>27</v>
      </c>
      <c r="F21" s="51">
        <v>5351</v>
      </c>
      <c r="G21" s="51">
        <v>486</v>
      </c>
      <c r="H21" s="51">
        <v>782</v>
      </c>
      <c r="I21" s="51">
        <v>2942</v>
      </c>
      <c r="J21" s="51">
        <v>2626</v>
      </c>
      <c r="K21" s="51">
        <v>1267</v>
      </c>
      <c r="L21" s="51">
        <v>2945</v>
      </c>
      <c r="M21" s="51">
        <v>774</v>
      </c>
      <c r="N21" s="51">
        <v>1595</v>
      </c>
      <c r="O21" s="51">
        <v>703</v>
      </c>
      <c r="P21" s="51">
        <v>1233</v>
      </c>
      <c r="Q21" s="51">
        <f aca="true" t="shared" si="0" ref="Q21:Q29">SUM(F21:P21)</f>
        <v>20704</v>
      </c>
    </row>
    <row r="22" spans="2:17" ht="12.75" customHeight="1">
      <c r="B22" s="47" t="s">
        <v>28</v>
      </c>
      <c r="C22" s="48"/>
      <c r="D22" s="49"/>
      <c r="E22" s="50" t="s">
        <v>29</v>
      </c>
      <c r="F22" s="51">
        <v>14586</v>
      </c>
      <c r="G22" s="51">
        <v>1340</v>
      </c>
      <c r="H22" s="51">
        <v>2232</v>
      </c>
      <c r="I22" s="51">
        <v>8340</v>
      </c>
      <c r="J22" s="51">
        <v>7542</v>
      </c>
      <c r="K22" s="51">
        <v>3581</v>
      </c>
      <c r="L22" s="51">
        <v>7998</v>
      </c>
      <c r="M22" s="51">
        <v>2073</v>
      </c>
      <c r="N22" s="51">
        <v>4324</v>
      </c>
      <c r="O22" s="51">
        <v>1941</v>
      </c>
      <c r="P22" s="51">
        <v>3361</v>
      </c>
      <c r="Q22" s="51">
        <f t="shared" si="0"/>
        <v>57318</v>
      </c>
    </row>
    <row r="23" spans="2:17" ht="12.75" customHeight="1">
      <c r="B23" s="47" t="s">
        <v>30</v>
      </c>
      <c r="C23" s="48"/>
      <c r="D23" s="49"/>
      <c r="E23" s="50" t="s">
        <v>31</v>
      </c>
      <c r="F23" s="51">
        <v>14730</v>
      </c>
      <c r="G23" s="51">
        <v>1325</v>
      </c>
      <c r="H23" s="51">
        <v>2051</v>
      </c>
      <c r="I23" s="51">
        <v>7781</v>
      </c>
      <c r="J23" s="51">
        <v>6842</v>
      </c>
      <c r="K23" s="51">
        <v>3362</v>
      </c>
      <c r="L23" s="51">
        <v>8138</v>
      </c>
      <c r="M23" s="51">
        <v>2167</v>
      </c>
      <c r="N23" s="51">
        <v>4411</v>
      </c>
      <c r="O23" s="51">
        <v>1909</v>
      </c>
      <c r="P23" s="51">
        <v>3393</v>
      </c>
      <c r="Q23" s="51">
        <f t="shared" si="0"/>
        <v>56109</v>
      </c>
    </row>
    <row r="24" spans="2:17" ht="12.75" customHeight="1">
      <c r="B24" s="47" t="s">
        <v>32</v>
      </c>
      <c r="C24" s="48"/>
      <c r="D24" s="49"/>
      <c r="E24" s="50" t="s">
        <v>134</v>
      </c>
      <c r="F24" s="51">
        <v>3496</v>
      </c>
      <c r="G24" s="51">
        <v>344</v>
      </c>
      <c r="H24" s="51">
        <v>632</v>
      </c>
      <c r="I24" s="51">
        <v>1158</v>
      </c>
      <c r="J24" s="51">
        <v>1290</v>
      </c>
      <c r="K24" s="51">
        <v>651</v>
      </c>
      <c r="L24" s="51">
        <v>1509</v>
      </c>
      <c r="M24" s="51">
        <v>362</v>
      </c>
      <c r="N24" s="51">
        <v>767</v>
      </c>
      <c r="O24" s="51">
        <v>412</v>
      </c>
      <c r="P24" s="51">
        <v>631</v>
      </c>
      <c r="Q24" s="51">
        <f t="shared" si="0"/>
        <v>11252</v>
      </c>
    </row>
    <row r="25" spans="2:17" ht="12.75" customHeight="1">
      <c r="B25" s="47" t="s">
        <v>33</v>
      </c>
      <c r="C25" s="48"/>
      <c r="D25" s="49"/>
      <c r="E25" s="50" t="s">
        <v>135</v>
      </c>
      <c r="F25" s="51">
        <v>3007</v>
      </c>
      <c r="G25" s="51">
        <v>243</v>
      </c>
      <c r="H25" s="51">
        <v>529</v>
      </c>
      <c r="I25" s="51">
        <v>1007</v>
      </c>
      <c r="J25" s="51">
        <v>1142</v>
      </c>
      <c r="K25" s="51">
        <v>533</v>
      </c>
      <c r="L25" s="51">
        <v>1281</v>
      </c>
      <c r="M25" s="51">
        <v>324</v>
      </c>
      <c r="N25" s="51">
        <v>695</v>
      </c>
      <c r="O25" s="51">
        <v>327</v>
      </c>
      <c r="P25" s="51">
        <v>395</v>
      </c>
      <c r="Q25" s="51">
        <f t="shared" si="0"/>
        <v>9483</v>
      </c>
    </row>
    <row r="26" spans="2:17" ht="12.75" customHeight="1">
      <c r="B26" s="47" t="s">
        <v>34</v>
      </c>
      <c r="C26" s="48"/>
      <c r="D26" s="49"/>
      <c r="E26" s="50" t="s">
        <v>136</v>
      </c>
      <c r="F26" s="51">
        <v>1699</v>
      </c>
      <c r="G26" s="51">
        <v>170</v>
      </c>
      <c r="H26" s="51">
        <v>332</v>
      </c>
      <c r="I26" s="51">
        <v>570</v>
      </c>
      <c r="J26" s="51">
        <v>614</v>
      </c>
      <c r="K26" s="51">
        <v>333</v>
      </c>
      <c r="L26" s="51">
        <v>754</v>
      </c>
      <c r="M26" s="51">
        <v>193</v>
      </c>
      <c r="N26" s="51">
        <v>383</v>
      </c>
      <c r="O26" s="51">
        <v>202</v>
      </c>
      <c r="P26" s="51">
        <v>308</v>
      </c>
      <c r="Q26" s="51">
        <f t="shared" si="0"/>
        <v>5558</v>
      </c>
    </row>
    <row r="27" spans="2:17" ht="12.75" customHeight="1">
      <c r="B27" s="47" t="s">
        <v>35</v>
      </c>
      <c r="C27" s="48"/>
      <c r="D27" s="49"/>
      <c r="E27" s="50" t="s">
        <v>137</v>
      </c>
      <c r="F27" s="51">
        <v>1797</v>
      </c>
      <c r="G27" s="51">
        <v>174</v>
      </c>
      <c r="H27" s="51">
        <v>300</v>
      </c>
      <c r="I27" s="51">
        <v>588</v>
      </c>
      <c r="J27" s="51">
        <v>676</v>
      </c>
      <c r="K27" s="51">
        <v>318</v>
      </c>
      <c r="L27" s="51">
        <v>755</v>
      </c>
      <c r="M27" s="51">
        <v>169</v>
      </c>
      <c r="N27" s="51">
        <v>384</v>
      </c>
      <c r="O27" s="51">
        <v>210</v>
      </c>
      <c r="P27" s="51">
        <v>323</v>
      </c>
      <c r="Q27" s="51">
        <f t="shared" si="0"/>
        <v>5694</v>
      </c>
    </row>
    <row r="28" spans="2:17" ht="12.75" customHeight="1">
      <c r="B28" s="47" t="s">
        <v>36</v>
      </c>
      <c r="C28" s="48"/>
      <c r="D28" s="49"/>
      <c r="E28" s="50" t="s">
        <v>138</v>
      </c>
      <c r="F28" s="51">
        <v>1760</v>
      </c>
      <c r="G28" s="51">
        <v>57</v>
      </c>
      <c r="H28" s="51">
        <v>36</v>
      </c>
      <c r="I28" s="51">
        <v>119</v>
      </c>
      <c r="J28" s="51">
        <v>146</v>
      </c>
      <c r="K28" s="51">
        <v>78</v>
      </c>
      <c r="L28" s="51">
        <v>800</v>
      </c>
      <c r="M28" s="51">
        <v>46</v>
      </c>
      <c r="N28" s="51">
        <v>228</v>
      </c>
      <c r="O28" s="51">
        <v>62</v>
      </c>
      <c r="P28" s="51">
        <v>201</v>
      </c>
      <c r="Q28" s="51">
        <f t="shared" si="0"/>
        <v>3533</v>
      </c>
    </row>
    <row r="29" spans="2:17" ht="12.75" customHeight="1">
      <c r="B29" s="47" t="s">
        <v>37</v>
      </c>
      <c r="C29" s="48"/>
      <c r="D29" s="49"/>
      <c r="E29" s="50" t="s">
        <v>139</v>
      </c>
      <c r="F29" s="51">
        <v>1736</v>
      </c>
      <c r="G29" s="51">
        <v>287</v>
      </c>
      <c r="H29" s="51">
        <v>596</v>
      </c>
      <c r="I29" s="51">
        <v>1039</v>
      </c>
      <c r="J29" s="51">
        <v>1144</v>
      </c>
      <c r="K29" s="51">
        <v>573</v>
      </c>
      <c r="L29" s="51">
        <v>709</v>
      </c>
      <c r="M29" s="51">
        <v>316</v>
      </c>
      <c r="N29" s="51">
        <v>539</v>
      </c>
      <c r="O29" s="51">
        <v>350</v>
      </c>
      <c r="P29" s="51">
        <v>430</v>
      </c>
      <c r="Q29" s="51">
        <f t="shared" si="0"/>
        <v>7719</v>
      </c>
    </row>
    <row r="30" spans="2:17" ht="12.75" customHeight="1">
      <c r="B30" s="47" t="s">
        <v>38</v>
      </c>
      <c r="C30" s="48"/>
      <c r="D30" s="49"/>
      <c r="E30" s="50" t="s">
        <v>39</v>
      </c>
      <c r="F30" s="52">
        <f>SUM(F24/F20)*100</f>
        <v>11.925228544139719</v>
      </c>
      <c r="G30" s="52">
        <f aca="true" t="shared" si="1" ref="G30:Q30">SUM(G24/G20)*100</f>
        <v>12.912912912912914</v>
      </c>
      <c r="H30" s="52">
        <f t="shared" si="1"/>
        <v>14.75945819710416</v>
      </c>
      <c r="I30" s="52">
        <f t="shared" si="1"/>
        <v>7.18362282878412</v>
      </c>
      <c r="J30" s="52">
        <f t="shared" si="1"/>
        <v>8.968298109010012</v>
      </c>
      <c r="K30" s="52">
        <f t="shared" si="1"/>
        <v>9.376350280858418</v>
      </c>
      <c r="L30" s="52">
        <f t="shared" si="1"/>
        <v>9.351180516824689</v>
      </c>
      <c r="M30" s="52">
        <f t="shared" si="1"/>
        <v>8.535722706908748</v>
      </c>
      <c r="N30" s="52">
        <f t="shared" si="1"/>
        <v>8.780767029192903</v>
      </c>
      <c r="O30" s="52">
        <f t="shared" si="1"/>
        <v>10.701298701298702</v>
      </c>
      <c r="P30" s="52">
        <f t="shared" si="1"/>
        <v>9.34261178560853</v>
      </c>
      <c r="Q30" s="52">
        <f t="shared" si="1"/>
        <v>9.920124133796485</v>
      </c>
    </row>
    <row r="31" spans="2:17" ht="12.75" customHeight="1">
      <c r="B31" s="47" t="s">
        <v>40</v>
      </c>
      <c r="C31" s="48"/>
      <c r="D31" s="49"/>
      <c r="E31" s="50" t="s">
        <v>41</v>
      </c>
      <c r="F31" s="52">
        <f>SUM(F26/F22)*100</f>
        <v>11.648155765802825</v>
      </c>
      <c r="G31" s="52">
        <f aca="true" t="shared" si="2" ref="G31:Q31">SUM(G26/G22)*100</f>
        <v>12.686567164179104</v>
      </c>
      <c r="H31" s="52">
        <f t="shared" si="2"/>
        <v>14.874551971326163</v>
      </c>
      <c r="I31" s="52">
        <f t="shared" si="2"/>
        <v>6.83453237410072</v>
      </c>
      <c r="J31" s="52">
        <f t="shared" si="2"/>
        <v>8.141076637496687</v>
      </c>
      <c r="K31" s="52">
        <f t="shared" si="2"/>
        <v>9.2990784697012</v>
      </c>
      <c r="L31" s="52">
        <f t="shared" si="2"/>
        <v>9.427356839209802</v>
      </c>
      <c r="M31" s="52">
        <f t="shared" si="2"/>
        <v>9.310178485287024</v>
      </c>
      <c r="N31" s="52">
        <f t="shared" si="2"/>
        <v>8.857539315448658</v>
      </c>
      <c r="O31" s="52">
        <f t="shared" si="2"/>
        <v>10.407006697578568</v>
      </c>
      <c r="P31" s="52">
        <f t="shared" si="2"/>
        <v>9.163939303778637</v>
      </c>
      <c r="Q31" s="52">
        <f t="shared" si="2"/>
        <v>9.696779371227189</v>
      </c>
    </row>
    <row r="32" spans="2:17" ht="12.75" customHeight="1">
      <c r="B32" s="47" t="s">
        <v>42</v>
      </c>
      <c r="C32" s="48"/>
      <c r="D32" s="49"/>
      <c r="E32" s="50" t="s">
        <v>43</v>
      </c>
      <c r="F32" s="52">
        <f>SUM(F27/F23)*100</f>
        <v>12.19959266802444</v>
      </c>
      <c r="G32" s="52">
        <f aca="true" t="shared" si="3" ref="G32:Q32">SUM(G27/G23)*100</f>
        <v>13.132075471698112</v>
      </c>
      <c r="H32" s="52">
        <f t="shared" si="3"/>
        <v>14.627011214041929</v>
      </c>
      <c r="I32" s="52">
        <f t="shared" si="3"/>
        <v>7.556869297005527</v>
      </c>
      <c r="J32" s="52">
        <f t="shared" si="3"/>
        <v>9.880152002338498</v>
      </c>
      <c r="K32" s="52">
        <f t="shared" si="3"/>
        <v>9.458655562165378</v>
      </c>
      <c r="L32" s="52">
        <f t="shared" si="3"/>
        <v>9.2774637503072</v>
      </c>
      <c r="M32" s="52">
        <f t="shared" si="3"/>
        <v>7.7988001845869865</v>
      </c>
      <c r="N32" s="52">
        <f t="shared" si="3"/>
        <v>8.705508954885513</v>
      </c>
      <c r="O32" s="52">
        <f t="shared" si="3"/>
        <v>11.000523834468307</v>
      </c>
      <c r="P32" s="52">
        <f t="shared" si="3"/>
        <v>9.519599174771589</v>
      </c>
      <c r="Q32" s="52">
        <f t="shared" si="3"/>
        <v>10.148104582152596</v>
      </c>
    </row>
    <row r="33" spans="2:17" ht="12.75">
      <c r="B33" s="47" t="s">
        <v>44</v>
      </c>
      <c r="C33" s="48"/>
      <c r="D33" s="49"/>
      <c r="E33" s="50" t="s">
        <v>45</v>
      </c>
      <c r="F33" s="52">
        <f>SUM(F25/F21)*100</f>
        <v>56.19510371893104</v>
      </c>
      <c r="G33" s="52">
        <f aca="true" t="shared" si="4" ref="G33:Q33">SUM(G25/G21)*100</f>
        <v>50</v>
      </c>
      <c r="H33" s="52">
        <f t="shared" si="4"/>
        <v>67.64705882352942</v>
      </c>
      <c r="I33" s="52">
        <f t="shared" si="4"/>
        <v>34.22841604350782</v>
      </c>
      <c r="J33" s="52">
        <f t="shared" si="4"/>
        <v>43.48819497334348</v>
      </c>
      <c r="K33" s="52">
        <f t="shared" si="4"/>
        <v>42.06787687450671</v>
      </c>
      <c r="L33" s="52">
        <f t="shared" si="4"/>
        <v>43.497453310696095</v>
      </c>
      <c r="M33" s="52">
        <f t="shared" si="4"/>
        <v>41.86046511627907</v>
      </c>
      <c r="N33" s="52">
        <f t="shared" si="4"/>
        <v>43.573667711598745</v>
      </c>
      <c r="O33" s="52">
        <f t="shared" si="4"/>
        <v>46.514935988620195</v>
      </c>
      <c r="P33" s="52">
        <f t="shared" si="4"/>
        <v>32.035685320356855</v>
      </c>
      <c r="Q33" s="52">
        <f t="shared" si="4"/>
        <v>45.802743431221025</v>
      </c>
    </row>
    <row r="34" spans="2:17" ht="12.75">
      <c r="B34" s="47" t="s">
        <v>46</v>
      </c>
      <c r="C34" s="48"/>
      <c r="D34" s="49"/>
      <c r="E34" s="50" t="s">
        <v>47</v>
      </c>
      <c r="F34" s="51">
        <v>22998</v>
      </c>
      <c r="G34" s="51">
        <v>2088</v>
      </c>
      <c r="H34" s="51">
        <v>3360</v>
      </c>
      <c r="I34" s="51">
        <v>12644</v>
      </c>
      <c r="J34" s="51">
        <v>11281</v>
      </c>
      <c r="K34" s="51">
        <v>5447</v>
      </c>
      <c r="L34" s="51">
        <v>12660</v>
      </c>
      <c r="M34" s="51">
        <v>3328</v>
      </c>
      <c r="N34" s="51">
        <v>6853</v>
      </c>
      <c r="O34" s="51">
        <v>3020</v>
      </c>
      <c r="P34" s="51">
        <v>5299</v>
      </c>
      <c r="Q34" s="51">
        <f>SUM(F34:P34)</f>
        <v>88978</v>
      </c>
    </row>
    <row r="35" spans="2:17" ht="12.75">
      <c r="B35" s="47" t="s">
        <v>48</v>
      </c>
      <c r="C35" s="48"/>
      <c r="D35" s="49"/>
      <c r="E35" s="50" t="s">
        <v>49</v>
      </c>
      <c r="F35" s="51">
        <v>14264</v>
      </c>
      <c r="G35" s="51">
        <v>1295</v>
      </c>
      <c r="H35" s="51">
        <v>2084</v>
      </c>
      <c r="I35" s="51">
        <v>7844</v>
      </c>
      <c r="J35" s="51">
        <v>6997</v>
      </c>
      <c r="K35" s="51">
        <v>3379</v>
      </c>
      <c r="L35" s="51">
        <v>7851</v>
      </c>
      <c r="M35" s="51">
        <v>2063</v>
      </c>
      <c r="N35" s="51">
        <v>4250</v>
      </c>
      <c r="O35" s="51">
        <v>1873</v>
      </c>
      <c r="P35" s="51">
        <v>3287</v>
      </c>
      <c r="Q35" s="51">
        <f aca="true" t="shared" si="5" ref="Q35:Q43">SUM(F35:P35)</f>
        <v>55187</v>
      </c>
    </row>
    <row r="36" spans="2:17" ht="12.75">
      <c r="B36" s="47" t="s">
        <v>50</v>
      </c>
      <c r="C36" s="48"/>
      <c r="D36" s="49"/>
      <c r="E36" s="50" t="s">
        <v>140</v>
      </c>
      <c r="F36" s="51">
        <v>11392</v>
      </c>
      <c r="G36" s="51">
        <v>1046</v>
      </c>
      <c r="H36" s="51">
        <v>1742</v>
      </c>
      <c r="I36" s="51">
        <v>6513</v>
      </c>
      <c r="J36" s="51">
        <v>5889</v>
      </c>
      <c r="K36" s="51">
        <v>2796</v>
      </c>
      <c r="L36" s="51">
        <v>6245</v>
      </c>
      <c r="M36" s="51">
        <v>1619</v>
      </c>
      <c r="N36" s="51">
        <v>3376</v>
      </c>
      <c r="O36" s="51">
        <v>1516</v>
      </c>
      <c r="P36" s="51">
        <v>2624</v>
      </c>
      <c r="Q36" s="51">
        <f t="shared" si="5"/>
        <v>44758</v>
      </c>
    </row>
    <row r="37" spans="2:17" ht="12.75">
      <c r="B37" s="47" t="s">
        <v>51</v>
      </c>
      <c r="C37" s="48"/>
      <c r="D37" s="49"/>
      <c r="E37" s="50" t="s">
        <v>141</v>
      </c>
      <c r="F37" s="51">
        <v>11606</v>
      </c>
      <c r="G37" s="51">
        <v>1044</v>
      </c>
      <c r="H37" s="51">
        <v>1617</v>
      </c>
      <c r="I37" s="51">
        <v>6130</v>
      </c>
      <c r="J37" s="51">
        <v>5392</v>
      </c>
      <c r="K37" s="51">
        <v>2651</v>
      </c>
      <c r="L37" s="51">
        <v>6413</v>
      </c>
      <c r="M37" s="51">
        <v>1708</v>
      </c>
      <c r="N37" s="51">
        <v>3476</v>
      </c>
      <c r="O37" s="51">
        <v>1504</v>
      </c>
      <c r="P37" s="51">
        <v>2674</v>
      </c>
      <c r="Q37" s="51">
        <f t="shared" si="5"/>
        <v>44215</v>
      </c>
    </row>
    <row r="38" spans="2:17" ht="12.75">
      <c r="B38" s="47" t="s">
        <v>52</v>
      </c>
      <c r="C38" s="48"/>
      <c r="D38" s="49"/>
      <c r="E38" s="50" t="s">
        <v>142</v>
      </c>
      <c r="F38" s="51">
        <v>15355</v>
      </c>
      <c r="G38" s="51">
        <v>1493</v>
      </c>
      <c r="H38" s="51">
        <v>2497</v>
      </c>
      <c r="I38" s="51">
        <v>8085</v>
      </c>
      <c r="J38" s="51">
        <v>7378</v>
      </c>
      <c r="K38" s="51">
        <v>3726</v>
      </c>
      <c r="L38" s="51">
        <v>8360</v>
      </c>
      <c r="M38" s="51">
        <v>2242</v>
      </c>
      <c r="N38" s="51">
        <v>5171</v>
      </c>
      <c r="O38" s="51">
        <v>2153</v>
      </c>
      <c r="P38" s="51">
        <v>3886</v>
      </c>
      <c r="Q38" s="51">
        <f t="shared" si="5"/>
        <v>60346</v>
      </c>
    </row>
    <row r="39" spans="2:17" ht="12.75">
      <c r="B39" s="47" t="s">
        <v>53</v>
      </c>
      <c r="C39" s="48"/>
      <c r="D39" s="49"/>
      <c r="E39" s="50" t="s">
        <v>143</v>
      </c>
      <c r="F39" s="51">
        <v>12834</v>
      </c>
      <c r="G39" s="51">
        <v>1231</v>
      </c>
      <c r="H39" s="51">
        <v>2035</v>
      </c>
      <c r="I39" s="51">
        <v>6302</v>
      </c>
      <c r="J39" s="51">
        <v>6055</v>
      </c>
      <c r="K39" s="51">
        <v>2995</v>
      </c>
      <c r="L39" s="51">
        <v>7146</v>
      </c>
      <c r="M39" s="51">
        <v>1856</v>
      </c>
      <c r="N39" s="51">
        <v>4410</v>
      </c>
      <c r="O39" s="51">
        <v>1746</v>
      </c>
      <c r="P39" s="51">
        <v>3221</v>
      </c>
      <c r="Q39" s="51">
        <f t="shared" si="5"/>
        <v>49831</v>
      </c>
    </row>
    <row r="40" spans="2:17" ht="12.75">
      <c r="B40" s="47" t="s">
        <v>54</v>
      </c>
      <c r="C40" s="48"/>
      <c r="D40" s="49"/>
      <c r="E40" s="50" t="s">
        <v>144</v>
      </c>
      <c r="F40" s="51">
        <v>8003</v>
      </c>
      <c r="G40" s="51">
        <v>765</v>
      </c>
      <c r="H40" s="51">
        <v>1344</v>
      </c>
      <c r="I40" s="51">
        <v>4297</v>
      </c>
      <c r="J40" s="51">
        <v>3877</v>
      </c>
      <c r="K40" s="51">
        <v>1910</v>
      </c>
      <c r="L40" s="51">
        <v>4233</v>
      </c>
      <c r="M40" s="51">
        <v>1146</v>
      </c>
      <c r="N40" s="51">
        <v>2648</v>
      </c>
      <c r="O40" s="51">
        <v>1085</v>
      </c>
      <c r="P40" s="51">
        <v>1968</v>
      </c>
      <c r="Q40" s="51">
        <f t="shared" si="5"/>
        <v>31276</v>
      </c>
    </row>
    <row r="41" spans="2:17" ht="12.75">
      <c r="B41" s="47" t="s">
        <v>55</v>
      </c>
      <c r="C41" s="48"/>
      <c r="D41" s="49"/>
      <c r="E41" s="50" t="s">
        <v>145</v>
      </c>
      <c r="F41" s="51">
        <v>7352</v>
      </c>
      <c r="G41" s="51">
        <v>728</v>
      </c>
      <c r="H41" s="51">
        <v>1153</v>
      </c>
      <c r="I41" s="51">
        <v>3788</v>
      </c>
      <c r="J41" s="51">
        <v>3501</v>
      </c>
      <c r="K41" s="51">
        <v>1816</v>
      </c>
      <c r="L41" s="51">
        <v>4127</v>
      </c>
      <c r="M41" s="51">
        <v>1096</v>
      </c>
      <c r="N41" s="51">
        <v>2523</v>
      </c>
      <c r="O41" s="51">
        <v>1068</v>
      </c>
      <c r="P41" s="51">
        <v>1918</v>
      </c>
      <c r="Q41" s="51">
        <f t="shared" si="5"/>
        <v>29070</v>
      </c>
    </row>
    <row r="42" spans="2:17" ht="12.75">
      <c r="B42" s="47" t="s">
        <v>56</v>
      </c>
      <c r="C42" s="48"/>
      <c r="D42" s="49"/>
      <c r="E42" s="53" t="s">
        <v>146</v>
      </c>
      <c r="F42" s="51">
        <v>6083</v>
      </c>
      <c r="G42" s="51">
        <v>368</v>
      </c>
      <c r="H42" s="51">
        <v>169</v>
      </c>
      <c r="I42" s="51">
        <v>875</v>
      </c>
      <c r="J42" s="51">
        <v>371</v>
      </c>
      <c r="K42" s="51">
        <v>316</v>
      </c>
      <c r="L42" s="51">
        <v>3159</v>
      </c>
      <c r="M42" s="51">
        <v>245</v>
      </c>
      <c r="N42" s="51">
        <v>1016</v>
      </c>
      <c r="O42" s="51">
        <v>315</v>
      </c>
      <c r="P42" s="51">
        <v>955</v>
      </c>
      <c r="Q42" s="51">
        <f t="shared" si="5"/>
        <v>13872</v>
      </c>
    </row>
    <row r="43" spans="2:17" ht="12.75">
      <c r="B43" s="47" t="s">
        <v>57</v>
      </c>
      <c r="C43" s="48"/>
      <c r="D43" s="49"/>
      <c r="E43" s="53" t="s">
        <v>147</v>
      </c>
      <c r="F43" s="51">
        <v>9272</v>
      </c>
      <c r="G43" s="51">
        <v>1125</v>
      </c>
      <c r="H43" s="51">
        <v>2328</v>
      </c>
      <c r="I43" s="51">
        <v>7210</v>
      </c>
      <c r="J43" s="51">
        <v>7007</v>
      </c>
      <c r="K43" s="51">
        <v>3410</v>
      </c>
      <c r="L43" s="51">
        <v>5201</v>
      </c>
      <c r="M43" s="51">
        <v>1997</v>
      </c>
      <c r="N43" s="51">
        <v>4155</v>
      </c>
      <c r="O43" s="51">
        <v>1838</v>
      </c>
      <c r="P43" s="51">
        <v>2931</v>
      </c>
      <c r="Q43" s="51">
        <f t="shared" si="5"/>
        <v>46474</v>
      </c>
    </row>
    <row r="44" spans="2:17" ht="12.75">
      <c r="B44" s="47" t="s">
        <v>58</v>
      </c>
      <c r="C44" s="48"/>
      <c r="D44" s="49"/>
      <c r="E44" s="50" t="s">
        <v>59</v>
      </c>
      <c r="F44" s="52">
        <f>SUM(F38/F34)*100</f>
        <v>66.76667536307505</v>
      </c>
      <c r="G44" s="52">
        <f aca="true" t="shared" si="6" ref="G44:Q44">SUM(G38/G34)*100</f>
        <v>71.50383141762453</v>
      </c>
      <c r="H44" s="52">
        <f t="shared" si="6"/>
        <v>74.31547619047619</v>
      </c>
      <c r="I44" s="52">
        <f t="shared" si="6"/>
        <v>63.94337235052199</v>
      </c>
      <c r="J44" s="52">
        <f t="shared" si="6"/>
        <v>65.4020033684957</v>
      </c>
      <c r="K44" s="52">
        <f t="shared" si="6"/>
        <v>68.40462639985313</v>
      </c>
      <c r="L44" s="52">
        <f t="shared" si="6"/>
        <v>66.0347551342812</v>
      </c>
      <c r="M44" s="52">
        <f t="shared" si="6"/>
        <v>67.36778846153845</v>
      </c>
      <c r="N44" s="52">
        <f t="shared" si="6"/>
        <v>75.45600466948783</v>
      </c>
      <c r="O44" s="52">
        <f t="shared" si="6"/>
        <v>71.29139072847683</v>
      </c>
      <c r="P44" s="52">
        <f t="shared" si="6"/>
        <v>73.33459143234573</v>
      </c>
      <c r="Q44" s="52">
        <f t="shared" si="6"/>
        <v>67.82125918766437</v>
      </c>
    </row>
    <row r="45" spans="2:17" ht="12.75">
      <c r="B45" s="47" t="s">
        <v>60</v>
      </c>
      <c r="C45" s="48"/>
      <c r="D45" s="49"/>
      <c r="E45" s="50" t="s">
        <v>61</v>
      </c>
      <c r="F45" s="52">
        <f>SUM(F40/F36)*100</f>
        <v>70.25105337078652</v>
      </c>
      <c r="G45" s="52">
        <f aca="true" t="shared" si="7" ref="G45:Q45">SUM(G40/G36)*100</f>
        <v>73.1357552581262</v>
      </c>
      <c r="H45" s="52">
        <f t="shared" si="7"/>
        <v>77.15269804822043</v>
      </c>
      <c r="I45" s="52">
        <f t="shared" si="7"/>
        <v>65.97574082604024</v>
      </c>
      <c r="J45" s="52">
        <f t="shared" si="7"/>
        <v>65.83460689420954</v>
      </c>
      <c r="K45" s="52">
        <f t="shared" si="7"/>
        <v>68.31187410586553</v>
      </c>
      <c r="L45" s="52">
        <f t="shared" si="7"/>
        <v>67.7822257806245</v>
      </c>
      <c r="M45" s="52">
        <f t="shared" si="7"/>
        <v>70.78443483631871</v>
      </c>
      <c r="N45" s="52">
        <f t="shared" si="7"/>
        <v>78.43601895734598</v>
      </c>
      <c r="O45" s="52">
        <f t="shared" si="7"/>
        <v>71.56992084432717</v>
      </c>
      <c r="P45" s="52">
        <f t="shared" si="7"/>
        <v>75</v>
      </c>
      <c r="Q45" s="52">
        <f t="shared" si="7"/>
        <v>69.8780106349703</v>
      </c>
    </row>
    <row r="46" spans="2:17" ht="12.75">
      <c r="B46" s="47" t="s">
        <v>62</v>
      </c>
      <c r="C46" s="48"/>
      <c r="D46" s="49"/>
      <c r="E46" s="50" t="s">
        <v>63</v>
      </c>
      <c r="F46" s="52">
        <f>SUM(F41/F37)*100</f>
        <v>63.34654489057384</v>
      </c>
      <c r="G46" s="52">
        <f aca="true" t="shared" si="8" ref="G46:Q46">SUM(G41/G37)*100</f>
        <v>69.73180076628353</v>
      </c>
      <c r="H46" s="52">
        <f t="shared" si="8"/>
        <v>71.30488559059988</v>
      </c>
      <c r="I46" s="52">
        <f t="shared" si="8"/>
        <v>61.79445350734094</v>
      </c>
      <c r="J46" s="52">
        <f t="shared" si="8"/>
        <v>64.92952522255193</v>
      </c>
      <c r="K46" s="52">
        <f t="shared" si="8"/>
        <v>68.50245190494152</v>
      </c>
      <c r="L46" s="52">
        <f t="shared" si="8"/>
        <v>64.35365663496023</v>
      </c>
      <c r="M46" s="52">
        <f t="shared" si="8"/>
        <v>64.16861826697892</v>
      </c>
      <c r="N46" s="52">
        <f t="shared" si="8"/>
        <v>72.58342922899885</v>
      </c>
      <c r="O46" s="52">
        <f t="shared" si="8"/>
        <v>71.01063829787235</v>
      </c>
      <c r="P46" s="52">
        <f t="shared" si="8"/>
        <v>71.72774869109948</v>
      </c>
      <c r="Q46" s="52">
        <f t="shared" si="8"/>
        <v>65.74691846658374</v>
      </c>
    </row>
    <row r="47" spans="2:17" ht="12.75">
      <c r="B47" s="47" t="s">
        <v>64</v>
      </c>
      <c r="C47" s="48"/>
      <c r="D47" s="49"/>
      <c r="E47" s="50" t="s">
        <v>65</v>
      </c>
      <c r="F47" s="52">
        <f>SUM(F39/F35)*100</f>
        <v>89.97476163768928</v>
      </c>
      <c r="G47" s="52">
        <f aca="true" t="shared" si="9" ref="G47:Q47">SUM(G39/G35)*100</f>
        <v>95.05791505791505</v>
      </c>
      <c r="H47" s="52">
        <f t="shared" si="9"/>
        <v>97.64875239923224</v>
      </c>
      <c r="I47" s="52">
        <f t="shared" si="9"/>
        <v>80.34166241713412</v>
      </c>
      <c r="J47" s="52">
        <f t="shared" si="9"/>
        <v>86.53708732313848</v>
      </c>
      <c r="K47" s="52">
        <f t="shared" si="9"/>
        <v>88.63569103284995</v>
      </c>
      <c r="L47" s="52">
        <f t="shared" si="9"/>
        <v>91.02025219717234</v>
      </c>
      <c r="M47" s="52">
        <f t="shared" si="9"/>
        <v>89.96606883179835</v>
      </c>
      <c r="N47" s="52">
        <f t="shared" si="9"/>
        <v>103.76470588235294</v>
      </c>
      <c r="O47" s="52">
        <f t="shared" si="9"/>
        <v>93.21943406300053</v>
      </c>
      <c r="P47" s="52">
        <f t="shared" si="9"/>
        <v>97.99209005171889</v>
      </c>
      <c r="Q47" s="52">
        <f t="shared" si="9"/>
        <v>90.29481580807074</v>
      </c>
    </row>
    <row r="48" spans="2:17" ht="12.75">
      <c r="B48" s="47" t="s">
        <v>66</v>
      </c>
      <c r="C48" s="48"/>
      <c r="D48" s="49"/>
      <c r="E48" s="50" t="s">
        <v>67</v>
      </c>
      <c r="F48" s="51">
        <v>18653</v>
      </c>
      <c r="G48" s="51">
        <v>1695</v>
      </c>
      <c r="H48" s="51">
        <v>2721</v>
      </c>
      <c r="I48" s="51">
        <v>10246</v>
      </c>
      <c r="J48" s="51">
        <v>9136</v>
      </c>
      <c r="K48" s="51">
        <v>4412</v>
      </c>
      <c r="L48" s="51">
        <v>10268</v>
      </c>
      <c r="M48" s="51">
        <v>2700</v>
      </c>
      <c r="N48" s="51">
        <v>5558</v>
      </c>
      <c r="O48" s="51">
        <v>2448</v>
      </c>
      <c r="P48" s="51">
        <v>4297</v>
      </c>
      <c r="Q48" s="51">
        <f>SUM(F48:P48)</f>
        <v>72134</v>
      </c>
    </row>
    <row r="49" spans="2:17" ht="12.75">
      <c r="B49" s="47" t="s">
        <v>68</v>
      </c>
      <c r="C49" s="48"/>
      <c r="D49" s="49"/>
      <c r="E49" s="50" t="s">
        <v>69</v>
      </c>
      <c r="F49" s="51">
        <v>6087</v>
      </c>
      <c r="G49" s="51">
        <v>553</v>
      </c>
      <c r="H49" s="51">
        <v>888</v>
      </c>
      <c r="I49" s="51">
        <v>3346</v>
      </c>
      <c r="J49" s="51">
        <v>2984</v>
      </c>
      <c r="K49" s="51">
        <v>1441</v>
      </c>
      <c r="L49" s="51">
        <v>3351</v>
      </c>
      <c r="M49" s="51">
        <v>881</v>
      </c>
      <c r="N49" s="51">
        <v>1814</v>
      </c>
      <c r="O49" s="51">
        <v>800</v>
      </c>
      <c r="P49" s="51">
        <v>1403</v>
      </c>
      <c r="Q49" s="51">
        <f aca="true" t="shared" si="10" ref="Q49:Q57">SUM(F49:P49)</f>
        <v>23548</v>
      </c>
    </row>
    <row r="50" spans="2:17" ht="12.75">
      <c r="B50" s="47" t="s">
        <v>70</v>
      </c>
      <c r="C50" s="48"/>
      <c r="D50" s="49"/>
      <c r="E50" s="50" t="s">
        <v>148</v>
      </c>
      <c r="F50" s="51">
        <v>9004</v>
      </c>
      <c r="G50" s="51">
        <v>827</v>
      </c>
      <c r="H50" s="51">
        <v>1377</v>
      </c>
      <c r="I50" s="51">
        <v>5140</v>
      </c>
      <c r="J50" s="51">
        <v>4655</v>
      </c>
      <c r="K50" s="51">
        <v>2210</v>
      </c>
      <c r="L50" s="51">
        <v>4936</v>
      </c>
      <c r="M50" s="51">
        <v>1280</v>
      </c>
      <c r="N50" s="51">
        <v>2669</v>
      </c>
      <c r="O50" s="51">
        <v>1197</v>
      </c>
      <c r="P50" s="51">
        <v>2075</v>
      </c>
      <c r="Q50" s="51">
        <f t="shared" si="10"/>
        <v>35370</v>
      </c>
    </row>
    <row r="51" spans="2:17" ht="12.75">
      <c r="B51" s="47" t="s">
        <v>71</v>
      </c>
      <c r="C51" s="48"/>
      <c r="D51" s="49"/>
      <c r="E51" s="50" t="s">
        <v>149</v>
      </c>
      <c r="F51" s="51">
        <v>9650</v>
      </c>
      <c r="G51" s="51">
        <v>868</v>
      </c>
      <c r="H51" s="51">
        <v>1344</v>
      </c>
      <c r="I51" s="51">
        <v>5096</v>
      </c>
      <c r="J51" s="51">
        <v>4482</v>
      </c>
      <c r="K51" s="51">
        <v>2203</v>
      </c>
      <c r="L51" s="51">
        <v>5331</v>
      </c>
      <c r="M51" s="51">
        <v>1420</v>
      </c>
      <c r="N51" s="51">
        <v>2890</v>
      </c>
      <c r="O51" s="51">
        <v>1249</v>
      </c>
      <c r="P51" s="51">
        <v>2223</v>
      </c>
      <c r="Q51" s="51">
        <f t="shared" si="10"/>
        <v>36756</v>
      </c>
    </row>
    <row r="52" spans="2:17" ht="12.75">
      <c r="B52" s="47" t="s">
        <v>72</v>
      </c>
      <c r="C52" s="48"/>
      <c r="D52" s="49"/>
      <c r="E52" s="50" t="s">
        <v>150</v>
      </c>
      <c r="F52" s="51">
        <v>3773</v>
      </c>
      <c r="G52" s="51">
        <v>1338</v>
      </c>
      <c r="H52" s="51">
        <v>457</v>
      </c>
      <c r="I52" s="51">
        <v>946</v>
      </c>
      <c r="J52" s="51">
        <v>869</v>
      </c>
      <c r="K52" s="51">
        <v>338</v>
      </c>
      <c r="L52" s="51">
        <v>1443</v>
      </c>
      <c r="M52" s="51">
        <v>379</v>
      </c>
      <c r="N52" s="51">
        <v>819</v>
      </c>
      <c r="O52" s="51">
        <v>206</v>
      </c>
      <c r="P52" s="51">
        <v>965</v>
      </c>
      <c r="Q52" s="51">
        <f t="shared" si="10"/>
        <v>11533</v>
      </c>
    </row>
    <row r="53" spans="2:17" ht="12.75">
      <c r="B53" s="47" t="s">
        <v>73</v>
      </c>
      <c r="C53" s="48"/>
      <c r="D53" s="49"/>
      <c r="E53" s="50" t="s">
        <v>151</v>
      </c>
      <c r="F53" s="51">
        <v>2301</v>
      </c>
      <c r="G53" s="51">
        <v>500</v>
      </c>
      <c r="H53" s="51">
        <v>231</v>
      </c>
      <c r="I53" s="51">
        <v>499</v>
      </c>
      <c r="J53" s="51">
        <v>425</v>
      </c>
      <c r="K53" s="51">
        <v>177</v>
      </c>
      <c r="L53" s="51">
        <v>900</v>
      </c>
      <c r="M53" s="51">
        <v>246</v>
      </c>
      <c r="N53" s="51">
        <v>519</v>
      </c>
      <c r="O53" s="51">
        <v>133</v>
      </c>
      <c r="P53" s="51">
        <v>633</v>
      </c>
      <c r="Q53" s="51">
        <f t="shared" si="10"/>
        <v>6564</v>
      </c>
    </row>
    <row r="54" spans="2:17" ht="12.75">
      <c r="B54" s="47" t="s">
        <v>74</v>
      </c>
      <c r="C54" s="48"/>
      <c r="D54" s="49"/>
      <c r="E54" s="50" t="s">
        <v>152</v>
      </c>
      <c r="F54" s="51">
        <v>1898</v>
      </c>
      <c r="G54" s="51">
        <v>573</v>
      </c>
      <c r="H54" s="51">
        <v>233</v>
      </c>
      <c r="I54" s="51">
        <v>537</v>
      </c>
      <c r="J54" s="51">
        <v>444</v>
      </c>
      <c r="K54" s="51">
        <v>168</v>
      </c>
      <c r="L54" s="51">
        <v>672</v>
      </c>
      <c r="M54" s="51">
        <v>160</v>
      </c>
      <c r="N54" s="51">
        <v>378</v>
      </c>
      <c r="O54" s="51">
        <v>99</v>
      </c>
      <c r="P54" s="51">
        <v>430</v>
      </c>
      <c r="Q54" s="51">
        <f t="shared" si="10"/>
        <v>5592</v>
      </c>
    </row>
    <row r="55" spans="2:17" ht="12.75">
      <c r="B55" s="47" t="s">
        <v>75</v>
      </c>
      <c r="C55" s="48"/>
      <c r="D55" s="49"/>
      <c r="E55" s="50" t="s">
        <v>153</v>
      </c>
      <c r="F55" s="51">
        <v>1875</v>
      </c>
      <c r="G55" s="51">
        <v>765</v>
      </c>
      <c r="H55" s="51">
        <v>224</v>
      </c>
      <c r="I55" s="51">
        <v>409</v>
      </c>
      <c r="J55" s="51">
        <v>425</v>
      </c>
      <c r="K55" s="51">
        <v>170</v>
      </c>
      <c r="L55" s="51">
        <v>771</v>
      </c>
      <c r="M55" s="51">
        <v>219</v>
      </c>
      <c r="N55" s="51">
        <v>441</v>
      </c>
      <c r="O55" s="51">
        <v>107</v>
      </c>
      <c r="P55" s="51">
        <v>535</v>
      </c>
      <c r="Q55" s="51">
        <f t="shared" si="10"/>
        <v>5941</v>
      </c>
    </row>
    <row r="56" spans="2:17" ht="12.75">
      <c r="B56" s="47" t="s">
        <v>76</v>
      </c>
      <c r="C56" s="48"/>
      <c r="D56" s="49"/>
      <c r="E56" s="53" t="s">
        <v>154</v>
      </c>
      <c r="F56" s="51">
        <v>3139</v>
      </c>
      <c r="G56" s="51">
        <v>1219</v>
      </c>
      <c r="H56" s="51">
        <v>173</v>
      </c>
      <c r="I56" s="51">
        <v>556</v>
      </c>
      <c r="J56" s="51">
        <v>177</v>
      </c>
      <c r="K56" s="51">
        <v>107</v>
      </c>
      <c r="L56" s="51">
        <v>1213</v>
      </c>
      <c r="M56" s="51">
        <v>215</v>
      </c>
      <c r="N56" s="51">
        <v>677</v>
      </c>
      <c r="O56" s="51">
        <v>120</v>
      </c>
      <c r="P56" s="51">
        <v>703</v>
      </c>
      <c r="Q56" s="51">
        <f t="shared" si="10"/>
        <v>8299</v>
      </c>
    </row>
    <row r="57" spans="2:17" ht="12.75">
      <c r="B57" s="47" t="s">
        <v>77</v>
      </c>
      <c r="C57" s="48"/>
      <c r="D57" s="49"/>
      <c r="E57" s="53" t="s">
        <v>155</v>
      </c>
      <c r="F57" s="51">
        <v>634</v>
      </c>
      <c r="G57" s="51">
        <v>119</v>
      </c>
      <c r="H57" s="51">
        <v>284</v>
      </c>
      <c r="I57" s="51">
        <v>390</v>
      </c>
      <c r="J57" s="51">
        <v>692</v>
      </c>
      <c r="K57" s="51">
        <v>231</v>
      </c>
      <c r="L57" s="51">
        <v>230</v>
      </c>
      <c r="M57" s="51">
        <v>164</v>
      </c>
      <c r="N57" s="51">
        <v>142</v>
      </c>
      <c r="O57" s="51">
        <v>86</v>
      </c>
      <c r="P57" s="51">
        <v>262</v>
      </c>
      <c r="Q57" s="51">
        <f t="shared" si="10"/>
        <v>3234</v>
      </c>
    </row>
    <row r="58" spans="2:17" ht="12.75">
      <c r="B58" s="47" t="s">
        <v>78</v>
      </c>
      <c r="C58" s="48"/>
      <c r="D58" s="49"/>
      <c r="E58" s="50" t="s">
        <v>79</v>
      </c>
      <c r="F58" s="52">
        <f>SUM(F52/F48)*100</f>
        <v>20.22730928000858</v>
      </c>
      <c r="G58" s="52">
        <f aca="true" t="shared" si="11" ref="G58:Q58">SUM(G52/G48)*100</f>
        <v>78.93805309734513</v>
      </c>
      <c r="H58" s="52">
        <f t="shared" si="11"/>
        <v>16.795295847115028</v>
      </c>
      <c r="I58" s="52">
        <f t="shared" si="11"/>
        <v>9.232871364434901</v>
      </c>
      <c r="J58" s="52">
        <f t="shared" si="11"/>
        <v>9.511821366024519</v>
      </c>
      <c r="K58" s="52">
        <f t="shared" si="11"/>
        <v>7.660924750679963</v>
      </c>
      <c r="L58" s="52">
        <f t="shared" si="11"/>
        <v>14.053369692247761</v>
      </c>
      <c r="M58" s="52">
        <f t="shared" si="11"/>
        <v>14.037037037037036</v>
      </c>
      <c r="N58" s="52">
        <f t="shared" si="11"/>
        <v>14.73551637279597</v>
      </c>
      <c r="O58" s="52">
        <f t="shared" si="11"/>
        <v>8.415032679738562</v>
      </c>
      <c r="P58" s="52">
        <f t="shared" si="11"/>
        <v>22.45752850826158</v>
      </c>
      <c r="Q58" s="52">
        <f t="shared" si="11"/>
        <v>15.988299553608561</v>
      </c>
    </row>
    <row r="59" spans="2:17" ht="12.75">
      <c r="B59" s="47" t="s">
        <v>80</v>
      </c>
      <c r="C59" s="48"/>
      <c r="D59" s="49"/>
      <c r="E59" s="50" t="s">
        <v>81</v>
      </c>
      <c r="F59" s="52">
        <f>SUM(F54/F50)*100</f>
        <v>21.079520213238563</v>
      </c>
      <c r="G59" s="52">
        <f aca="true" t="shared" si="12" ref="G59:Q59">SUM(G54/G50)*100</f>
        <v>69.28657799274485</v>
      </c>
      <c r="H59" s="52">
        <f t="shared" si="12"/>
        <v>16.92084241103849</v>
      </c>
      <c r="I59" s="52">
        <f t="shared" si="12"/>
        <v>10.447470817120623</v>
      </c>
      <c r="J59" s="52">
        <f t="shared" si="12"/>
        <v>9.538131041890441</v>
      </c>
      <c r="K59" s="52">
        <f t="shared" si="12"/>
        <v>7.601809954751131</v>
      </c>
      <c r="L59" s="52">
        <f t="shared" si="12"/>
        <v>13.614262560777956</v>
      </c>
      <c r="M59" s="52">
        <f t="shared" si="12"/>
        <v>12.5</v>
      </c>
      <c r="N59" s="52">
        <f t="shared" si="12"/>
        <v>14.162607718246534</v>
      </c>
      <c r="O59" s="52">
        <f t="shared" si="12"/>
        <v>8.270676691729323</v>
      </c>
      <c r="P59" s="52">
        <f t="shared" si="12"/>
        <v>20.722891566265062</v>
      </c>
      <c r="Q59" s="52">
        <f t="shared" si="12"/>
        <v>15.810008481764207</v>
      </c>
    </row>
    <row r="60" spans="2:17" ht="12.75">
      <c r="B60" s="47" t="s">
        <v>82</v>
      </c>
      <c r="C60" s="48"/>
      <c r="D60" s="49"/>
      <c r="E60" s="50" t="s">
        <v>83</v>
      </c>
      <c r="F60" s="52">
        <f>SUM(F55/F51)*100</f>
        <v>19.4300518134715</v>
      </c>
      <c r="G60" s="52">
        <f aca="true" t="shared" si="13" ref="G60:Q60">SUM(G55/G51)*100</f>
        <v>88.1336405529954</v>
      </c>
      <c r="H60" s="52">
        <f t="shared" si="13"/>
        <v>16.666666666666664</v>
      </c>
      <c r="I60" s="52">
        <f t="shared" si="13"/>
        <v>8.025902668759812</v>
      </c>
      <c r="J60" s="52">
        <f t="shared" si="13"/>
        <v>9.482373940205266</v>
      </c>
      <c r="K60" s="52">
        <f t="shared" si="13"/>
        <v>7.716749886518384</v>
      </c>
      <c r="L60" s="52">
        <f t="shared" si="13"/>
        <v>14.4625773776027</v>
      </c>
      <c r="M60" s="52">
        <f t="shared" si="13"/>
        <v>15.422535211267604</v>
      </c>
      <c r="N60" s="52">
        <f t="shared" si="13"/>
        <v>15.259515570934257</v>
      </c>
      <c r="O60" s="52">
        <f t="shared" si="13"/>
        <v>8.566853482786229</v>
      </c>
      <c r="P60" s="52">
        <f t="shared" si="13"/>
        <v>24.066576698155647</v>
      </c>
      <c r="Q60" s="52">
        <f t="shared" si="13"/>
        <v>16.163347480683427</v>
      </c>
    </row>
    <row r="61" spans="2:17" ht="12.75">
      <c r="B61" s="47" t="s">
        <v>84</v>
      </c>
      <c r="C61" s="48"/>
      <c r="D61" s="49"/>
      <c r="E61" s="50" t="s">
        <v>85</v>
      </c>
      <c r="F61" s="52">
        <f>SUM(F53/F49)*100</f>
        <v>37.8018728437654</v>
      </c>
      <c r="G61" s="52">
        <f aca="true" t="shared" si="14" ref="G61:Q61">SUM(G53/G49)*100</f>
        <v>90.41591320072332</v>
      </c>
      <c r="H61" s="52">
        <f t="shared" si="14"/>
        <v>26.013513513513516</v>
      </c>
      <c r="I61" s="52">
        <f t="shared" si="14"/>
        <v>14.913329348475793</v>
      </c>
      <c r="J61" s="52">
        <f t="shared" si="14"/>
        <v>14.242627345844506</v>
      </c>
      <c r="K61" s="52">
        <f t="shared" si="14"/>
        <v>12.283136710617628</v>
      </c>
      <c r="L61" s="52">
        <f t="shared" si="14"/>
        <v>26.857654431512984</v>
      </c>
      <c r="M61" s="52">
        <f t="shared" si="14"/>
        <v>27.922814982973893</v>
      </c>
      <c r="N61" s="52">
        <f t="shared" si="14"/>
        <v>28.610804851157663</v>
      </c>
      <c r="O61" s="52">
        <f t="shared" si="14"/>
        <v>16.625</v>
      </c>
      <c r="P61" s="52">
        <f t="shared" si="14"/>
        <v>45.1176051318603</v>
      </c>
      <c r="Q61" s="52">
        <f t="shared" si="14"/>
        <v>27.874978766774248</v>
      </c>
    </row>
    <row r="62" spans="2:17" ht="12.75">
      <c r="B62" s="47" t="s">
        <v>86</v>
      </c>
      <c r="C62" s="48"/>
      <c r="D62" s="49"/>
      <c r="E62" s="50" t="s">
        <v>87</v>
      </c>
      <c r="F62" s="51">
        <v>12356</v>
      </c>
      <c r="G62" s="51">
        <v>1123</v>
      </c>
      <c r="H62" s="51">
        <v>1802</v>
      </c>
      <c r="I62" s="51">
        <v>6784</v>
      </c>
      <c r="J62" s="51">
        <v>6049</v>
      </c>
      <c r="K62" s="51">
        <v>2921</v>
      </c>
      <c r="L62" s="51">
        <v>6802</v>
      </c>
      <c r="M62" s="51">
        <v>1789</v>
      </c>
      <c r="N62" s="51">
        <v>3682</v>
      </c>
      <c r="O62" s="51">
        <v>1621</v>
      </c>
      <c r="P62" s="51">
        <v>2846</v>
      </c>
      <c r="Q62" s="51">
        <f>SUM(F62:P62)</f>
        <v>47775</v>
      </c>
    </row>
    <row r="63" spans="2:17" ht="12.75">
      <c r="B63" s="47" t="s">
        <v>88</v>
      </c>
      <c r="C63" s="48"/>
      <c r="D63" s="49"/>
      <c r="E63" s="50" t="s">
        <v>89</v>
      </c>
      <c r="F63" s="51">
        <v>5471</v>
      </c>
      <c r="G63" s="51">
        <v>481</v>
      </c>
      <c r="H63" s="51">
        <v>1050</v>
      </c>
      <c r="I63" s="51">
        <v>3949</v>
      </c>
      <c r="J63" s="51">
        <v>3523</v>
      </c>
      <c r="K63" s="51">
        <v>1702</v>
      </c>
      <c r="L63" s="51">
        <v>3957</v>
      </c>
      <c r="M63" s="51">
        <v>1041</v>
      </c>
      <c r="N63" s="51">
        <v>2142</v>
      </c>
      <c r="O63" s="51">
        <v>944</v>
      </c>
      <c r="P63" s="51">
        <v>1656</v>
      </c>
      <c r="Q63" s="51">
        <f aca="true" t="shared" si="15" ref="Q63:Q71">SUM(F63:P63)</f>
        <v>25916</v>
      </c>
    </row>
    <row r="64" spans="2:17" ht="12.75">
      <c r="B64" s="47" t="s">
        <v>90</v>
      </c>
      <c r="C64" s="48"/>
      <c r="D64" s="49"/>
      <c r="E64" s="50" t="s">
        <v>156</v>
      </c>
      <c r="F64" s="51">
        <v>5897</v>
      </c>
      <c r="G64" s="51">
        <v>542</v>
      </c>
      <c r="H64" s="51">
        <v>902</v>
      </c>
      <c r="I64" s="51">
        <v>3371</v>
      </c>
      <c r="J64" s="51">
        <v>3049</v>
      </c>
      <c r="K64" s="51">
        <v>1448</v>
      </c>
      <c r="L64" s="51">
        <v>3233</v>
      </c>
      <c r="M64" s="51">
        <v>839</v>
      </c>
      <c r="N64" s="51">
        <v>1748</v>
      </c>
      <c r="O64" s="51">
        <v>784</v>
      </c>
      <c r="P64" s="51">
        <v>1359</v>
      </c>
      <c r="Q64" s="51">
        <f t="shared" si="15"/>
        <v>23172</v>
      </c>
    </row>
    <row r="65" spans="2:17" ht="12.75">
      <c r="B65" s="47" t="s">
        <v>91</v>
      </c>
      <c r="C65" s="48"/>
      <c r="D65" s="49"/>
      <c r="E65" s="50" t="s">
        <v>157</v>
      </c>
      <c r="F65" s="51">
        <v>6458</v>
      </c>
      <c r="G65" s="51">
        <v>581</v>
      </c>
      <c r="H65" s="51">
        <v>900</v>
      </c>
      <c r="I65" s="51">
        <v>3411</v>
      </c>
      <c r="J65" s="51">
        <v>3000</v>
      </c>
      <c r="K65" s="51">
        <v>1474</v>
      </c>
      <c r="L65" s="51">
        <v>3569</v>
      </c>
      <c r="M65" s="51">
        <v>950</v>
      </c>
      <c r="N65" s="51">
        <v>1934</v>
      </c>
      <c r="O65" s="51">
        <v>836</v>
      </c>
      <c r="P65" s="51">
        <v>1488</v>
      </c>
      <c r="Q65" s="51">
        <f t="shared" si="15"/>
        <v>24601</v>
      </c>
    </row>
    <row r="66" spans="2:17" ht="12.75">
      <c r="B66" s="47" t="s">
        <v>92</v>
      </c>
      <c r="C66" s="48"/>
      <c r="D66" s="49"/>
      <c r="E66" s="50" t="s">
        <v>158</v>
      </c>
      <c r="F66" s="51">
        <v>3144</v>
      </c>
      <c r="G66" s="51">
        <v>3</v>
      </c>
      <c r="H66" s="51">
        <v>0</v>
      </c>
      <c r="I66" s="51">
        <v>335</v>
      </c>
      <c r="J66" s="51">
        <v>160</v>
      </c>
      <c r="K66" s="51">
        <v>87</v>
      </c>
      <c r="L66" s="51">
        <v>959</v>
      </c>
      <c r="M66" s="51">
        <v>21</v>
      </c>
      <c r="N66" s="51">
        <v>210</v>
      </c>
      <c r="O66" s="51">
        <v>0</v>
      </c>
      <c r="P66" s="51">
        <v>646</v>
      </c>
      <c r="Q66" s="51">
        <f t="shared" si="15"/>
        <v>5565</v>
      </c>
    </row>
    <row r="67" spans="2:17" ht="12.75">
      <c r="B67" s="47" t="s">
        <v>93</v>
      </c>
      <c r="C67" s="48"/>
      <c r="D67" s="49"/>
      <c r="E67" s="50" t="s">
        <v>159</v>
      </c>
      <c r="F67" s="51">
        <v>2048</v>
      </c>
      <c r="G67" s="51">
        <v>2</v>
      </c>
      <c r="H67" s="51">
        <v>0</v>
      </c>
      <c r="I67" s="51">
        <v>155</v>
      </c>
      <c r="J67" s="51">
        <v>79</v>
      </c>
      <c r="K67" s="51">
        <v>53</v>
      </c>
      <c r="L67" s="51">
        <v>612</v>
      </c>
      <c r="M67" s="51">
        <v>10</v>
      </c>
      <c r="N67" s="51">
        <v>116</v>
      </c>
      <c r="O67" s="51">
        <v>0</v>
      </c>
      <c r="P67" s="51">
        <v>394</v>
      </c>
      <c r="Q67" s="51">
        <f t="shared" si="15"/>
        <v>3469</v>
      </c>
    </row>
    <row r="68" spans="2:17" ht="12.75">
      <c r="B68" s="47" t="s">
        <v>94</v>
      </c>
      <c r="C68" s="48"/>
      <c r="D68" s="49"/>
      <c r="E68" s="50" t="s">
        <v>160</v>
      </c>
      <c r="F68" s="51">
        <v>1368</v>
      </c>
      <c r="G68" s="51">
        <v>1</v>
      </c>
      <c r="H68" s="51">
        <v>0</v>
      </c>
      <c r="I68" s="51">
        <v>155</v>
      </c>
      <c r="J68" s="51">
        <v>77</v>
      </c>
      <c r="K68" s="51">
        <v>43</v>
      </c>
      <c r="L68" s="51">
        <v>372</v>
      </c>
      <c r="M68" s="51">
        <v>3</v>
      </c>
      <c r="N68" s="51">
        <v>86</v>
      </c>
      <c r="O68" s="51">
        <v>0</v>
      </c>
      <c r="P68" s="51">
        <v>235</v>
      </c>
      <c r="Q68" s="51">
        <f t="shared" si="15"/>
        <v>2340</v>
      </c>
    </row>
    <row r="69" spans="2:17" ht="12.75">
      <c r="B69" s="47" t="s">
        <v>95</v>
      </c>
      <c r="C69" s="48"/>
      <c r="D69" s="49"/>
      <c r="E69" s="50" t="s">
        <v>161</v>
      </c>
      <c r="F69" s="51">
        <v>1776</v>
      </c>
      <c r="G69" s="51">
        <v>2</v>
      </c>
      <c r="H69" s="51">
        <v>0</v>
      </c>
      <c r="I69" s="51">
        <v>180</v>
      </c>
      <c r="J69" s="51">
        <v>83</v>
      </c>
      <c r="K69" s="51">
        <v>44</v>
      </c>
      <c r="L69" s="51">
        <v>587</v>
      </c>
      <c r="M69" s="51">
        <v>18</v>
      </c>
      <c r="N69" s="51">
        <v>124</v>
      </c>
      <c r="O69" s="51">
        <v>0</v>
      </c>
      <c r="P69" s="51">
        <v>411</v>
      </c>
      <c r="Q69" s="51">
        <f t="shared" si="15"/>
        <v>3225</v>
      </c>
    </row>
    <row r="70" spans="2:17" ht="12.75">
      <c r="B70" s="47" t="s">
        <v>96</v>
      </c>
      <c r="C70" s="48"/>
      <c r="D70" s="49"/>
      <c r="E70" s="53" t="s">
        <v>162</v>
      </c>
      <c r="F70" s="51">
        <v>3144</v>
      </c>
      <c r="G70" s="51">
        <v>3</v>
      </c>
      <c r="H70" s="51">
        <v>0</v>
      </c>
      <c r="I70" s="51">
        <v>335</v>
      </c>
      <c r="J70" s="51">
        <v>95</v>
      </c>
      <c r="K70" s="51">
        <v>87</v>
      </c>
      <c r="L70" s="51">
        <v>907</v>
      </c>
      <c r="M70" s="51">
        <v>21</v>
      </c>
      <c r="N70" s="51">
        <v>210</v>
      </c>
      <c r="O70" s="51">
        <v>0</v>
      </c>
      <c r="P70" s="51">
        <v>646</v>
      </c>
      <c r="Q70" s="51">
        <f t="shared" si="15"/>
        <v>5448</v>
      </c>
    </row>
    <row r="71" spans="2:17" ht="12.75">
      <c r="B71" s="47" t="s">
        <v>97</v>
      </c>
      <c r="C71" s="48"/>
      <c r="D71" s="49"/>
      <c r="E71" s="53" t="s">
        <v>163</v>
      </c>
      <c r="F71" s="51">
        <v>0</v>
      </c>
      <c r="G71" s="51">
        <v>0</v>
      </c>
      <c r="H71" s="51">
        <v>0</v>
      </c>
      <c r="I71" s="51">
        <v>0</v>
      </c>
      <c r="J71" s="51">
        <v>65</v>
      </c>
      <c r="K71" s="51">
        <v>0</v>
      </c>
      <c r="L71" s="51">
        <v>52</v>
      </c>
      <c r="M71" s="51">
        <v>0</v>
      </c>
      <c r="N71" s="51">
        <v>0</v>
      </c>
      <c r="O71" s="51">
        <v>0</v>
      </c>
      <c r="P71" s="51">
        <v>0</v>
      </c>
      <c r="Q71" s="51">
        <f t="shared" si="15"/>
        <v>117</v>
      </c>
    </row>
    <row r="72" spans="2:17" ht="12.75">
      <c r="B72" s="47" t="s">
        <v>98</v>
      </c>
      <c r="C72" s="48"/>
      <c r="D72" s="49"/>
      <c r="E72" s="50" t="s">
        <v>99</v>
      </c>
      <c r="F72" s="52">
        <f>SUM(F66/F62)*100</f>
        <v>25.445127873098087</v>
      </c>
      <c r="G72" s="52">
        <f aca="true" t="shared" si="16" ref="G72:Q72">SUM(G66/G62)*100</f>
        <v>0.26714158504007124</v>
      </c>
      <c r="H72" s="52">
        <f t="shared" si="16"/>
        <v>0</v>
      </c>
      <c r="I72" s="52">
        <f t="shared" si="16"/>
        <v>4.93808962264151</v>
      </c>
      <c r="J72" s="52">
        <f t="shared" si="16"/>
        <v>2.6450653000495947</v>
      </c>
      <c r="K72" s="52">
        <f t="shared" si="16"/>
        <v>2.978432043820609</v>
      </c>
      <c r="L72" s="52">
        <f t="shared" si="16"/>
        <v>14.098794472214054</v>
      </c>
      <c r="M72" s="52">
        <f t="shared" si="16"/>
        <v>1.1738401341531581</v>
      </c>
      <c r="N72" s="52">
        <f t="shared" si="16"/>
        <v>5.7034220532319395</v>
      </c>
      <c r="O72" s="52">
        <f t="shared" si="16"/>
        <v>0</v>
      </c>
      <c r="P72" s="52">
        <f t="shared" si="16"/>
        <v>22.69852424455376</v>
      </c>
      <c r="Q72" s="52">
        <f t="shared" si="16"/>
        <v>11.648351648351648</v>
      </c>
    </row>
    <row r="73" spans="2:17" ht="12.75">
      <c r="B73" s="47" t="s">
        <v>100</v>
      </c>
      <c r="C73" s="48"/>
      <c r="D73" s="49"/>
      <c r="E73" s="50" t="s">
        <v>101</v>
      </c>
      <c r="F73" s="52">
        <f>SUM(F68/F64)*100</f>
        <v>23.19823639138545</v>
      </c>
      <c r="G73" s="52">
        <f aca="true" t="shared" si="17" ref="G73:Q73">SUM(G68/G64)*100</f>
        <v>0.18450184501845018</v>
      </c>
      <c r="H73" s="52">
        <f t="shared" si="17"/>
        <v>0</v>
      </c>
      <c r="I73" s="52">
        <f t="shared" si="17"/>
        <v>4.598042123998813</v>
      </c>
      <c r="J73" s="52">
        <f t="shared" si="17"/>
        <v>2.525418169891768</v>
      </c>
      <c r="K73" s="52">
        <f t="shared" si="17"/>
        <v>2.9696132596685083</v>
      </c>
      <c r="L73" s="52">
        <f t="shared" si="17"/>
        <v>11.506340859882462</v>
      </c>
      <c r="M73" s="52">
        <f t="shared" si="17"/>
        <v>0.3575685339690107</v>
      </c>
      <c r="N73" s="52">
        <f t="shared" si="17"/>
        <v>4.919908466819222</v>
      </c>
      <c r="O73" s="52">
        <f t="shared" si="17"/>
        <v>0</v>
      </c>
      <c r="P73" s="52">
        <f t="shared" si="17"/>
        <v>17.29212656364974</v>
      </c>
      <c r="Q73" s="52">
        <f t="shared" si="17"/>
        <v>10.098394614189539</v>
      </c>
    </row>
    <row r="74" spans="2:17" ht="12.75">
      <c r="B74" s="47" t="s">
        <v>102</v>
      </c>
      <c r="C74" s="48"/>
      <c r="D74" s="49"/>
      <c r="E74" s="50" t="s">
        <v>103</v>
      </c>
      <c r="F74" s="52">
        <f>SUM(F70/F65)*100</f>
        <v>48.68380303499536</v>
      </c>
      <c r="G74" s="52">
        <f aca="true" t="shared" si="18" ref="G74:Q74">SUM(G70/G65)*100</f>
        <v>0.5163511187607573</v>
      </c>
      <c r="H74" s="52">
        <f t="shared" si="18"/>
        <v>0</v>
      </c>
      <c r="I74" s="52">
        <f t="shared" si="18"/>
        <v>9.821166813251246</v>
      </c>
      <c r="J74" s="52">
        <f t="shared" si="18"/>
        <v>3.166666666666667</v>
      </c>
      <c r="K74" s="52">
        <f t="shared" si="18"/>
        <v>5.902306648575306</v>
      </c>
      <c r="L74" s="52">
        <f t="shared" si="18"/>
        <v>25.41328103110115</v>
      </c>
      <c r="M74" s="52">
        <f t="shared" si="18"/>
        <v>2.2105263157894735</v>
      </c>
      <c r="N74" s="52">
        <f t="shared" si="18"/>
        <v>10.858324715615305</v>
      </c>
      <c r="O74" s="52">
        <f t="shared" si="18"/>
        <v>0</v>
      </c>
      <c r="P74" s="52">
        <f t="shared" si="18"/>
        <v>43.413978494623656</v>
      </c>
      <c r="Q74" s="52">
        <f t="shared" si="18"/>
        <v>22.145441242225925</v>
      </c>
    </row>
    <row r="75" spans="2:17" ht="12.75">
      <c r="B75" s="47" t="s">
        <v>104</v>
      </c>
      <c r="C75" s="48"/>
      <c r="D75" s="49"/>
      <c r="E75" s="50" t="s">
        <v>105</v>
      </c>
      <c r="F75" s="52">
        <f>SUM(F67/F63)*100</f>
        <v>37.43374154633522</v>
      </c>
      <c r="G75" s="52">
        <f aca="true" t="shared" si="19" ref="G75:Q75">SUM(G67/G63)*100</f>
        <v>0.4158004158004158</v>
      </c>
      <c r="H75" s="52">
        <f t="shared" si="19"/>
        <v>0</v>
      </c>
      <c r="I75" s="52">
        <f t="shared" si="19"/>
        <v>3.92504431501646</v>
      </c>
      <c r="J75" s="52">
        <f t="shared" si="19"/>
        <v>2.24240703945501</v>
      </c>
      <c r="K75" s="52">
        <f t="shared" si="19"/>
        <v>3.1139835487661576</v>
      </c>
      <c r="L75" s="52">
        <f t="shared" si="19"/>
        <v>15.466262319939347</v>
      </c>
      <c r="M75" s="52">
        <f t="shared" si="19"/>
        <v>0.9606147934678195</v>
      </c>
      <c r="N75" s="52">
        <f t="shared" si="19"/>
        <v>5.415499533146592</v>
      </c>
      <c r="O75" s="52">
        <f t="shared" si="19"/>
        <v>0</v>
      </c>
      <c r="P75" s="52">
        <f t="shared" si="19"/>
        <v>23.792270531400966</v>
      </c>
      <c r="Q75" s="52">
        <f t="shared" si="19"/>
        <v>13.385553326130575</v>
      </c>
    </row>
    <row r="76" spans="2:17" ht="12.75">
      <c r="B76" s="47" t="s">
        <v>106</v>
      </c>
      <c r="C76" s="48"/>
      <c r="D76" s="49"/>
      <c r="E76" s="50" t="s">
        <v>107</v>
      </c>
      <c r="F76" s="51">
        <f>SUM(F24+F38+F52+F66)</f>
        <v>25768</v>
      </c>
      <c r="G76" s="51">
        <f aca="true" t="shared" si="20" ref="G76:Q76">SUM(G24+G38+G52+G66)</f>
        <v>3178</v>
      </c>
      <c r="H76" s="51">
        <f t="shared" si="20"/>
        <v>3586</v>
      </c>
      <c r="I76" s="51">
        <f t="shared" si="20"/>
        <v>10524</v>
      </c>
      <c r="J76" s="51">
        <f t="shared" si="20"/>
        <v>9697</v>
      </c>
      <c r="K76" s="51">
        <f t="shared" si="20"/>
        <v>4802</v>
      </c>
      <c r="L76" s="51">
        <f t="shared" si="20"/>
        <v>12271</v>
      </c>
      <c r="M76" s="51">
        <f t="shared" si="20"/>
        <v>3004</v>
      </c>
      <c r="N76" s="51">
        <f t="shared" si="20"/>
        <v>6967</v>
      </c>
      <c r="O76" s="51">
        <f t="shared" si="20"/>
        <v>2771</v>
      </c>
      <c r="P76" s="51">
        <f t="shared" si="20"/>
        <v>6128</v>
      </c>
      <c r="Q76" s="51">
        <f t="shared" si="20"/>
        <v>88696</v>
      </c>
    </row>
    <row r="77" spans="2:17" ht="12.75">
      <c r="B77" s="47" t="s">
        <v>108</v>
      </c>
      <c r="C77" s="48"/>
      <c r="D77" s="49"/>
      <c r="E77" s="50" t="s">
        <v>109</v>
      </c>
      <c r="F77" s="51">
        <v>0</v>
      </c>
      <c r="G77" s="51">
        <v>0</v>
      </c>
      <c r="H77" s="51">
        <v>0</v>
      </c>
      <c r="I77" s="51">
        <v>187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f>SUM(F77:P77)</f>
        <v>187</v>
      </c>
    </row>
    <row r="78" spans="2:17" ht="12.75">
      <c r="B78" s="47" t="s">
        <v>110</v>
      </c>
      <c r="C78" s="48"/>
      <c r="D78" s="49"/>
      <c r="E78" s="50" t="s">
        <v>111</v>
      </c>
      <c r="F78" s="51">
        <v>2</v>
      </c>
      <c r="G78" s="51">
        <v>0</v>
      </c>
      <c r="H78" s="51">
        <v>3</v>
      </c>
      <c r="I78" s="51">
        <v>1885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1</v>
      </c>
      <c r="Q78" s="51">
        <f>SUM(F78:P78)</f>
        <v>1891</v>
      </c>
    </row>
    <row r="79" spans="2:17" ht="12.75">
      <c r="B79" s="47" t="s">
        <v>112</v>
      </c>
      <c r="C79" s="48"/>
      <c r="D79" s="49"/>
      <c r="E79" s="50" t="s">
        <v>113</v>
      </c>
      <c r="F79" s="51">
        <v>2</v>
      </c>
      <c r="G79" s="51">
        <v>0</v>
      </c>
      <c r="H79" s="51">
        <v>0</v>
      </c>
      <c r="I79" s="51">
        <v>65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f>SUM(F79:P79)</f>
        <v>67</v>
      </c>
    </row>
    <row r="80" spans="2:17" ht="12.75">
      <c r="B80" s="47" t="s">
        <v>114</v>
      </c>
      <c r="C80" s="48"/>
      <c r="D80" s="49"/>
      <c r="E80" s="50" t="s">
        <v>115</v>
      </c>
      <c r="F80" s="51">
        <v>5</v>
      </c>
      <c r="G80" s="51">
        <v>0</v>
      </c>
      <c r="H80" s="51">
        <v>0</v>
      </c>
      <c r="I80" s="51">
        <v>5</v>
      </c>
      <c r="J80" s="51">
        <v>5</v>
      </c>
      <c r="K80" s="51">
        <v>0</v>
      </c>
      <c r="L80" s="51">
        <v>14</v>
      </c>
      <c r="M80" s="51">
        <v>0</v>
      </c>
      <c r="N80" s="51">
        <v>0</v>
      </c>
      <c r="O80" s="51">
        <v>0</v>
      </c>
      <c r="P80" s="51">
        <v>0</v>
      </c>
      <c r="Q80" s="51">
        <f>SUM(F80:P80)</f>
        <v>29</v>
      </c>
    </row>
    <row r="81" spans="2:17" ht="12.75">
      <c r="B81" s="47" t="s">
        <v>116</v>
      </c>
      <c r="C81" s="48"/>
      <c r="D81" s="49"/>
      <c r="E81" s="50" t="s">
        <v>117</v>
      </c>
      <c r="F81" s="52">
        <f>SUM((F77+F78+F79+F80)/F76)*100</f>
        <v>0.03492704129152437</v>
      </c>
      <c r="G81" s="52">
        <f aca="true" t="shared" si="21" ref="G81:Q81">SUM((G77+G78+G79+G80)/G76)*100</f>
        <v>0</v>
      </c>
      <c r="H81" s="52">
        <f t="shared" si="21"/>
        <v>0.08365867261572783</v>
      </c>
      <c r="I81" s="52">
        <f t="shared" si="21"/>
        <v>20.353477765108323</v>
      </c>
      <c r="J81" s="52">
        <f t="shared" si="21"/>
        <v>0.05156233886769104</v>
      </c>
      <c r="K81" s="52">
        <f t="shared" si="21"/>
        <v>0</v>
      </c>
      <c r="L81" s="52">
        <f t="shared" si="21"/>
        <v>0.11409013120365087</v>
      </c>
      <c r="M81" s="52">
        <f t="shared" si="21"/>
        <v>0</v>
      </c>
      <c r="N81" s="52">
        <f t="shared" si="21"/>
        <v>0</v>
      </c>
      <c r="O81" s="52">
        <f t="shared" si="21"/>
        <v>0</v>
      </c>
      <c r="P81" s="52">
        <f t="shared" si="21"/>
        <v>0.016318537859007835</v>
      </c>
      <c r="Q81" s="52">
        <f t="shared" si="21"/>
        <v>2.4510688193379635</v>
      </c>
    </row>
    <row r="82" spans="2:18" ht="12.75">
      <c r="B82" s="12"/>
      <c r="C82" s="13"/>
      <c r="D82" s="13"/>
      <c r="E82" s="1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2:18" ht="12.75">
      <c r="B83" s="14" t="s">
        <v>118</v>
      </c>
      <c r="C83" s="15"/>
      <c r="D83" s="15"/>
      <c r="E83" s="15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2:18" ht="12.75">
      <c r="B84" s="16" t="s">
        <v>119</v>
      </c>
      <c r="C84" s="17"/>
      <c r="D84" s="17"/>
      <c r="E84" s="17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ht="12.75">
      <c r="B85" s="18" t="s">
        <v>120</v>
      </c>
      <c r="C85" s="13"/>
      <c r="D85" s="13"/>
      <c r="E85" s="1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ht="12.75">
      <c r="B86" s="18" t="s">
        <v>121</v>
      </c>
      <c r="C86" s="13"/>
      <c r="D86" s="13"/>
      <c r="E86" s="1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2:18" ht="12.75">
      <c r="B87" s="18" t="s">
        <v>122</v>
      </c>
      <c r="C87" s="13"/>
      <c r="D87" s="13"/>
      <c r="E87" s="1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2:18" ht="12.75">
      <c r="B88" s="18" t="s">
        <v>123</v>
      </c>
      <c r="C88" s="13"/>
      <c r="D88" s="13"/>
      <c r="E88" s="1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2:18" ht="12.75">
      <c r="B89" s="12"/>
      <c r="C89" s="12"/>
      <c r="D89" s="12"/>
      <c r="E89" s="12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2:18" ht="12.75">
      <c r="B90" s="12"/>
      <c r="C90" s="12"/>
      <c r="D90" s="12"/>
      <c r="E90" s="12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ht="12.75">
      <c r="B91" s="12"/>
      <c r="C91" s="12"/>
      <c r="D91" s="12"/>
      <c r="E91" s="12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ht="12.75">
      <c r="B92" s="12"/>
      <c r="C92" s="12"/>
      <c r="D92" s="12"/>
      <c r="E92" s="12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2:18" ht="12.75">
      <c r="B93" s="12"/>
      <c r="C93" s="12"/>
      <c r="D93" s="12"/>
      <c r="E93" s="12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2:18" ht="12.75">
      <c r="B94" s="12"/>
      <c r="C94" s="12"/>
      <c r="D94" s="12"/>
      <c r="E94" s="1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2:18" ht="12.75">
      <c r="B95" s="12"/>
      <c r="C95" s="12"/>
      <c r="D95" s="12"/>
      <c r="E95" s="12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2:18" ht="12.75">
      <c r="B96" s="12"/>
      <c r="C96" s="12"/>
      <c r="D96" s="12"/>
      <c r="E96" s="1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ht="12.75">
      <c r="B97" s="12"/>
      <c r="C97" s="12"/>
      <c r="D97" s="12"/>
      <c r="E97" s="1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2:18" ht="12.75">
      <c r="B98" s="12"/>
      <c r="C98" s="12"/>
      <c r="D98" s="12"/>
      <c r="E98" s="1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2:18" ht="12.75">
      <c r="B99" s="12"/>
      <c r="C99" s="12"/>
      <c r="D99" s="12"/>
      <c r="E99" s="12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2:18" ht="12.75">
      <c r="B100" s="12"/>
      <c r="C100" s="12"/>
      <c r="D100" s="12"/>
      <c r="E100" s="1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2:18" ht="12.75">
      <c r="B101" s="12"/>
      <c r="C101" s="12"/>
      <c r="D101" s="12"/>
      <c r="E101" s="12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2:18" ht="12.75">
      <c r="B102" s="12"/>
      <c r="C102" s="12"/>
      <c r="D102" s="12"/>
      <c r="E102" s="12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2:18" ht="12.75">
      <c r="B103" s="12"/>
      <c r="C103" s="12"/>
      <c r="D103" s="12"/>
      <c r="E103" s="12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2:18" ht="12.75">
      <c r="B104" s="12"/>
      <c r="C104" s="12"/>
      <c r="D104" s="12"/>
      <c r="E104" s="12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2:18" ht="12.75">
      <c r="B105" s="12"/>
      <c r="C105" s="12"/>
      <c r="D105" s="12"/>
      <c r="E105" s="12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2:18" ht="12.75">
      <c r="B106" s="12"/>
      <c r="C106" s="12"/>
      <c r="D106" s="12"/>
      <c r="E106" s="12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2:18" ht="12.75">
      <c r="B107" s="12"/>
      <c r="C107" s="12"/>
      <c r="D107" s="12"/>
      <c r="E107" s="12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2:18" ht="12.75">
      <c r="B108" s="12"/>
      <c r="C108" s="12"/>
      <c r="D108" s="12"/>
      <c r="E108" s="12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2:18" ht="12.75">
      <c r="B109" s="12"/>
      <c r="C109" s="12"/>
      <c r="D109" s="12"/>
      <c r="E109" s="12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2:18" ht="12.75">
      <c r="B110" s="12"/>
      <c r="C110" s="12"/>
      <c r="D110" s="12"/>
      <c r="E110" s="12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2:18" ht="12.75">
      <c r="B111" s="12"/>
      <c r="C111" s="12"/>
      <c r="D111" s="12"/>
      <c r="E111" s="12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2:18" ht="12.75">
      <c r="B112" s="12"/>
      <c r="C112" s="12"/>
      <c r="D112" s="12"/>
      <c r="E112" s="12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2:18" ht="12.75">
      <c r="B113" s="12"/>
      <c r="C113" s="12"/>
      <c r="D113" s="12"/>
      <c r="E113" s="12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2:18" ht="12.75">
      <c r="B114" s="12"/>
      <c r="C114" s="12"/>
      <c r="D114" s="12"/>
      <c r="E114" s="12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2:18" ht="12.75">
      <c r="B115" s="12"/>
      <c r="C115" s="12"/>
      <c r="D115" s="12"/>
      <c r="E115" s="12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2:18" ht="12.75">
      <c r="B116" s="12"/>
      <c r="C116" s="12"/>
      <c r="D116" s="12"/>
      <c r="E116" s="12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2:18" ht="12.75">
      <c r="B117" s="12"/>
      <c r="C117" s="12"/>
      <c r="D117" s="12"/>
      <c r="E117" s="12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2:18" ht="12.75">
      <c r="B118" s="12"/>
      <c r="C118" s="12"/>
      <c r="D118" s="12"/>
      <c r="E118" s="12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2:18" ht="12.75">
      <c r="B119" s="12"/>
      <c r="C119" s="12"/>
      <c r="D119" s="12"/>
      <c r="E119" s="12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2:18" ht="12.75">
      <c r="B120" s="12"/>
      <c r="C120" s="12"/>
      <c r="D120" s="12"/>
      <c r="E120" s="12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2:18" ht="12.75">
      <c r="B121" s="12"/>
      <c r="C121" s="12"/>
      <c r="D121" s="12"/>
      <c r="E121" s="12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2:18" ht="12.75">
      <c r="B122" s="12"/>
      <c r="C122" s="12"/>
      <c r="D122" s="12"/>
      <c r="E122" s="12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2:18" ht="12.75">
      <c r="B123" s="12"/>
      <c r="C123" s="12"/>
      <c r="D123" s="12"/>
      <c r="E123" s="12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2:18" ht="12.75">
      <c r="B124" s="12"/>
      <c r="C124" s="12"/>
      <c r="D124" s="12"/>
      <c r="E124" s="12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6:18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6:18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6:18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6:18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6:18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6:18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6:18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6:18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6:18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6:18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6:18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6:18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6:18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6:18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6:18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6:18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6:18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6:18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6:18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6:18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6:18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6:18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6:18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6:18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6:18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6:18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6:18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6:18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6:18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6:18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6:18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6:18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6:18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6:18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6:18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6:18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6:18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6:18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6:18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6:18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6:18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6" spans="6:18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6:18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6:18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6:18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</row>
    <row r="170" spans="6:18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</row>
    <row r="171" spans="6:18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</row>
    <row r="172" spans="6:18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6:18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</row>
    <row r="174" spans="6:18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</row>
    <row r="175" spans="6:18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</row>
    <row r="176" spans="6:18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6:18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6:18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6:18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6:18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</row>
    <row r="181" spans="6:18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6:18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</row>
    <row r="183" spans="6:18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6:18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6:18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6:18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</row>
    <row r="187" spans="6:18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</row>
    <row r="188" spans="6:18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</row>
    <row r="189" spans="6:18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6:18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</row>
    <row r="191" spans="6:18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</row>
    <row r="192" spans="6:18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</row>
    <row r="193" spans="6:18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6:18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6:18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6:18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</row>
    <row r="197" spans="6:18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</row>
    <row r="198" spans="6:18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</row>
    <row r="199" spans="6:18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  <row r="200" spans="6:18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</row>
    <row r="201" spans="6:18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6:18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6:18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</row>
    <row r="204" spans="6:18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</row>
    <row r="205" spans="6:18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6:18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6:18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</row>
    <row r="208" spans="6:18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6:18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</row>
    <row r="210" spans="6:18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6:18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6:18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6:18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6:18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</row>
    <row r="215" spans="6:18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6:18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6:18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6:18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6:18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6:18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6:18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6:18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6:18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6:18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6:18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</row>
    <row r="226" spans="6:18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6:18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</row>
    <row r="228" spans="6:18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</row>
    <row r="229" spans="6:18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</row>
    <row r="230" spans="6:18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6:18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</row>
    <row r="232" spans="6:18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</row>
    <row r="233" spans="6:18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</row>
    <row r="234" spans="6:18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</row>
    <row r="235" spans="6:18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6:18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</row>
    <row r="237" spans="6:18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</row>
    <row r="238" spans="6:18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6:18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</row>
    <row r="240" spans="6:18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</row>
    <row r="241" spans="6:18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6:18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</row>
    <row r="243" spans="6:18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</row>
    <row r="244" spans="6:18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6:18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6:18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</row>
    <row r="247" spans="6:18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6:18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</row>
    <row r="249" spans="6:18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6:18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6:18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</row>
    <row r="252" spans="6:18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</row>
    <row r="253" spans="6:18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6:18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</row>
    <row r="255" spans="6:18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</row>
    <row r="256" spans="6:18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</row>
    <row r="257" spans="6:18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</row>
    <row r="258" spans="6:18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</row>
    <row r="259" spans="6:18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</row>
    <row r="260" spans="6:18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</row>
    <row r="261" spans="6:18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</row>
    <row r="262" spans="6:18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</row>
    <row r="263" spans="6:18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spans="6:18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spans="6:18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</row>
    <row r="266" spans="6:18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6:18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</row>
    <row r="268" spans="6:18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</row>
    <row r="269" spans="6:18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</row>
    <row r="270" spans="6:18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</row>
    <row r="271" spans="6:18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6:18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6:18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</row>
    <row r="274" spans="6:18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6:18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6:18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spans="6:18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6:18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6:18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spans="6:18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spans="6:18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6:18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6:18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</row>
    <row r="284" spans="6:18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</row>
    <row r="285" spans="6:18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6:18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6:18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6:18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6:18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6:18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6:18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6:18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6:18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6:18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6:18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6:18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6:18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6:18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6:18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6:18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6:18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</row>
    <row r="302" spans="6:18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</row>
    <row r="303" spans="6:18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6:18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</row>
    <row r="305" spans="6:18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6:18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6:18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</row>
    <row r="308" spans="6:18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</row>
    <row r="309" spans="6:18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</row>
    <row r="310" spans="6:18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6:18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spans="6:18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spans="6:18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</row>
    <row r="314" spans="6:18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spans="6:18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6:18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spans="6:18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spans="6:18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6:18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6:18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6:18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6:18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spans="6:18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6:18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6:18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spans="6:18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</row>
    <row r="327" spans="6:18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spans="6:18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spans="6:18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6:18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</row>
    <row r="331" spans="6:18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</row>
    <row r="332" spans="6:18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</row>
    <row r="333" spans="6:18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spans="6:18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6:18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6:18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6:18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6:18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</sheetData>
  <mergeCells count="66">
    <mergeCell ref="B78:D78"/>
    <mergeCell ref="B79:D79"/>
    <mergeCell ref="B80:D80"/>
    <mergeCell ref="B81:D81"/>
    <mergeCell ref="A6:B6"/>
    <mergeCell ref="D6:E6"/>
    <mergeCell ref="B18:D18"/>
    <mergeCell ref="B17:E1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6:D76"/>
    <mergeCell ref="B77:D77"/>
    <mergeCell ref="B72:D72"/>
    <mergeCell ref="B73:D73"/>
    <mergeCell ref="B74:D74"/>
    <mergeCell ref="B75:D75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2007-07-30T19:22:33Z</cp:lastPrinted>
  <dcterms:created xsi:type="dcterms:W3CDTF">2006-07-09T14:42:40Z</dcterms:created>
  <dcterms:modified xsi:type="dcterms:W3CDTF">2007-07-30T19:22:40Z</dcterms:modified>
  <cp:category/>
  <cp:version/>
  <cp:contentType/>
  <cp:contentStatus/>
</cp:coreProperties>
</file>