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1_19" sheetId="1" r:id="rId1"/>
  </sheets>
  <definedNames>
    <definedName name="_xlnm.Print_Area" localSheetId="0">'21_19'!$A$1:$Q$46</definedName>
    <definedName name="_xlnm.Print_Titles" localSheetId="0">'21_19'!$16:$17</definedName>
  </definedNames>
  <calcPr fullCalcOnLoad="1"/>
</workbook>
</file>

<file path=xl/sharedStrings.xml><?xml version="1.0" encoding="utf-8"?>
<sst xmlns="http://schemas.openxmlformats.org/spreadsheetml/2006/main" count="85" uniqueCount="85">
  <si>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</si>
  <si>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</si>
  <si>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</si>
  <si>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</si>
  <si>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</si>
  <si>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</si>
  <si>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</si>
  <si>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</si>
  <si>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</si>
  <si>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Variable</t>
  </si>
  <si>
    <t>Ref. Codigo Campo</t>
  </si>
  <si>
    <t>Código Departamento y Municipio</t>
  </si>
  <si>
    <t>Indicador</t>
  </si>
  <si>
    <t xml:space="preserve">Número de personas </t>
  </si>
  <si>
    <t>PAIS</t>
  </si>
  <si>
    <t>T_VIV</t>
  </si>
  <si>
    <t>AGUA_CH_EX</t>
  </si>
  <si>
    <t>AGUA_CH_VH</t>
  </si>
  <si>
    <t>AGUA_CH_PB</t>
  </si>
  <si>
    <t>AGUA_POZO</t>
  </si>
  <si>
    <t>AGUA_CA_TN</t>
  </si>
  <si>
    <t>AGUA_RIO_L</t>
  </si>
  <si>
    <t>AGUA_OTRO</t>
  </si>
  <si>
    <t>VIV_SAN</t>
  </si>
  <si>
    <t>VIV_NO_SAN</t>
  </si>
  <si>
    <t>SAN_DRE</t>
  </si>
  <si>
    <t>SAN_FSE</t>
  </si>
  <si>
    <t>SAN_EXC</t>
  </si>
  <si>
    <t>SAN_LET</t>
  </si>
  <si>
    <t>SAN_DRE_VH</t>
  </si>
  <si>
    <t>21o Viviendas con servicio sanitario de uso compartido conectado a fosa séptica</t>
  </si>
  <si>
    <t>SAN_FSE_VH</t>
  </si>
  <si>
    <t>21p Viviendas con servicio sanitario de uso compartido excusado lavable</t>
  </si>
  <si>
    <t>SAN_EXC_VH</t>
  </si>
  <si>
    <t>21q Viviendas con servicio sanitario de uso compartido letrina o pozo ciego</t>
  </si>
  <si>
    <t>SAN_LET_VH</t>
  </si>
  <si>
    <t>21r Viviendas que usan servicio municipal de eliminación de basura</t>
  </si>
  <si>
    <t>BASU_MUNI</t>
  </si>
  <si>
    <t>21s Viviendas que usan servicio privado de eliminación de basura</t>
  </si>
  <si>
    <t>BASU_PV</t>
  </si>
  <si>
    <t>21t Viviendas que queman la basura</t>
  </si>
  <si>
    <t>BASU_QUEMA</t>
  </si>
  <si>
    <t>21u Viviendas que tiran la basura en cualquier lugar</t>
  </si>
  <si>
    <t>BASU_TIRA</t>
  </si>
  <si>
    <t>21v Viviendas que entierran  la basura</t>
  </si>
  <si>
    <t>BASU_ENT</t>
  </si>
  <si>
    <t>21w Viviendas que utilizan otra forma de eliminación de basura</t>
  </si>
  <si>
    <t>BASU_OTRA</t>
  </si>
  <si>
    <t>21x Porcentaje de hogares que no están conectados a la red de distribución de agua (pozo, camión o tonel, río, lago o manantial, otro tipo)</t>
  </si>
  <si>
    <t>P_NO_AGUA</t>
  </si>
  <si>
    <t xml:space="preserve">21y Porcentaje de hogares que no disponen de servicio sanitario        
</t>
  </si>
  <si>
    <t>P_NO_SAN</t>
  </si>
  <si>
    <t>21z Porcentaje de hogares que utilizan servicio municipal o privado de eliminación de basura</t>
  </si>
  <si>
    <t>P_NO_BAS</t>
  </si>
  <si>
    <t>Total de Hogares por tipo de servicio de agua, tipo de servicio sanitario y forma de disposición de desechos sólidos</t>
  </si>
  <si>
    <t xml:space="preserve">Porcentaje de hogares no conectados a red de distribución de agua, que no disponen de servicio sanitario, que no utilizan servicio formal de disposición de basura </t>
  </si>
  <si>
    <t>Instituto Nacional de Estadística, XI Censo de Población y VI Habitación</t>
  </si>
  <si>
    <t>08a Total de Viviendas</t>
  </si>
  <si>
    <t>21a Viviendas con Chorro uso exclusivo</t>
  </si>
  <si>
    <t>21b Viviendas con Chorro para varios hogares</t>
  </si>
  <si>
    <t>21c Viviendas que utilizan Chorro publico (fuera de hogar)</t>
  </si>
  <si>
    <t>21d Viviendas que utilizan Pozo</t>
  </si>
  <si>
    <t>21e Vivienas que utilizan agua Camión o tonel</t>
  </si>
  <si>
    <t>21f Viviendas que utilizan agua de Río, Lago o Manantial</t>
  </si>
  <si>
    <t>21g Viviendas que utilizan otro tipo de fuente de agua</t>
  </si>
  <si>
    <t>21h Viviendas que disponen de sevicio sanitario</t>
  </si>
  <si>
    <t>21i Viviendas que no disponen de servicio sanitario</t>
  </si>
  <si>
    <t>21j Viviendas con servicio sanitario de uso exclusivo conectado a red de drenaje</t>
  </si>
  <si>
    <t>21k Viviendas con servicio sanitario de uso exclusivo conectado a fosa séptica</t>
  </si>
  <si>
    <t>21l Viviendas con servicio sanitario de uso exclusivo excusado lavable</t>
  </si>
  <si>
    <t>21m Viviendas con servicio sanitario de uso exclusivo letrina o pozo ciego</t>
  </si>
  <si>
    <t>21n Viviendas con servicio sanitario de uso compartido conectado a red de drenaje</t>
  </si>
  <si>
    <t>21 - 19</t>
  </si>
  <si>
    <t>Municipios del Departamento de Zacapa</t>
  </si>
  <si>
    <t>Zacapa</t>
  </si>
  <si>
    <t>Estanzuela</t>
  </si>
  <si>
    <t>Rio Hondo</t>
  </si>
  <si>
    <t>Gualan</t>
  </si>
  <si>
    <t>Teculutan</t>
  </si>
  <si>
    <t>Usumatlan</t>
  </si>
  <si>
    <t>Cabañas</t>
  </si>
  <si>
    <t>San Diego</t>
  </si>
  <si>
    <t>La Union</t>
  </si>
  <si>
    <t>Huite</t>
  </si>
  <si>
    <t>Departamento de Zacapa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</si>
</sst>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/>
    </xf>
    <xf numFmtId="0" fontId="3" fillId="0" borderId="6" xfId="0" applyFont="1" applyBorder="1" applyAlignment="1">
      <alignment/>
    </xf>
    <xf numFmtId="0" fontId="5" fillId="0" borderId="7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NumberFormat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0" fillId="2" borderId="12" xfId="0" applyFill="1" applyBorder="1" applyAlignment="1">
      <alignment/>
    </xf>
    <xf numFmtId="49" fontId="3" fillId="2" borderId="13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3" borderId="13" xfId="0" applyFont="1" applyFill="1" applyBorder="1" applyAlignment="1">
      <alignment/>
    </xf>
    <xf numFmtId="0" fontId="0" fillId="3" borderId="13" xfId="0" applyNumberFormat="1" applyFill="1" applyBorder="1" applyAlignment="1">
      <alignment/>
    </xf>
    <xf numFmtId="2" fontId="0" fillId="3" borderId="13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609600</xdr:colOff>
      <xdr:row>3</xdr:row>
      <xdr:rowOff>0</xdr:rowOff>
    </xdr:from>
    <xdr:to>
      <xdr:col>15</xdr:col>
      <xdr:colOff>266700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96950" y="457200"/>
          <a:ext cx="1943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="70" zoomScaleNormal="70" workbookViewId="0" topLeftCell="A1">
      <selection activeCell="D37" sqref="D37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69.8515625" style="0" customWidth="1"/>
    <col min="5" max="5" width="16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.75">
      <c r="A6" s="30" t="s">
        <v>4</v>
      </c>
      <c r="B6" s="31"/>
      <c r="D6" s="32" t="s">
        <v>72</v>
      </c>
      <c r="E6" s="22"/>
    </row>
    <row r="7" s="6" customFormat="1" ht="12"/>
    <row r="8" spans="2:16" s="6" customFormat="1" ht="12">
      <c r="B8" s="14" t="s">
        <v>9</v>
      </c>
      <c r="C8" s="10"/>
      <c r="D8" s="9" t="s">
        <v>54</v>
      </c>
      <c r="E8" s="10"/>
      <c r="F8" s="10"/>
      <c r="G8" s="10"/>
      <c r="H8" s="10"/>
      <c r="I8" s="10"/>
      <c r="J8" s="10"/>
      <c r="K8" s="15"/>
      <c r="L8" s="7"/>
      <c r="M8" s="7"/>
      <c r="N8" s="7"/>
      <c r="O8" s="7"/>
      <c r="P8" s="7"/>
    </row>
    <row r="9" spans="2:16" s="6" customFormat="1" ht="12.75">
      <c r="B9" s="16" t="s">
        <v>12</v>
      </c>
      <c r="C9" s="11"/>
      <c r="D9" s="24" t="s">
        <v>55</v>
      </c>
      <c r="E9" s="25"/>
      <c r="F9" s="25"/>
      <c r="G9" s="25"/>
      <c r="H9" s="25"/>
      <c r="I9" s="25"/>
      <c r="J9" s="25"/>
      <c r="K9" s="26"/>
      <c r="L9" s="7"/>
      <c r="M9" s="7"/>
      <c r="N9" s="7"/>
      <c r="O9" s="7"/>
      <c r="P9" s="7"/>
    </row>
    <row r="10" spans="2:16" s="6" customFormat="1" ht="12">
      <c r="B10" s="17" t="s">
        <v>5</v>
      </c>
      <c r="C10" s="8"/>
      <c r="D10" s="8" t="s">
        <v>73</v>
      </c>
      <c r="E10" s="8"/>
      <c r="F10" s="8"/>
      <c r="G10" s="8"/>
      <c r="H10" s="8"/>
      <c r="I10" s="8"/>
      <c r="J10" s="8"/>
      <c r="K10" s="18"/>
      <c r="L10" s="7"/>
      <c r="M10" s="7"/>
      <c r="N10" s="7"/>
      <c r="O10" s="7"/>
      <c r="P10" s="7"/>
    </row>
    <row r="11" spans="2:16" s="6" customFormat="1" ht="12">
      <c r="B11" s="17" t="s">
        <v>6</v>
      </c>
      <c r="C11" s="8"/>
      <c r="D11" s="13">
        <v>2002</v>
      </c>
      <c r="E11" s="13"/>
      <c r="F11" s="13"/>
      <c r="G11" s="8"/>
      <c r="H11" s="8"/>
      <c r="I11" s="8"/>
      <c r="J11" s="8"/>
      <c r="K11" s="18"/>
      <c r="L11" s="7"/>
      <c r="M11" s="7"/>
      <c r="N11" s="7"/>
      <c r="O11" s="7"/>
      <c r="P11" s="7"/>
    </row>
    <row r="12" spans="2:16" s="6" customFormat="1" ht="12">
      <c r="B12" s="17" t="s">
        <v>7</v>
      </c>
      <c r="C12" s="8"/>
      <c r="D12" s="8" t="s">
        <v>13</v>
      </c>
      <c r="E12" s="8"/>
      <c r="F12" s="8"/>
      <c r="G12" s="8"/>
      <c r="H12" s="8"/>
      <c r="I12" s="8"/>
      <c r="J12" s="8"/>
      <c r="K12" s="18"/>
      <c r="L12" s="7"/>
      <c r="M12" s="7"/>
      <c r="N12" s="7"/>
      <c r="O12" s="7"/>
      <c r="P12" s="7"/>
    </row>
    <row r="13" spans="2:16" s="6" customFormat="1" ht="12">
      <c r="B13" s="19" t="s">
        <v>8</v>
      </c>
      <c r="C13" s="12"/>
      <c r="D13" s="12" t="s">
        <v>56</v>
      </c>
      <c r="E13" s="12"/>
      <c r="F13" s="12"/>
      <c r="G13" s="12"/>
      <c r="H13" s="12"/>
      <c r="I13" s="12"/>
      <c r="J13" s="12"/>
      <c r="K13" s="20"/>
      <c r="L13" s="7"/>
      <c r="M13" s="7"/>
      <c r="N13" s="7"/>
      <c r="O13" s="7"/>
      <c r="P13" s="7"/>
    </row>
    <row r="16" spans="2:17" ht="24.75" customHeight="1">
      <c r="B16" s="27"/>
      <c r="C16" s="28"/>
      <c r="D16" s="28"/>
      <c r="E16" s="29"/>
      <c r="F16" s="38" t="s">
        <v>74</v>
      </c>
      <c r="G16" s="38" t="s">
        <v>75</v>
      </c>
      <c r="H16" s="38" t="s">
        <v>76</v>
      </c>
      <c r="I16" s="38" t="s">
        <v>77</v>
      </c>
      <c r="J16" s="38" t="s">
        <v>78</v>
      </c>
      <c r="K16" s="38" t="s">
        <v>79</v>
      </c>
      <c r="L16" s="38" t="s">
        <v>80</v>
      </c>
      <c r="M16" s="38" t="s">
        <v>81</v>
      </c>
      <c r="N16" s="38" t="s">
        <v>82</v>
      </c>
      <c r="O16" s="38" t="s">
        <v>83</v>
      </c>
      <c r="P16" s="38" t="s">
        <v>84</v>
      </c>
      <c r="Q16" s="38" t="s">
        <v>14</v>
      </c>
    </row>
    <row r="17" spans="2:17" ht="12.75">
      <c r="B17" s="33" t="s">
        <v>11</v>
      </c>
      <c r="C17" s="34"/>
      <c r="D17" s="35"/>
      <c r="E17" s="36" t="s">
        <v>10</v>
      </c>
      <c r="F17" s="37">
        <v>1901</v>
      </c>
      <c r="G17" s="37">
        <v>1902</v>
      </c>
      <c r="H17" s="37">
        <v>1903</v>
      </c>
      <c r="I17" s="37">
        <v>1904</v>
      </c>
      <c r="J17" s="37">
        <v>1905</v>
      </c>
      <c r="K17" s="37">
        <v>1906</v>
      </c>
      <c r="L17" s="37">
        <v>1907</v>
      </c>
      <c r="M17" s="37">
        <v>1908</v>
      </c>
      <c r="N17" s="37">
        <v>1909</v>
      </c>
      <c r="O17" s="37">
        <v>1910</v>
      </c>
      <c r="P17" s="37">
        <v>19</v>
      </c>
      <c r="Q17" s="37"/>
    </row>
    <row r="18" spans="2:16" ht="12.75">
      <c r="B18" s="3"/>
      <c r="C18" s="4"/>
      <c r="D18" s="4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20" ht="12.75" customHeight="1">
      <c r="B19" s="39" t="s">
        <v>57</v>
      </c>
      <c r="C19" s="40"/>
      <c r="D19" s="40"/>
      <c r="E19" s="41" t="s">
        <v>15</v>
      </c>
      <c r="F19" s="42">
        <v>13066</v>
      </c>
      <c r="G19" s="42">
        <v>2457</v>
      </c>
      <c r="H19" s="42">
        <v>4346</v>
      </c>
      <c r="I19" s="42">
        <v>8394</v>
      </c>
      <c r="J19" s="42">
        <v>3255</v>
      </c>
      <c r="K19" s="42">
        <v>1887</v>
      </c>
      <c r="L19" s="42">
        <v>2254</v>
      </c>
      <c r="M19" s="42">
        <v>1170</v>
      </c>
      <c r="N19" s="42">
        <v>4316</v>
      </c>
      <c r="O19" s="42">
        <v>1694</v>
      </c>
      <c r="P19" s="42">
        <f aca="true" t="shared" si="0" ref="P19:P42">SUM(F19:O19)</f>
        <v>42839</v>
      </c>
      <c r="Q19" s="42">
        <v>2200608</v>
      </c>
      <c r="R19" s="21"/>
      <c r="S19" s="21"/>
      <c r="T19" s="21"/>
    </row>
    <row r="20" spans="2:20" ht="12.75" customHeight="1">
      <c r="B20" s="39" t="s">
        <v>58</v>
      </c>
      <c r="C20" s="40"/>
      <c r="D20" s="40"/>
      <c r="E20" s="41" t="s">
        <v>16</v>
      </c>
      <c r="F20" s="42">
        <v>9462</v>
      </c>
      <c r="G20" s="42">
        <v>2138</v>
      </c>
      <c r="H20" s="42">
        <v>3735</v>
      </c>
      <c r="I20" s="42">
        <v>6105</v>
      </c>
      <c r="J20" s="42">
        <v>2561</v>
      </c>
      <c r="K20" s="42">
        <v>1632</v>
      </c>
      <c r="L20" s="42">
        <v>1889</v>
      </c>
      <c r="M20" s="42">
        <v>1041</v>
      </c>
      <c r="N20" s="42">
        <v>3322</v>
      </c>
      <c r="O20" s="42">
        <v>1117</v>
      </c>
      <c r="P20" s="42">
        <f t="shared" si="0"/>
        <v>33002</v>
      </c>
      <c r="Q20" s="42">
        <v>1458480</v>
      </c>
      <c r="R20" s="21"/>
      <c r="S20" s="21"/>
      <c r="T20" s="21"/>
    </row>
    <row r="21" spans="2:20" ht="12.75" customHeight="1">
      <c r="B21" s="39" t="s">
        <v>59</v>
      </c>
      <c r="C21" s="40"/>
      <c r="D21" s="40"/>
      <c r="E21" s="41" t="s">
        <v>17</v>
      </c>
      <c r="F21" s="42">
        <v>184</v>
      </c>
      <c r="G21" s="42">
        <v>83</v>
      </c>
      <c r="H21" s="42">
        <v>278</v>
      </c>
      <c r="I21" s="42">
        <v>255</v>
      </c>
      <c r="J21" s="42">
        <v>498</v>
      </c>
      <c r="K21" s="42">
        <v>75</v>
      </c>
      <c r="L21" s="42">
        <v>35</v>
      </c>
      <c r="M21" s="42">
        <v>35</v>
      </c>
      <c r="N21" s="42">
        <v>366</v>
      </c>
      <c r="O21" s="42">
        <v>63</v>
      </c>
      <c r="P21" s="42">
        <f t="shared" si="0"/>
        <v>1872</v>
      </c>
      <c r="Q21" s="42">
        <v>93729</v>
      </c>
      <c r="R21" s="21"/>
      <c r="S21" s="21"/>
      <c r="T21" s="21"/>
    </row>
    <row r="22" spans="2:20" ht="12.75" customHeight="1">
      <c r="B22" s="39" t="s">
        <v>60</v>
      </c>
      <c r="C22" s="40"/>
      <c r="D22" s="40"/>
      <c r="E22" s="41" t="s">
        <v>18</v>
      </c>
      <c r="F22" s="42">
        <v>857</v>
      </c>
      <c r="G22" s="42">
        <v>60</v>
      </c>
      <c r="H22" s="42">
        <v>31</v>
      </c>
      <c r="I22" s="42">
        <v>528</v>
      </c>
      <c r="J22" s="42">
        <v>87</v>
      </c>
      <c r="K22" s="42">
        <v>17</v>
      </c>
      <c r="L22" s="42">
        <v>238</v>
      </c>
      <c r="M22" s="42">
        <v>64</v>
      </c>
      <c r="N22" s="42">
        <v>88</v>
      </c>
      <c r="O22" s="42">
        <v>363</v>
      </c>
      <c r="P22" s="42">
        <f t="shared" si="0"/>
        <v>2333</v>
      </c>
      <c r="Q22" s="42">
        <v>88808</v>
      </c>
      <c r="R22" s="21"/>
      <c r="S22" s="21"/>
      <c r="T22" s="21"/>
    </row>
    <row r="23" spans="2:20" ht="12.75" customHeight="1">
      <c r="B23" s="39" t="s">
        <v>61</v>
      </c>
      <c r="C23" s="40"/>
      <c r="D23" s="40"/>
      <c r="E23" s="41" t="s">
        <v>19</v>
      </c>
      <c r="F23" s="42">
        <v>1115</v>
      </c>
      <c r="G23" s="42">
        <v>125</v>
      </c>
      <c r="H23" s="42">
        <v>29</v>
      </c>
      <c r="I23" s="42">
        <v>789</v>
      </c>
      <c r="J23" s="42">
        <v>12</v>
      </c>
      <c r="K23" s="42">
        <v>3</v>
      </c>
      <c r="L23" s="42">
        <v>12</v>
      </c>
      <c r="M23" s="42">
        <v>10</v>
      </c>
      <c r="N23" s="42">
        <v>231</v>
      </c>
      <c r="O23" s="42">
        <v>62</v>
      </c>
      <c r="P23" s="42">
        <f t="shared" si="0"/>
        <v>2388</v>
      </c>
      <c r="Q23" s="42">
        <v>337241</v>
      </c>
      <c r="R23" s="21"/>
      <c r="S23" s="21"/>
      <c r="T23" s="21"/>
    </row>
    <row r="24" spans="2:20" ht="12.75" customHeight="1">
      <c r="B24" s="39" t="s">
        <v>62</v>
      </c>
      <c r="C24" s="40"/>
      <c r="D24" s="40"/>
      <c r="E24" s="41" t="s">
        <v>20</v>
      </c>
      <c r="F24" s="42">
        <v>75</v>
      </c>
      <c r="G24" s="42">
        <v>0</v>
      </c>
      <c r="H24" s="42">
        <v>3</v>
      </c>
      <c r="I24" s="42">
        <v>6</v>
      </c>
      <c r="J24" s="42">
        <v>4</v>
      </c>
      <c r="K24" s="42">
        <v>6</v>
      </c>
      <c r="L24" s="42">
        <v>3</v>
      </c>
      <c r="M24" s="42">
        <v>0</v>
      </c>
      <c r="N24" s="42">
        <v>1</v>
      </c>
      <c r="O24" s="42">
        <v>1</v>
      </c>
      <c r="P24" s="42">
        <f t="shared" si="0"/>
        <v>99</v>
      </c>
      <c r="Q24" s="42">
        <v>49000</v>
      </c>
      <c r="R24" s="21"/>
      <c r="S24" s="21"/>
      <c r="T24" s="21"/>
    </row>
    <row r="25" spans="2:20" ht="12.75" customHeight="1">
      <c r="B25" s="39" t="s">
        <v>63</v>
      </c>
      <c r="C25" s="40"/>
      <c r="D25" s="40"/>
      <c r="E25" s="41" t="s">
        <v>21</v>
      </c>
      <c r="F25" s="42">
        <v>905</v>
      </c>
      <c r="G25" s="42">
        <v>25</v>
      </c>
      <c r="H25" s="42">
        <v>50</v>
      </c>
      <c r="I25" s="42">
        <v>444</v>
      </c>
      <c r="J25" s="42">
        <v>68</v>
      </c>
      <c r="K25" s="42">
        <v>103</v>
      </c>
      <c r="L25" s="42">
        <v>33</v>
      </c>
      <c r="M25" s="42">
        <v>5</v>
      </c>
      <c r="N25" s="42">
        <v>260</v>
      </c>
      <c r="O25" s="42">
        <v>72</v>
      </c>
      <c r="P25" s="42">
        <f t="shared" si="0"/>
        <v>1965</v>
      </c>
      <c r="Q25" s="42">
        <v>106360</v>
      </c>
      <c r="R25" s="21"/>
      <c r="S25" s="21"/>
      <c r="T25" s="21"/>
    </row>
    <row r="26" spans="2:20" ht="12.75" customHeight="1">
      <c r="B26" s="39" t="s">
        <v>64</v>
      </c>
      <c r="C26" s="40"/>
      <c r="D26" s="40"/>
      <c r="E26" s="41" t="s">
        <v>22</v>
      </c>
      <c r="F26" s="42">
        <v>468</v>
      </c>
      <c r="G26" s="42">
        <v>26</v>
      </c>
      <c r="H26" s="42">
        <v>220</v>
      </c>
      <c r="I26" s="42">
        <v>267</v>
      </c>
      <c r="J26" s="42">
        <v>25</v>
      </c>
      <c r="K26" s="42">
        <v>51</v>
      </c>
      <c r="L26" s="42">
        <v>44</v>
      </c>
      <c r="M26" s="42">
        <v>15</v>
      </c>
      <c r="N26" s="42">
        <v>48</v>
      </c>
      <c r="O26" s="42">
        <v>16</v>
      </c>
      <c r="P26" s="42">
        <f t="shared" si="0"/>
        <v>1180</v>
      </c>
      <c r="Q26" s="42">
        <v>66990</v>
      </c>
      <c r="R26" s="21"/>
      <c r="S26" s="21"/>
      <c r="T26" s="21"/>
    </row>
    <row r="27" spans="2:20" ht="12.75" customHeight="1">
      <c r="B27" s="39" t="s">
        <v>65</v>
      </c>
      <c r="C27" s="40"/>
      <c r="D27" s="40"/>
      <c r="E27" s="41" t="s">
        <v>23</v>
      </c>
      <c r="F27" s="42">
        <v>11004</v>
      </c>
      <c r="G27" s="42">
        <v>2377</v>
      </c>
      <c r="H27" s="42">
        <v>3806</v>
      </c>
      <c r="I27" s="42">
        <v>6655</v>
      </c>
      <c r="J27" s="42">
        <v>2941</v>
      </c>
      <c r="K27" s="42">
        <v>1707</v>
      </c>
      <c r="L27" s="42">
        <v>1659</v>
      </c>
      <c r="M27" s="42">
        <v>1093</v>
      </c>
      <c r="N27" s="42">
        <v>3151</v>
      </c>
      <c r="O27" s="42">
        <v>1326</v>
      </c>
      <c r="P27" s="42">
        <f t="shared" si="0"/>
        <v>35719</v>
      </c>
      <c r="Q27" s="42">
        <v>1881491</v>
      </c>
      <c r="R27" s="21"/>
      <c r="S27" s="21"/>
      <c r="T27" s="21"/>
    </row>
    <row r="28" spans="2:20" ht="12.75" customHeight="1">
      <c r="B28" s="39" t="s">
        <v>66</v>
      </c>
      <c r="C28" s="40"/>
      <c r="D28" s="40"/>
      <c r="E28" s="41" t="s">
        <v>24</v>
      </c>
      <c r="F28" s="42">
        <v>2062</v>
      </c>
      <c r="G28" s="42">
        <v>80</v>
      </c>
      <c r="H28" s="42">
        <v>540</v>
      </c>
      <c r="I28" s="42">
        <v>1739</v>
      </c>
      <c r="J28" s="42">
        <v>314</v>
      </c>
      <c r="K28" s="42">
        <v>180</v>
      </c>
      <c r="L28" s="42">
        <v>595</v>
      </c>
      <c r="M28" s="42">
        <v>77</v>
      </c>
      <c r="N28" s="42">
        <v>1165</v>
      </c>
      <c r="O28" s="42">
        <v>368</v>
      </c>
      <c r="P28" s="42">
        <f t="shared" si="0"/>
        <v>7120</v>
      </c>
      <c r="Q28" s="42">
        <v>319117</v>
      </c>
      <c r="R28" s="21"/>
      <c r="S28" s="21"/>
      <c r="T28" s="21"/>
    </row>
    <row r="29" spans="2:20" ht="12.75" customHeight="1">
      <c r="B29" s="39" t="s">
        <v>67</v>
      </c>
      <c r="C29" s="40"/>
      <c r="D29" s="40"/>
      <c r="E29" s="41" t="s">
        <v>25</v>
      </c>
      <c r="F29" s="42">
        <v>4551</v>
      </c>
      <c r="G29" s="42">
        <v>1577</v>
      </c>
      <c r="H29" s="42">
        <v>574</v>
      </c>
      <c r="I29" s="42">
        <v>2220</v>
      </c>
      <c r="J29" s="42">
        <v>1307</v>
      </c>
      <c r="K29" s="42">
        <v>312</v>
      </c>
      <c r="L29" s="42">
        <v>786</v>
      </c>
      <c r="M29" s="42">
        <v>31</v>
      </c>
      <c r="N29" s="42">
        <v>355</v>
      </c>
      <c r="O29" s="42">
        <v>485</v>
      </c>
      <c r="P29" s="42">
        <f t="shared" si="0"/>
        <v>12198</v>
      </c>
      <c r="Q29" s="42">
        <v>722254</v>
      </c>
      <c r="R29" s="21"/>
      <c r="S29" s="21"/>
      <c r="T29" s="21"/>
    </row>
    <row r="30" spans="2:20" ht="12.75" customHeight="1">
      <c r="B30" s="39" t="s">
        <v>68</v>
      </c>
      <c r="C30" s="40"/>
      <c r="D30" s="40"/>
      <c r="E30" s="41" t="s">
        <v>26</v>
      </c>
      <c r="F30" s="42">
        <v>1597</v>
      </c>
      <c r="G30" s="42">
        <v>52</v>
      </c>
      <c r="H30" s="42">
        <v>1377</v>
      </c>
      <c r="I30" s="42">
        <v>673</v>
      </c>
      <c r="J30" s="42">
        <v>231</v>
      </c>
      <c r="K30" s="42">
        <v>198</v>
      </c>
      <c r="L30" s="42">
        <v>173</v>
      </c>
      <c r="M30" s="42">
        <v>230</v>
      </c>
      <c r="N30" s="42">
        <v>40</v>
      </c>
      <c r="O30" s="42">
        <v>98</v>
      </c>
      <c r="P30" s="42">
        <f t="shared" si="0"/>
        <v>4669</v>
      </c>
      <c r="Q30" s="42">
        <v>128781</v>
      </c>
      <c r="R30" s="21"/>
      <c r="S30" s="21"/>
      <c r="T30" s="21"/>
    </row>
    <row r="31" spans="2:20" ht="12.75">
      <c r="B31" s="39" t="s">
        <v>69</v>
      </c>
      <c r="C31" s="40"/>
      <c r="D31" s="40"/>
      <c r="E31" s="41" t="s">
        <v>27</v>
      </c>
      <c r="F31" s="42">
        <v>659</v>
      </c>
      <c r="G31" s="42">
        <v>119</v>
      </c>
      <c r="H31" s="42">
        <v>461</v>
      </c>
      <c r="I31" s="42">
        <v>664</v>
      </c>
      <c r="J31" s="42">
        <v>142</v>
      </c>
      <c r="K31" s="42">
        <v>121</v>
      </c>
      <c r="L31" s="42">
        <v>69</v>
      </c>
      <c r="M31" s="42">
        <v>177</v>
      </c>
      <c r="N31" s="42">
        <v>143</v>
      </c>
      <c r="O31" s="42">
        <v>13</v>
      </c>
      <c r="P31" s="42">
        <f t="shared" si="0"/>
        <v>2568</v>
      </c>
      <c r="Q31" s="42">
        <v>104473</v>
      </c>
      <c r="R31" s="21"/>
      <c r="S31" s="21"/>
      <c r="T31" s="21"/>
    </row>
    <row r="32" spans="2:20" ht="12.75">
      <c r="B32" s="39" t="s">
        <v>70</v>
      </c>
      <c r="C32" s="40"/>
      <c r="D32" s="40"/>
      <c r="E32" s="41" t="s">
        <v>28</v>
      </c>
      <c r="F32" s="42">
        <v>3987</v>
      </c>
      <c r="G32" s="42">
        <v>545</v>
      </c>
      <c r="H32" s="42">
        <v>1144</v>
      </c>
      <c r="I32" s="42">
        <v>2828</v>
      </c>
      <c r="J32" s="42">
        <v>771</v>
      </c>
      <c r="K32" s="42">
        <v>1005</v>
      </c>
      <c r="L32" s="42">
        <v>594</v>
      </c>
      <c r="M32" s="42">
        <v>619</v>
      </c>
      <c r="N32" s="42">
        <v>2291</v>
      </c>
      <c r="O32" s="42">
        <v>679</v>
      </c>
      <c r="P32" s="42">
        <f t="shared" si="0"/>
        <v>14463</v>
      </c>
      <c r="Q32" s="42">
        <v>821506</v>
      </c>
      <c r="R32" s="21"/>
      <c r="S32" s="21"/>
      <c r="T32" s="21"/>
    </row>
    <row r="33" spans="2:20" ht="12.75">
      <c r="B33" s="39" t="s">
        <v>71</v>
      </c>
      <c r="C33" s="40"/>
      <c r="D33" s="40"/>
      <c r="E33" s="41" t="s">
        <v>29</v>
      </c>
      <c r="F33" s="42">
        <v>71</v>
      </c>
      <c r="G33" s="42">
        <v>71</v>
      </c>
      <c r="H33" s="42">
        <v>54</v>
      </c>
      <c r="I33" s="42">
        <v>122</v>
      </c>
      <c r="J33" s="42">
        <v>351</v>
      </c>
      <c r="K33" s="42">
        <v>14</v>
      </c>
      <c r="L33" s="42">
        <v>23</v>
      </c>
      <c r="M33" s="42">
        <v>3</v>
      </c>
      <c r="N33" s="42">
        <v>132</v>
      </c>
      <c r="O33" s="42">
        <v>18</v>
      </c>
      <c r="P33" s="42">
        <f t="shared" si="0"/>
        <v>859</v>
      </c>
      <c r="Q33" s="42">
        <v>61915</v>
      </c>
      <c r="R33" s="21"/>
      <c r="S33" s="21"/>
      <c r="T33" s="21"/>
    </row>
    <row r="34" spans="2:20" ht="12.75">
      <c r="B34" s="39" t="s">
        <v>30</v>
      </c>
      <c r="C34" s="40"/>
      <c r="D34" s="40"/>
      <c r="E34" s="41" t="s">
        <v>31</v>
      </c>
      <c r="F34" s="42">
        <v>27</v>
      </c>
      <c r="G34" s="42">
        <v>0</v>
      </c>
      <c r="H34" s="42">
        <v>76</v>
      </c>
      <c r="I34" s="42">
        <v>17</v>
      </c>
      <c r="J34" s="42">
        <v>21</v>
      </c>
      <c r="K34" s="42">
        <v>18</v>
      </c>
      <c r="L34" s="42">
        <v>1</v>
      </c>
      <c r="M34" s="42">
        <v>9</v>
      </c>
      <c r="N34" s="42">
        <v>3</v>
      </c>
      <c r="O34" s="42">
        <v>0</v>
      </c>
      <c r="P34" s="42">
        <f t="shared" si="0"/>
        <v>172</v>
      </c>
      <c r="Q34" s="42">
        <v>8565</v>
      </c>
      <c r="R34" s="21"/>
      <c r="S34" s="21"/>
      <c r="T34" s="21"/>
    </row>
    <row r="35" spans="2:20" ht="12.75">
      <c r="B35" s="39" t="s">
        <v>32</v>
      </c>
      <c r="C35" s="40"/>
      <c r="D35" s="40"/>
      <c r="E35" s="41" t="s">
        <v>33</v>
      </c>
      <c r="F35" s="42">
        <v>14</v>
      </c>
      <c r="G35" s="42">
        <v>3</v>
      </c>
      <c r="H35" s="42">
        <v>34</v>
      </c>
      <c r="I35" s="42">
        <v>13</v>
      </c>
      <c r="J35" s="42">
        <v>54</v>
      </c>
      <c r="K35" s="42">
        <v>8</v>
      </c>
      <c r="L35" s="42">
        <v>0</v>
      </c>
      <c r="M35" s="42">
        <v>2</v>
      </c>
      <c r="N35" s="42">
        <v>10</v>
      </c>
      <c r="O35" s="42">
        <v>1</v>
      </c>
      <c r="P35" s="42">
        <f t="shared" si="0"/>
        <v>139</v>
      </c>
      <c r="Q35" s="42">
        <v>5961</v>
      </c>
      <c r="R35" s="21"/>
      <c r="S35" s="21"/>
      <c r="T35" s="21"/>
    </row>
    <row r="36" spans="2:20" ht="12.75">
      <c r="B36" s="39" t="s">
        <v>34</v>
      </c>
      <c r="C36" s="40"/>
      <c r="D36" s="40"/>
      <c r="E36" s="41" t="s">
        <v>35</v>
      </c>
      <c r="F36" s="42">
        <v>98</v>
      </c>
      <c r="G36" s="42">
        <v>10</v>
      </c>
      <c r="H36" s="42">
        <v>86</v>
      </c>
      <c r="I36" s="42">
        <v>118</v>
      </c>
      <c r="J36" s="42">
        <v>64</v>
      </c>
      <c r="K36" s="42">
        <v>31</v>
      </c>
      <c r="L36" s="42">
        <v>13</v>
      </c>
      <c r="M36" s="42">
        <v>22</v>
      </c>
      <c r="N36" s="42">
        <v>177</v>
      </c>
      <c r="O36" s="42">
        <v>32</v>
      </c>
      <c r="P36" s="42">
        <f t="shared" si="0"/>
        <v>651</v>
      </c>
      <c r="Q36" s="42">
        <v>28036</v>
      </c>
      <c r="R36" s="21"/>
      <c r="S36" s="21"/>
      <c r="T36" s="21"/>
    </row>
    <row r="37" spans="2:20" ht="12.75">
      <c r="B37" s="39" t="s">
        <v>36</v>
      </c>
      <c r="C37" s="40"/>
      <c r="D37" s="40"/>
      <c r="E37" s="41" t="s">
        <v>37</v>
      </c>
      <c r="F37" s="42">
        <v>186</v>
      </c>
      <c r="G37" s="42">
        <v>1498</v>
      </c>
      <c r="H37" s="42">
        <v>398</v>
      </c>
      <c r="I37" s="42">
        <v>1605</v>
      </c>
      <c r="J37" s="42">
        <v>1317</v>
      </c>
      <c r="K37" s="42">
        <v>12</v>
      </c>
      <c r="L37" s="42">
        <v>129</v>
      </c>
      <c r="M37" s="42">
        <v>2</v>
      </c>
      <c r="N37" s="42">
        <v>279</v>
      </c>
      <c r="O37" s="42">
        <v>10</v>
      </c>
      <c r="P37" s="42">
        <f t="shared" si="0"/>
        <v>5436</v>
      </c>
      <c r="Q37" s="42">
        <v>216137</v>
      </c>
      <c r="R37" s="21"/>
      <c r="S37" s="21"/>
      <c r="T37" s="21"/>
    </row>
    <row r="38" spans="2:20" ht="12.75">
      <c r="B38" s="39" t="s">
        <v>38</v>
      </c>
      <c r="C38" s="40"/>
      <c r="D38" s="40"/>
      <c r="E38" s="41" t="s">
        <v>39</v>
      </c>
      <c r="F38" s="42">
        <v>3196</v>
      </c>
      <c r="G38" s="42">
        <v>76</v>
      </c>
      <c r="H38" s="42">
        <v>96</v>
      </c>
      <c r="I38" s="42">
        <v>194</v>
      </c>
      <c r="J38" s="42">
        <v>275</v>
      </c>
      <c r="K38" s="42">
        <v>23</v>
      </c>
      <c r="L38" s="42">
        <v>67</v>
      </c>
      <c r="M38" s="42">
        <v>14</v>
      </c>
      <c r="N38" s="42">
        <v>13</v>
      </c>
      <c r="O38" s="42">
        <v>242</v>
      </c>
      <c r="P38" s="42">
        <f t="shared" si="0"/>
        <v>4196</v>
      </c>
      <c r="Q38" s="42">
        <v>479430</v>
      </c>
      <c r="R38" s="21"/>
      <c r="S38" s="21"/>
      <c r="T38" s="21"/>
    </row>
    <row r="39" spans="2:20" ht="12.75">
      <c r="B39" s="39" t="s">
        <v>40</v>
      </c>
      <c r="C39" s="40"/>
      <c r="D39" s="40"/>
      <c r="E39" s="41" t="s">
        <v>41</v>
      </c>
      <c r="F39" s="42">
        <v>6911</v>
      </c>
      <c r="G39" s="42">
        <v>716</v>
      </c>
      <c r="H39" s="42">
        <v>3211</v>
      </c>
      <c r="I39" s="42">
        <v>4719</v>
      </c>
      <c r="J39" s="42">
        <v>1506</v>
      </c>
      <c r="K39" s="42">
        <v>1395</v>
      </c>
      <c r="L39" s="42">
        <v>1188</v>
      </c>
      <c r="M39" s="42">
        <v>657</v>
      </c>
      <c r="N39" s="42">
        <v>341</v>
      </c>
      <c r="O39" s="42">
        <v>1026</v>
      </c>
      <c r="P39" s="42">
        <f t="shared" si="0"/>
        <v>21670</v>
      </c>
      <c r="Q39" s="42">
        <v>674488</v>
      </c>
      <c r="R39" s="21"/>
      <c r="S39" s="21"/>
      <c r="T39" s="21"/>
    </row>
    <row r="40" spans="2:20" ht="12.75">
      <c r="B40" s="39" t="s">
        <v>42</v>
      </c>
      <c r="C40" s="40"/>
      <c r="D40" s="40"/>
      <c r="E40" s="41" t="s">
        <v>43</v>
      </c>
      <c r="F40" s="42">
        <v>2480</v>
      </c>
      <c r="G40" s="42">
        <v>138</v>
      </c>
      <c r="H40" s="42">
        <v>504</v>
      </c>
      <c r="I40" s="42">
        <v>1676</v>
      </c>
      <c r="J40" s="42">
        <v>116</v>
      </c>
      <c r="K40" s="42">
        <v>393</v>
      </c>
      <c r="L40" s="42">
        <v>838</v>
      </c>
      <c r="M40" s="42">
        <v>454</v>
      </c>
      <c r="N40" s="42">
        <v>3462</v>
      </c>
      <c r="O40" s="42">
        <v>395</v>
      </c>
      <c r="P40" s="42">
        <f t="shared" si="0"/>
        <v>10456</v>
      </c>
      <c r="Q40" s="42">
        <v>553845</v>
      </c>
      <c r="R40" s="21"/>
      <c r="S40" s="21"/>
      <c r="T40" s="21"/>
    </row>
    <row r="41" spans="2:20" ht="12.75">
      <c r="B41" s="39" t="s">
        <v>44</v>
      </c>
      <c r="C41" s="40"/>
      <c r="D41" s="40"/>
      <c r="E41" s="41" t="s">
        <v>45</v>
      </c>
      <c r="F41" s="42">
        <v>151</v>
      </c>
      <c r="G41" s="42">
        <v>19</v>
      </c>
      <c r="H41" s="42">
        <v>68</v>
      </c>
      <c r="I41" s="42">
        <v>138</v>
      </c>
      <c r="J41" s="42">
        <v>15</v>
      </c>
      <c r="K41" s="42">
        <v>49</v>
      </c>
      <c r="L41" s="42">
        <v>29</v>
      </c>
      <c r="M41" s="42">
        <v>38</v>
      </c>
      <c r="N41" s="42">
        <v>182</v>
      </c>
      <c r="O41" s="42">
        <v>19</v>
      </c>
      <c r="P41" s="42">
        <f t="shared" si="0"/>
        <v>708</v>
      </c>
      <c r="Q41" s="42">
        <v>197207</v>
      </c>
      <c r="R41" s="21"/>
      <c r="S41" s="21"/>
      <c r="T41" s="21"/>
    </row>
    <row r="42" spans="2:20" ht="12.75">
      <c r="B42" s="39" t="s">
        <v>46</v>
      </c>
      <c r="C42" s="40"/>
      <c r="D42" s="40"/>
      <c r="E42" s="41" t="s">
        <v>47</v>
      </c>
      <c r="F42" s="42">
        <v>142</v>
      </c>
      <c r="G42" s="42">
        <v>10</v>
      </c>
      <c r="H42" s="42">
        <v>69</v>
      </c>
      <c r="I42" s="42">
        <v>62</v>
      </c>
      <c r="J42" s="42">
        <v>26</v>
      </c>
      <c r="K42" s="42">
        <v>15</v>
      </c>
      <c r="L42" s="42">
        <v>3</v>
      </c>
      <c r="M42" s="42">
        <v>5</v>
      </c>
      <c r="N42" s="42">
        <v>39</v>
      </c>
      <c r="O42" s="42">
        <v>2</v>
      </c>
      <c r="P42" s="42">
        <f t="shared" si="0"/>
        <v>373</v>
      </c>
      <c r="Q42" s="42">
        <v>79501</v>
      </c>
      <c r="R42" s="21"/>
      <c r="S42" s="21"/>
      <c r="T42" s="21"/>
    </row>
    <row r="43" spans="2:17" s="23" customFormat="1" ht="12.75">
      <c r="B43" s="39" t="s">
        <v>48</v>
      </c>
      <c r="C43" s="40"/>
      <c r="D43" s="40"/>
      <c r="E43" s="41" t="s">
        <v>49</v>
      </c>
      <c r="F43" s="43">
        <f>SUM((F23+F24+F25+F26)/F19)*100</f>
        <v>19.61579672432267</v>
      </c>
      <c r="G43" s="43">
        <f aca="true" t="shared" si="1" ref="G43:Q43">SUM((G23+G24+G25+G26)/G19)*100</f>
        <v>7.163207163207163</v>
      </c>
      <c r="H43" s="43">
        <f t="shared" si="1"/>
        <v>6.9489185457892315</v>
      </c>
      <c r="I43" s="43">
        <f t="shared" si="1"/>
        <v>17.941386704789135</v>
      </c>
      <c r="J43" s="43">
        <f t="shared" si="1"/>
        <v>3.3486943164362524</v>
      </c>
      <c r="K43" s="43">
        <f t="shared" si="1"/>
        <v>8.638049814520404</v>
      </c>
      <c r="L43" s="43">
        <f t="shared" si="1"/>
        <v>4.081632653061225</v>
      </c>
      <c r="M43" s="43">
        <f t="shared" si="1"/>
        <v>2.564102564102564</v>
      </c>
      <c r="N43" s="43">
        <f t="shared" si="1"/>
        <v>12.511584800741426</v>
      </c>
      <c r="O43" s="43">
        <f t="shared" si="1"/>
        <v>8.913813459268006</v>
      </c>
      <c r="P43" s="43">
        <f t="shared" si="1"/>
        <v>13.14689885384813</v>
      </c>
      <c r="Q43" s="43">
        <f t="shared" si="1"/>
        <v>25.42892691474356</v>
      </c>
    </row>
    <row r="44" spans="2:17" s="23" customFormat="1" ht="12.75">
      <c r="B44" s="39" t="s">
        <v>50</v>
      </c>
      <c r="C44" s="40"/>
      <c r="D44" s="40"/>
      <c r="E44" s="41" t="s">
        <v>51</v>
      </c>
      <c r="F44" s="43">
        <f>SUM(F28/F19)*100</f>
        <v>15.781417419256085</v>
      </c>
      <c r="G44" s="43">
        <f aca="true" t="shared" si="2" ref="G44:Q44">SUM(G28/G19)*100</f>
        <v>3.2560032560032557</v>
      </c>
      <c r="H44" s="43">
        <f t="shared" si="2"/>
        <v>12.425218591808559</v>
      </c>
      <c r="I44" s="43">
        <f t="shared" si="2"/>
        <v>20.717178937336193</v>
      </c>
      <c r="J44" s="43">
        <f t="shared" si="2"/>
        <v>9.646697388632873</v>
      </c>
      <c r="K44" s="43">
        <f t="shared" si="2"/>
        <v>9.538950715421304</v>
      </c>
      <c r="L44" s="43">
        <f t="shared" si="2"/>
        <v>26.39751552795031</v>
      </c>
      <c r="M44" s="43">
        <f t="shared" si="2"/>
        <v>6.581196581196582</v>
      </c>
      <c r="N44" s="43">
        <f t="shared" si="2"/>
        <v>26.992585727525487</v>
      </c>
      <c r="O44" s="43">
        <f t="shared" si="2"/>
        <v>21.723730814639904</v>
      </c>
      <c r="P44" s="43">
        <f t="shared" si="2"/>
        <v>16.62036928966596</v>
      </c>
      <c r="Q44" s="43">
        <f t="shared" si="2"/>
        <v>14.501310546903401</v>
      </c>
    </row>
    <row r="45" spans="2:17" s="23" customFormat="1" ht="12.75">
      <c r="B45" s="39" t="s">
        <v>52</v>
      </c>
      <c r="C45" s="40"/>
      <c r="D45" s="40"/>
      <c r="E45" s="41" t="s">
        <v>53</v>
      </c>
      <c r="F45" s="43">
        <f>SUM((F37+F38)/F19)*100</f>
        <v>25.88397367212613</v>
      </c>
      <c r="G45" s="43">
        <f aca="true" t="shared" si="3" ref="G45:Q45">SUM((G37+G38)/G19)*100</f>
        <v>64.06186406186406</v>
      </c>
      <c r="H45" s="43">
        <f t="shared" si="3"/>
        <v>11.366774045098941</v>
      </c>
      <c r="I45" s="43">
        <f t="shared" si="3"/>
        <v>21.431975220395522</v>
      </c>
      <c r="J45" s="43">
        <f t="shared" si="3"/>
        <v>48.90937019969278</v>
      </c>
      <c r="K45" s="43">
        <f t="shared" si="3"/>
        <v>1.8547959724430314</v>
      </c>
      <c r="L45" s="43">
        <f t="shared" si="3"/>
        <v>8.695652173913043</v>
      </c>
      <c r="M45" s="43">
        <f t="shared" si="3"/>
        <v>1.3675213675213675</v>
      </c>
      <c r="N45" s="43">
        <f t="shared" si="3"/>
        <v>6.765523632993513</v>
      </c>
      <c r="O45" s="43">
        <f t="shared" si="3"/>
        <v>14.87603305785124</v>
      </c>
      <c r="P45" s="43">
        <f t="shared" si="3"/>
        <v>22.484184971637994</v>
      </c>
      <c r="Q45" s="43">
        <f t="shared" si="3"/>
        <v>31.607946531140485</v>
      </c>
    </row>
  </sheetData>
  <mergeCells count="4">
    <mergeCell ref="D9:K9"/>
    <mergeCell ref="A6:B6"/>
    <mergeCell ref="B17:D17"/>
    <mergeCell ref="B16:E16"/>
  </mergeCells>
  <printOptions/>
  <pageMargins left="0.75" right="0.75" top="1" bottom="1" header="0" footer="0"/>
  <pageSetup fitToHeight="1" fitToWidth="1" horizontalDpi="300" verticalDpi="3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2007-03-23T23:24:42Z</cp:lastPrinted>
  <dcterms:created xsi:type="dcterms:W3CDTF">2006-07-09T14:42:40Z</dcterms:created>
  <dcterms:modified xsi:type="dcterms:W3CDTF">2007-07-13T15:47:13Z</dcterms:modified>
  <cp:category/>
  <cp:version/>
  <cp:contentType/>
  <cp:contentStatus/>
</cp:coreProperties>
</file>