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19" sheetId="1" r:id="rId1"/>
  </sheets>
  <definedNames>
    <definedName name="_xlnm.Print_Area" localSheetId="0">'11-19'!$A$1:$P$104</definedName>
    <definedName name="_xlnm.Print_Titles" localSheetId="0">'11-19'!$17:$18</definedName>
  </definedNames>
  <calcPr fullCalcOnLoad="1"/>
</workbook>
</file>

<file path=xl/sharedStrings.xml><?xml version="1.0" encoding="utf-8"?>
<sst xmlns="http://schemas.openxmlformats.org/spreadsheetml/2006/main" count="195" uniqueCount="195">
  <si>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</si>
  <si>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</si>
  <si>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</si>
  <si>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</si>
  <si>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</si>
  <si>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</si>
  <si>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</si>
  <si>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</si>
  <si>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</si>
  <si>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</si>
  <si>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</si>
  <si>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</si>
  <si>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</si>
  <si>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</si>
  <si>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</si>
  <si>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</si>
  <si>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</si>
  <si>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</si>
  <si>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</si>
  <si>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</si>
  <si>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</si>
  <si>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</si>
  <si>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</si>
  <si>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</si>
  <si>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</si>
  <si>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</si>
  <si>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</si>
  <si>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</si>
  <si>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</si>
  <si>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</si>
  <si>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</si>
  <si>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</si>
  <si>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</si>
  <si>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</si>
  <si>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</si>
  <si>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</si>
  <si>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</si>
  <si>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</si>
  <si>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</si>
  <si>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</si>
  <si>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</si>
  <si>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</si>
  <si>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</si>
  <si>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</si>
  <si>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</si>
  <si>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</si>
  <si>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</si>
  <si>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</si>
  <si>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</si>
  <si>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</si>
  <si>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</si>
  <si>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</si>
  <si>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</si>
  <si>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</si>
  <si>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</si>
  <si>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</si>
  <si>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</si>
  <si>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</si>
  <si>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</si>
  <si>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</si>
  <si>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</si>
  <si>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</si>
  <si>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</si>
  <si>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</si>
  <si>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</si>
  <si>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</si>
  <si>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</si>
  <si>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</si>
  <si>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</si>
  <si>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</si>
  <si>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</si>
  <si>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</si>
  <si>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</si>
  <si>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</si>
  <si>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</si>
  <si>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</si>
  <si>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</si>
  <si>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</si>
  <si>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</si>
  <si>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</si>
  <si>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</si>
  <si>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</si>
  <si>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</si>
  <si>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</si>
  <si>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</si>
  <si>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</si>
  <si>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</si>
  <si>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</si>
  <si>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</si>
  <si>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</si>
  <si>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</si>
  <si>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</si>
  <si>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</si>
  <si>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</si>
  <si>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</si>
  <si>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</si>
  <si>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</si>
  <si>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</si>
  <si>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</si>
  <si>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</si>
  <si>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</si>
  <si>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</si>
  <si>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</si>
  <si>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</si>
  <si>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</si>
  <si>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</si>
  <si>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</si>
  <si>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</si>
  <si>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</si>
  <si>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</si>
  <si>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</si>
  <si>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</si>
  <si>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</si>
  <si>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</si>
  <si>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</si>
  <si>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</si>
  <si>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</si>
  <si>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</si>
  <si>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</si>
  <si>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</si>
  <si>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</si>
  <si>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</si>
  <si>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</si>
  <si>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</si>
  <si>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</si>
  <si>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</si>
  <si>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</si>
  <si>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</si>
  <si>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</si>
  <si>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</si>
  <si>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</si>
  <si>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</si>
  <si>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</si>
  <si>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</si>
  <si>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</si>
  <si>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</si>
  <si>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</si>
  <si>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</si>
  <si>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</si>
  <si>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</si>
  <si>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</si>
  <si>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</si>
  <si>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</si>
  <si>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</si>
  <si>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</si>
  <si>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</si>
  <si>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</si>
  <si>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</si>
  <si>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</si>
  <si>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</si>
  <si>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</si>
  <si>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</si>
  <si>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</si>
  <si>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</si>
  <si>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</si>
  <si>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</si>
  <si>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</si>
  <si>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</si>
  <si>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</si>
  <si>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</si>
  <si>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</si>
  <si>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</si>
  <si>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</si>
  <si>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</si>
  <si>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</si>
  <si>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</si>
  <si>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</si>
  <si>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</si>
  <si>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</si>
  <si>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</si>
  <si>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</si>
  <si>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</si>
  <si>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</si>
  <si>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</si>
  <si>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</si>
  <si>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</si>
  <si>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</si>
  <si>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</si>
  <si>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</si>
  <si>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</si>
  <si>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</si>
  <si>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</si>
  <si>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11- 19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</si>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</sst>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13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9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3" xfId="0" applyFont="1" applyFill="1" applyBorder="1" applyAlignment="1">
      <alignment/>
    </xf>
    <xf numFmtId="2" fontId="12" fillId="3" borderId="13" xfId="0" applyNumberFormat="1" applyFont="1" applyFill="1" applyBorder="1" applyAlignment="1">
      <alignment/>
    </xf>
    <xf numFmtId="0" fontId="4" fillId="3" borderId="13" xfId="0" applyFont="1" applyFill="1" applyBorder="1" applyAlignment="1">
      <alignment vertical="center"/>
    </xf>
    <xf numFmtId="0" fontId="4" fillId="3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4</xdr:row>
      <xdr:rowOff>133350</xdr:rowOff>
    </xdr:from>
    <xdr:to>
      <xdr:col>15</xdr:col>
      <xdr:colOff>266700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74295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="85" zoomScaleNormal="85" workbookViewId="0" topLeftCell="A1">
      <selection activeCell="G23" sqref="G2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6" t="s">
        <v>4</v>
      </c>
      <c r="B6" s="47"/>
      <c r="D6" s="44" t="s">
        <v>182</v>
      </c>
      <c r="E6" s="45"/>
    </row>
    <row r="7" s="6" customFormat="1" ht="12"/>
    <row r="8" spans="2:12" s="6" customFormat="1" ht="12.75" customHeight="1">
      <c r="B8" s="8" t="s">
        <v>7</v>
      </c>
      <c r="C8" s="9"/>
      <c r="D8" s="40" t="s">
        <v>93</v>
      </c>
      <c r="E8" s="40"/>
      <c r="F8" s="40"/>
      <c r="G8" s="40"/>
      <c r="H8" s="40"/>
      <c r="I8" s="40"/>
      <c r="J8" s="40"/>
      <c r="K8" s="41"/>
      <c r="L8" s="23"/>
    </row>
    <row r="9" spans="2:12" s="12" customFormat="1" ht="12.75" customHeight="1">
      <c r="B9" s="10" t="s">
        <v>10</v>
      </c>
      <c r="C9" s="11"/>
      <c r="D9" s="42" t="s">
        <v>94</v>
      </c>
      <c r="E9" s="42"/>
      <c r="F9" s="42"/>
      <c r="G9" s="42"/>
      <c r="H9" s="42"/>
      <c r="I9" s="42"/>
      <c r="J9" s="42"/>
      <c r="K9" s="43"/>
      <c r="L9" s="24"/>
    </row>
    <row r="10" spans="2:12" s="12" customFormat="1" ht="12.75" customHeight="1">
      <c r="B10" s="10"/>
      <c r="C10" s="11"/>
      <c r="D10" s="42" t="s">
        <v>95</v>
      </c>
      <c r="E10" s="42"/>
      <c r="F10" s="42"/>
      <c r="G10" s="42"/>
      <c r="H10" s="42"/>
      <c r="I10" s="42"/>
      <c r="J10" s="42"/>
      <c r="K10" s="43"/>
      <c r="L10" s="24"/>
    </row>
    <row r="11" spans="2:12" s="6" customFormat="1" ht="12">
      <c r="B11" s="13" t="s">
        <v>5</v>
      </c>
      <c r="C11" s="7"/>
      <c r="D11" s="38" t="s">
        <v>183</v>
      </c>
      <c r="E11" s="38"/>
      <c r="F11" s="38"/>
      <c r="G11" s="38"/>
      <c r="H11" s="38"/>
      <c r="I11" s="38"/>
      <c r="J11" s="38"/>
      <c r="K11" s="39"/>
      <c r="L11" s="25"/>
    </row>
    <row r="12" spans="2:12" s="6" customFormat="1" ht="12.75" customHeight="1">
      <c r="B12" s="13" t="s">
        <v>96</v>
      </c>
      <c r="C12" s="7"/>
      <c r="D12" s="36">
        <v>2005</v>
      </c>
      <c r="E12" s="36"/>
      <c r="F12" s="36"/>
      <c r="G12" s="36"/>
      <c r="H12" s="36"/>
      <c r="I12" s="36"/>
      <c r="J12" s="36"/>
      <c r="K12" s="37"/>
      <c r="L12" s="25"/>
    </row>
    <row r="13" spans="2:20" s="6" customFormat="1" ht="12">
      <c r="B13" s="13" t="s">
        <v>6</v>
      </c>
      <c r="C13" s="7"/>
      <c r="D13" s="38" t="s">
        <v>97</v>
      </c>
      <c r="E13" s="38"/>
      <c r="F13" s="38"/>
      <c r="G13" s="38"/>
      <c r="H13" s="38"/>
      <c r="I13" s="38"/>
      <c r="J13" s="38"/>
      <c r="K13" s="39"/>
      <c r="Q13" s="26"/>
      <c r="R13" s="26"/>
      <c r="S13" s="26"/>
      <c r="T13" s="26"/>
    </row>
    <row r="14" spans="2:12" s="27" customFormat="1" ht="12">
      <c r="B14" s="13" t="s">
        <v>98</v>
      </c>
      <c r="C14" s="7"/>
      <c r="D14" s="28" t="s">
        <v>99</v>
      </c>
      <c r="E14" s="28"/>
      <c r="F14" s="28"/>
      <c r="G14" s="28"/>
      <c r="H14" s="28"/>
      <c r="I14" s="28"/>
      <c r="J14" s="28"/>
      <c r="K14" s="29"/>
      <c r="L14" s="28"/>
    </row>
    <row r="15" spans="2:12" s="27" customFormat="1" ht="12">
      <c r="B15" s="14" t="s">
        <v>100</v>
      </c>
      <c r="C15" s="15"/>
      <c r="D15" s="30" t="s">
        <v>101</v>
      </c>
      <c r="E15" s="30"/>
      <c r="F15" s="30"/>
      <c r="G15" s="30"/>
      <c r="H15" s="30"/>
      <c r="I15" s="30"/>
      <c r="J15" s="30"/>
      <c r="K15" s="31"/>
      <c r="L15" s="28"/>
    </row>
    <row r="17" spans="2:16" ht="24.75" customHeight="1">
      <c r="B17" s="33"/>
      <c r="C17" s="34"/>
      <c r="D17" s="34"/>
      <c r="E17" s="35"/>
      <c r="F17" s="53" t="s">
        <v>184</v>
      </c>
      <c r="G17" s="53" t="s">
        <v>185</v>
      </c>
      <c r="H17" s="53" t="s">
        <v>186</v>
      </c>
      <c r="I17" s="53" t="s">
        <v>187</v>
      </c>
      <c r="J17" s="53" t="s">
        <v>188</v>
      </c>
      <c r="K17" s="53" t="s">
        <v>189</v>
      </c>
      <c r="L17" s="53" t="s">
        <v>190</v>
      </c>
      <c r="M17" s="53" t="s">
        <v>191</v>
      </c>
      <c r="N17" s="53" t="s">
        <v>192</v>
      </c>
      <c r="O17" s="53" t="s">
        <v>193</v>
      </c>
      <c r="P17" s="53" t="s">
        <v>194</v>
      </c>
    </row>
    <row r="18" spans="2:16" ht="12.75">
      <c r="B18" s="48" t="s">
        <v>9</v>
      </c>
      <c r="C18" s="49"/>
      <c r="D18" s="50"/>
      <c r="E18" s="51" t="s">
        <v>8</v>
      </c>
      <c r="F18" s="52">
        <v>1901</v>
      </c>
      <c r="G18" s="52">
        <v>1902</v>
      </c>
      <c r="H18" s="52">
        <v>1903</v>
      </c>
      <c r="I18" s="52">
        <v>1904</v>
      </c>
      <c r="J18" s="52">
        <v>1905</v>
      </c>
      <c r="K18" s="52">
        <v>1906</v>
      </c>
      <c r="L18" s="52">
        <v>1907</v>
      </c>
      <c r="M18" s="52">
        <v>1908</v>
      </c>
      <c r="N18" s="52">
        <v>1909</v>
      </c>
      <c r="O18" s="52">
        <v>1910</v>
      </c>
      <c r="P18" s="52">
        <v>19</v>
      </c>
    </row>
    <row r="19" spans="2:16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 customHeight="1">
      <c r="B20" s="54" t="s">
        <v>11</v>
      </c>
      <c r="C20" s="55"/>
      <c r="D20" s="56"/>
      <c r="E20" s="57" t="s">
        <v>102</v>
      </c>
      <c r="F20" s="58">
        <v>2908</v>
      </c>
      <c r="G20" s="58">
        <v>418</v>
      </c>
      <c r="H20" s="58">
        <v>651</v>
      </c>
      <c r="I20" s="58">
        <v>1316</v>
      </c>
      <c r="J20" s="58">
        <v>916</v>
      </c>
      <c r="K20" s="58">
        <v>542</v>
      </c>
      <c r="L20" s="58">
        <v>626</v>
      </c>
      <c r="M20" s="58">
        <v>378</v>
      </c>
      <c r="N20" s="58">
        <v>542</v>
      </c>
      <c r="O20" s="58">
        <v>508</v>
      </c>
      <c r="P20" s="58">
        <f aca="true" t="shared" si="0" ref="P20:P59">SUM(F20:O20)</f>
        <v>8805</v>
      </c>
    </row>
    <row r="21" spans="2:16" ht="12.75" customHeight="1">
      <c r="B21" s="54" t="s">
        <v>12</v>
      </c>
      <c r="C21" s="59"/>
      <c r="D21" s="60"/>
      <c r="E21" s="57" t="s">
        <v>103</v>
      </c>
      <c r="F21" s="58">
        <v>1479</v>
      </c>
      <c r="G21" s="58">
        <v>220</v>
      </c>
      <c r="H21" s="58">
        <v>306</v>
      </c>
      <c r="I21" s="58">
        <v>666</v>
      </c>
      <c r="J21" s="58">
        <v>462</v>
      </c>
      <c r="K21" s="58">
        <v>273</v>
      </c>
      <c r="L21" s="58">
        <v>312</v>
      </c>
      <c r="M21" s="58">
        <v>177</v>
      </c>
      <c r="N21" s="58">
        <v>275</v>
      </c>
      <c r="O21" s="58">
        <v>257</v>
      </c>
      <c r="P21" s="58">
        <f t="shared" si="0"/>
        <v>4427</v>
      </c>
    </row>
    <row r="22" spans="2:16" ht="12.75" customHeight="1">
      <c r="B22" s="54" t="s">
        <v>13</v>
      </c>
      <c r="C22" s="59"/>
      <c r="D22" s="60"/>
      <c r="E22" s="57" t="s">
        <v>104</v>
      </c>
      <c r="F22" s="58">
        <v>1429</v>
      </c>
      <c r="G22" s="58">
        <v>198</v>
      </c>
      <c r="H22" s="58">
        <v>345</v>
      </c>
      <c r="I22" s="58">
        <v>650</v>
      </c>
      <c r="J22" s="58">
        <v>454</v>
      </c>
      <c r="K22" s="58">
        <v>269</v>
      </c>
      <c r="L22" s="58">
        <v>314</v>
      </c>
      <c r="M22" s="58">
        <v>201</v>
      </c>
      <c r="N22" s="58">
        <v>267</v>
      </c>
      <c r="O22" s="58">
        <v>251</v>
      </c>
      <c r="P22" s="58">
        <f t="shared" si="0"/>
        <v>4378</v>
      </c>
    </row>
    <row r="23" spans="2:16" ht="12.75" customHeight="1">
      <c r="B23" s="54" t="s">
        <v>14</v>
      </c>
      <c r="C23" s="59"/>
      <c r="D23" s="60"/>
      <c r="E23" s="57" t="s">
        <v>105</v>
      </c>
      <c r="F23" s="58">
        <v>1375</v>
      </c>
      <c r="G23" s="58">
        <v>285</v>
      </c>
      <c r="H23" s="58">
        <v>62</v>
      </c>
      <c r="I23" s="58">
        <v>317</v>
      </c>
      <c r="J23" s="58">
        <v>345</v>
      </c>
      <c r="K23" s="58">
        <v>93</v>
      </c>
      <c r="L23" s="58">
        <v>135</v>
      </c>
      <c r="M23" s="58">
        <v>56</v>
      </c>
      <c r="N23" s="58">
        <v>86</v>
      </c>
      <c r="O23" s="58">
        <v>54</v>
      </c>
      <c r="P23" s="58">
        <f t="shared" si="0"/>
        <v>2808</v>
      </c>
    </row>
    <row r="24" spans="2:16" ht="12.75" customHeight="1">
      <c r="B24" s="54" t="s">
        <v>15</v>
      </c>
      <c r="C24" s="59"/>
      <c r="D24" s="60"/>
      <c r="E24" s="57" t="s">
        <v>106</v>
      </c>
      <c r="F24" s="58">
        <v>1533</v>
      </c>
      <c r="G24" s="58">
        <v>133</v>
      </c>
      <c r="H24" s="58">
        <v>589</v>
      </c>
      <c r="I24" s="58">
        <v>999</v>
      </c>
      <c r="J24" s="58">
        <v>571</v>
      </c>
      <c r="K24" s="58">
        <v>449</v>
      </c>
      <c r="L24" s="58">
        <v>491</v>
      </c>
      <c r="M24" s="58">
        <v>322</v>
      </c>
      <c r="N24" s="58">
        <v>456</v>
      </c>
      <c r="O24" s="58">
        <v>454</v>
      </c>
      <c r="P24" s="58">
        <f t="shared" si="0"/>
        <v>5997</v>
      </c>
    </row>
    <row r="25" spans="2:17" ht="12.75" customHeight="1">
      <c r="B25" s="61" t="s">
        <v>31</v>
      </c>
      <c r="C25" s="62"/>
      <c r="D25" s="62"/>
      <c r="E25" s="63" t="s">
        <v>107</v>
      </c>
      <c r="F25" s="64">
        <v>2699</v>
      </c>
      <c r="G25" s="65">
        <v>380</v>
      </c>
      <c r="H25" s="65">
        <v>552</v>
      </c>
      <c r="I25" s="65">
        <v>1123</v>
      </c>
      <c r="J25" s="65">
        <v>822</v>
      </c>
      <c r="K25" s="65">
        <v>550</v>
      </c>
      <c r="L25" s="65">
        <v>566</v>
      </c>
      <c r="M25" s="65">
        <v>340</v>
      </c>
      <c r="N25" s="65">
        <v>507</v>
      </c>
      <c r="O25" s="65">
        <v>518</v>
      </c>
      <c r="P25" s="65">
        <f t="shared" si="0"/>
        <v>8057</v>
      </c>
      <c r="Q25" s="32"/>
    </row>
    <row r="26" spans="2:17" ht="12.75" customHeight="1">
      <c r="B26" s="61" t="s">
        <v>32</v>
      </c>
      <c r="C26" s="66"/>
      <c r="D26" s="66"/>
      <c r="E26" s="63" t="s">
        <v>108</v>
      </c>
      <c r="F26" s="64">
        <v>1364</v>
      </c>
      <c r="G26" s="65">
        <v>203</v>
      </c>
      <c r="H26" s="65">
        <v>258</v>
      </c>
      <c r="I26" s="65">
        <v>569</v>
      </c>
      <c r="J26" s="65">
        <v>413</v>
      </c>
      <c r="K26" s="65">
        <v>278</v>
      </c>
      <c r="L26" s="65">
        <v>275</v>
      </c>
      <c r="M26" s="65">
        <v>156</v>
      </c>
      <c r="N26" s="65">
        <v>254</v>
      </c>
      <c r="O26" s="65">
        <v>262</v>
      </c>
      <c r="P26" s="65">
        <f t="shared" si="0"/>
        <v>4032</v>
      </c>
      <c r="Q26" s="32"/>
    </row>
    <row r="27" spans="2:17" ht="12.75" customHeight="1">
      <c r="B27" s="61" t="s">
        <v>33</v>
      </c>
      <c r="C27" s="66"/>
      <c r="D27" s="66"/>
      <c r="E27" s="63" t="s">
        <v>109</v>
      </c>
      <c r="F27" s="64">
        <v>1335</v>
      </c>
      <c r="G27" s="65">
        <v>177</v>
      </c>
      <c r="H27" s="65">
        <v>294</v>
      </c>
      <c r="I27" s="65">
        <v>554</v>
      </c>
      <c r="J27" s="65">
        <v>409</v>
      </c>
      <c r="K27" s="65">
        <v>272</v>
      </c>
      <c r="L27" s="65">
        <v>291</v>
      </c>
      <c r="M27" s="65">
        <v>184</v>
      </c>
      <c r="N27" s="65">
        <v>253</v>
      </c>
      <c r="O27" s="65">
        <v>256</v>
      </c>
      <c r="P27" s="65">
        <f t="shared" si="0"/>
        <v>4025</v>
      </c>
      <c r="Q27" s="32"/>
    </row>
    <row r="28" spans="2:17" ht="12.75" customHeight="1">
      <c r="B28" s="61" t="s">
        <v>34</v>
      </c>
      <c r="C28" s="66"/>
      <c r="D28" s="66"/>
      <c r="E28" s="63" t="s">
        <v>110</v>
      </c>
      <c r="F28" s="64">
        <v>1257</v>
      </c>
      <c r="G28" s="65">
        <v>261</v>
      </c>
      <c r="H28" s="65">
        <v>41</v>
      </c>
      <c r="I28" s="65">
        <v>300</v>
      </c>
      <c r="J28" s="65">
        <v>331</v>
      </c>
      <c r="K28" s="65">
        <v>92</v>
      </c>
      <c r="L28" s="65">
        <v>118</v>
      </c>
      <c r="M28" s="65">
        <v>55</v>
      </c>
      <c r="N28" s="65">
        <v>70</v>
      </c>
      <c r="O28" s="65">
        <v>54</v>
      </c>
      <c r="P28" s="65">
        <f t="shared" si="0"/>
        <v>2579</v>
      </c>
      <c r="Q28" s="32"/>
    </row>
    <row r="29" spans="2:17" ht="12.75" customHeight="1">
      <c r="B29" s="61" t="s">
        <v>35</v>
      </c>
      <c r="C29" s="66"/>
      <c r="D29" s="66"/>
      <c r="E29" s="63" t="s">
        <v>111</v>
      </c>
      <c r="F29" s="64">
        <v>1442</v>
      </c>
      <c r="G29" s="65">
        <v>119</v>
      </c>
      <c r="H29" s="65">
        <v>511</v>
      </c>
      <c r="I29" s="65">
        <v>823</v>
      </c>
      <c r="J29" s="65">
        <v>491</v>
      </c>
      <c r="K29" s="65">
        <v>458</v>
      </c>
      <c r="L29" s="65">
        <v>448</v>
      </c>
      <c r="M29" s="65">
        <v>285</v>
      </c>
      <c r="N29" s="65">
        <v>437</v>
      </c>
      <c r="O29" s="65">
        <v>464</v>
      </c>
      <c r="P29" s="65">
        <f t="shared" si="0"/>
        <v>5478</v>
      </c>
      <c r="Q29" s="32"/>
    </row>
    <row r="30" spans="2:16" ht="12.75" customHeight="1">
      <c r="B30" s="54" t="s">
        <v>16</v>
      </c>
      <c r="C30" s="59"/>
      <c r="D30" s="60"/>
      <c r="E30" s="57" t="s">
        <v>112</v>
      </c>
      <c r="F30" s="67">
        <v>10725</v>
      </c>
      <c r="G30" s="67">
        <v>1481</v>
      </c>
      <c r="H30" s="67">
        <v>2839</v>
      </c>
      <c r="I30" s="67">
        <v>6993</v>
      </c>
      <c r="J30" s="67">
        <v>2827</v>
      </c>
      <c r="K30" s="67">
        <v>1800</v>
      </c>
      <c r="L30" s="67">
        <v>2328</v>
      </c>
      <c r="M30" s="67">
        <v>1293</v>
      </c>
      <c r="N30" s="67">
        <v>4448</v>
      </c>
      <c r="O30" s="67">
        <v>1806</v>
      </c>
      <c r="P30" s="67">
        <f t="shared" si="0"/>
        <v>36540</v>
      </c>
    </row>
    <row r="31" spans="2:16" ht="12" customHeight="1">
      <c r="B31" s="54" t="s">
        <v>17</v>
      </c>
      <c r="C31" s="59"/>
      <c r="D31" s="60"/>
      <c r="E31" s="57" t="s">
        <v>113</v>
      </c>
      <c r="F31" s="67">
        <v>5547</v>
      </c>
      <c r="G31" s="67">
        <v>752</v>
      </c>
      <c r="H31" s="67">
        <v>1521</v>
      </c>
      <c r="I31" s="67">
        <v>3697</v>
      </c>
      <c r="J31" s="67">
        <v>1453</v>
      </c>
      <c r="K31" s="67">
        <v>961</v>
      </c>
      <c r="L31" s="67">
        <v>1193</v>
      </c>
      <c r="M31" s="67">
        <v>657</v>
      </c>
      <c r="N31" s="67">
        <v>2288</v>
      </c>
      <c r="O31" s="67">
        <v>957</v>
      </c>
      <c r="P31" s="67">
        <f t="shared" si="0"/>
        <v>19026</v>
      </c>
    </row>
    <row r="32" spans="2:16" ht="12.75" customHeight="1">
      <c r="B32" s="54" t="s">
        <v>18</v>
      </c>
      <c r="C32" s="59"/>
      <c r="D32" s="60"/>
      <c r="E32" s="57" t="s">
        <v>114</v>
      </c>
      <c r="F32" s="67">
        <v>5178</v>
      </c>
      <c r="G32" s="67">
        <v>729</v>
      </c>
      <c r="H32" s="67">
        <v>1318</v>
      </c>
      <c r="I32" s="67">
        <v>3296</v>
      </c>
      <c r="J32" s="67">
        <v>1374</v>
      </c>
      <c r="K32" s="67">
        <v>839</v>
      </c>
      <c r="L32" s="67">
        <v>1135</v>
      </c>
      <c r="M32" s="67">
        <v>636</v>
      </c>
      <c r="N32" s="67">
        <v>2160</v>
      </c>
      <c r="O32" s="67">
        <v>849</v>
      </c>
      <c r="P32" s="67">
        <f t="shared" si="0"/>
        <v>17514</v>
      </c>
    </row>
    <row r="33" spans="2:16" ht="12.75" customHeight="1">
      <c r="B33" s="54" t="s">
        <v>19</v>
      </c>
      <c r="C33" s="59"/>
      <c r="D33" s="60"/>
      <c r="E33" s="63" t="s">
        <v>115</v>
      </c>
      <c r="F33" s="67">
        <v>4109</v>
      </c>
      <c r="G33" s="67">
        <v>1216</v>
      </c>
      <c r="H33" s="67">
        <v>308</v>
      </c>
      <c r="I33" s="67">
        <v>1668</v>
      </c>
      <c r="J33" s="67">
        <v>1131</v>
      </c>
      <c r="K33" s="67">
        <v>201</v>
      </c>
      <c r="L33" s="67">
        <v>888</v>
      </c>
      <c r="M33" s="67">
        <v>243</v>
      </c>
      <c r="N33" s="67">
        <v>480</v>
      </c>
      <c r="O33" s="67">
        <v>304</v>
      </c>
      <c r="P33" s="67">
        <f t="shared" si="0"/>
        <v>10548</v>
      </c>
    </row>
    <row r="34" spans="2:16" ht="12.75" customHeight="1">
      <c r="B34" s="54" t="s">
        <v>20</v>
      </c>
      <c r="C34" s="59"/>
      <c r="D34" s="60"/>
      <c r="E34" s="63" t="s">
        <v>116</v>
      </c>
      <c r="F34" s="67">
        <v>6616</v>
      </c>
      <c r="G34" s="67">
        <v>265</v>
      </c>
      <c r="H34" s="67">
        <v>2531</v>
      </c>
      <c r="I34" s="67">
        <v>5325</v>
      </c>
      <c r="J34" s="67">
        <v>1696</v>
      </c>
      <c r="K34" s="67">
        <v>1599</v>
      </c>
      <c r="L34" s="67">
        <v>1440</v>
      </c>
      <c r="M34" s="67">
        <v>1050</v>
      </c>
      <c r="N34" s="67">
        <v>3968</v>
      </c>
      <c r="O34" s="67">
        <v>1502</v>
      </c>
      <c r="P34" s="67">
        <f t="shared" si="0"/>
        <v>25992</v>
      </c>
    </row>
    <row r="35" spans="2:17" ht="12.75" customHeight="1">
      <c r="B35" s="61" t="s">
        <v>36</v>
      </c>
      <c r="C35" s="66"/>
      <c r="D35" s="66"/>
      <c r="E35" s="63" t="s">
        <v>117</v>
      </c>
      <c r="F35" s="64">
        <v>10020</v>
      </c>
      <c r="G35" s="65">
        <v>1378</v>
      </c>
      <c r="H35" s="65">
        <v>2675</v>
      </c>
      <c r="I35" s="65">
        <v>6276</v>
      </c>
      <c r="J35" s="65">
        <v>2663</v>
      </c>
      <c r="K35" s="65">
        <v>1690</v>
      </c>
      <c r="L35" s="65">
        <v>2084</v>
      </c>
      <c r="M35" s="65">
        <v>1229</v>
      </c>
      <c r="N35" s="65">
        <v>4024</v>
      </c>
      <c r="O35" s="65">
        <v>1591</v>
      </c>
      <c r="P35" s="65">
        <f t="shared" si="0"/>
        <v>33630</v>
      </c>
      <c r="Q35" s="32"/>
    </row>
    <row r="36" spans="2:17" ht="12.75" customHeight="1">
      <c r="B36" s="61" t="s">
        <v>37</v>
      </c>
      <c r="C36" s="66"/>
      <c r="D36" s="66"/>
      <c r="E36" s="63" t="s">
        <v>118</v>
      </c>
      <c r="F36" s="64">
        <v>5167</v>
      </c>
      <c r="G36" s="65">
        <v>685</v>
      </c>
      <c r="H36" s="65">
        <v>1422</v>
      </c>
      <c r="I36" s="65">
        <v>3302</v>
      </c>
      <c r="J36" s="65">
        <v>1372</v>
      </c>
      <c r="K36" s="65">
        <v>896</v>
      </c>
      <c r="L36" s="65">
        <v>1056</v>
      </c>
      <c r="M36" s="65">
        <v>616</v>
      </c>
      <c r="N36" s="65">
        <v>2038</v>
      </c>
      <c r="O36" s="65">
        <v>830</v>
      </c>
      <c r="P36" s="65">
        <f t="shared" si="0"/>
        <v>17384</v>
      </c>
      <c r="Q36" s="32"/>
    </row>
    <row r="37" spans="2:17" ht="12.75" customHeight="1">
      <c r="B37" s="61" t="s">
        <v>38</v>
      </c>
      <c r="C37" s="66"/>
      <c r="D37" s="66"/>
      <c r="E37" s="63" t="s">
        <v>119</v>
      </c>
      <c r="F37" s="64">
        <v>4853</v>
      </c>
      <c r="G37" s="65">
        <v>693</v>
      </c>
      <c r="H37" s="65">
        <v>1253</v>
      </c>
      <c r="I37" s="65">
        <v>2974</v>
      </c>
      <c r="J37" s="65">
        <v>1291</v>
      </c>
      <c r="K37" s="65">
        <v>794</v>
      </c>
      <c r="L37" s="65">
        <v>1028</v>
      </c>
      <c r="M37" s="65">
        <v>613</v>
      </c>
      <c r="N37" s="65">
        <v>1986</v>
      </c>
      <c r="O37" s="65">
        <v>761</v>
      </c>
      <c r="P37" s="65">
        <f t="shared" si="0"/>
        <v>16246</v>
      </c>
      <c r="Q37" s="32"/>
    </row>
    <row r="38" spans="2:17" ht="12.75" customHeight="1">
      <c r="B38" s="61" t="s">
        <v>39</v>
      </c>
      <c r="C38" s="66"/>
      <c r="D38" s="66"/>
      <c r="E38" s="63" t="s">
        <v>120</v>
      </c>
      <c r="F38" s="64">
        <v>3897</v>
      </c>
      <c r="G38" s="65">
        <v>1148</v>
      </c>
      <c r="H38" s="65">
        <v>298</v>
      </c>
      <c r="I38" s="65">
        <v>1582</v>
      </c>
      <c r="J38" s="65">
        <v>1085</v>
      </c>
      <c r="K38" s="65">
        <v>196</v>
      </c>
      <c r="L38" s="65">
        <v>805</v>
      </c>
      <c r="M38" s="65">
        <v>231</v>
      </c>
      <c r="N38" s="65">
        <v>473</v>
      </c>
      <c r="O38" s="65">
        <v>276</v>
      </c>
      <c r="P38" s="65">
        <f t="shared" si="0"/>
        <v>9991</v>
      </c>
      <c r="Q38" s="32"/>
    </row>
    <row r="39" spans="2:17" ht="12.75" customHeight="1">
      <c r="B39" s="61" t="s">
        <v>40</v>
      </c>
      <c r="C39" s="66"/>
      <c r="D39" s="66"/>
      <c r="E39" s="63" t="s">
        <v>121</v>
      </c>
      <c r="F39" s="64">
        <v>6123</v>
      </c>
      <c r="G39" s="65">
        <v>230</v>
      </c>
      <c r="H39" s="65">
        <v>2377</v>
      </c>
      <c r="I39" s="65">
        <v>4694</v>
      </c>
      <c r="J39" s="65">
        <v>1578</v>
      </c>
      <c r="K39" s="65">
        <v>1494</v>
      </c>
      <c r="L39" s="65">
        <v>1279</v>
      </c>
      <c r="M39" s="65">
        <v>998</v>
      </c>
      <c r="N39" s="65">
        <v>3551</v>
      </c>
      <c r="O39" s="65">
        <v>1315</v>
      </c>
      <c r="P39" s="65">
        <f t="shared" si="0"/>
        <v>23639</v>
      </c>
      <c r="Q39" s="32"/>
    </row>
    <row r="40" spans="2:16" ht="12.75">
      <c r="B40" s="54" t="s">
        <v>21</v>
      </c>
      <c r="C40" s="59"/>
      <c r="D40" s="60"/>
      <c r="E40" s="57" t="s">
        <v>122</v>
      </c>
      <c r="F40" s="67">
        <v>3391</v>
      </c>
      <c r="G40" s="67">
        <v>370</v>
      </c>
      <c r="H40" s="67">
        <v>639</v>
      </c>
      <c r="I40" s="67">
        <v>1208</v>
      </c>
      <c r="J40" s="67">
        <v>638</v>
      </c>
      <c r="K40" s="67">
        <v>337</v>
      </c>
      <c r="L40" s="67">
        <v>443</v>
      </c>
      <c r="M40" s="67">
        <v>532</v>
      </c>
      <c r="N40" s="67">
        <v>391</v>
      </c>
      <c r="O40" s="67">
        <v>219</v>
      </c>
      <c r="P40" s="67">
        <f t="shared" si="0"/>
        <v>8168</v>
      </c>
    </row>
    <row r="41" spans="2:16" ht="12.75" customHeight="1">
      <c r="B41" s="54" t="s">
        <v>22</v>
      </c>
      <c r="C41" s="59"/>
      <c r="D41" s="60"/>
      <c r="E41" s="57" t="s">
        <v>123</v>
      </c>
      <c r="F41" s="67">
        <v>1791</v>
      </c>
      <c r="G41" s="67">
        <v>165</v>
      </c>
      <c r="H41" s="67">
        <v>310</v>
      </c>
      <c r="I41" s="67">
        <v>586</v>
      </c>
      <c r="J41" s="67">
        <v>328</v>
      </c>
      <c r="K41" s="67">
        <v>171</v>
      </c>
      <c r="L41" s="67">
        <v>230</v>
      </c>
      <c r="M41" s="67">
        <v>238</v>
      </c>
      <c r="N41" s="67">
        <v>212</v>
      </c>
      <c r="O41" s="67">
        <v>116</v>
      </c>
      <c r="P41" s="67">
        <f t="shared" si="0"/>
        <v>4147</v>
      </c>
    </row>
    <row r="42" spans="2:16" ht="12.75" customHeight="1">
      <c r="B42" s="54" t="s">
        <v>23</v>
      </c>
      <c r="C42" s="59"/>
      <c r="D42" s="60"/>
      <c r="E42" s="57" t="s">
        <v>124</v>
      </c>
      <c r="F42" s="67">
        <v>1600</v>
      </c>
      <c r="G42" s="67">
        <v>205</v>
      </c>
      <c r="H42" s="67">
        <v>329</v>
      </c>
      <c r="I42" s="67">
        <v>622</v>
      </c>
      <c r="J42" s="67">
        <v>310</v>
      </c>
      <c r="K42" s="67">
        <v>166</v>
      </c>
      <c r="L42" s="67">
        <v>213</v>
      </c>
      <c r="M42" s="67">
        <v>294</v>
      </c>
      <c r="N42" s="67">
        <v>179</v>
      </c>
      <c r="O42" s="67">
        <v>103</v>
      </c>
      <c r="P42" s="67">
        <f t="shared" si="0"/>
        <v>4021</v>
      </c>
    </row>
    <row r="43" spans="2:16" ht="12.75" customHeight="1">
      <c r="B43" s="54" t="s">
        <v>24</v>
      </c>
      <c r="C43" s="59"/>
      <c r="D43" s="60"/>
      <c r="E43" s="63" t="s">
        <v>125</v>
      </c>
      <c r="F43" s="67">
        <v>2574</v>
      </c>
      <c r="G43" s="67">
        <v>355</v>
      </c>
      <c r="H43" s="67">
        <v>193</v>
      </c>
      <c r="I43" s="67">
        <v>1040</v>
      </c>
      <c r="J43" s="67">
        <v>638</v>
      </c>
      <c r="K43" s="67">
        <v>217</v>
      </c>
      <c r="L43" s="67">
        <v>252</v>
      </c>
      <c r="M43" s="67">
        <v>466</v>
      </c>
      <c r="N43" s="67">
        <v>237</v>
      </c>
      <c r="O43" s="67">
        <v>184</v>
      </c>
      <c r="P43" s="67">
        <f t="shared" si="0"/>
        <v>6156</v>
      </c>
    </row>
    <row r="44" spans="2:16" ht="12.75" customHeight="1">
      <c r="B44" s="54" t="s">
        <v>25</v>
      </c>
      <c r="C44" s="59"/>
      <c r="D44" s="60"/>
      <c r="E44" s="63" t="s">
        <v>126</v>
      </c>
      <c r="F44" s="67">
        <v>817</v>
      </c>
      <c r="G44" s="67">
        <v>15</v>
      </c>
      <c r="H44" s="67">
        <v>446</v>
      </c>
      <c r="I44" s="67">
        <v>168</v>
      </c>
      <c r="J44" s="67">
        <v>0</v>
      </c>
      <c r="K44" s="67">
        <v>120</v>
      </c>
      <c r="L44" s="67">
        <v>191</v>
      </c>
      <c r="M44" s="67">
        <v>66</v>
      </c>
      <c r="N44" s="67">
        <v>154</v>
      </c>
      <c r="O44" s="67">
        <v>35</v>
      </c>
      <c r="P44" s="67">
        <f t="shared" si="0"/>
        <v>2012</v>
      </c>
    </row>
    <row r="45" spans="2:16" ht="12.75" customHeight="1">
      <c r="B45" s="61" t="s">
        <v>41</v>
      </c>
      <c r="C45" s="66"/>
      <c r="D45" s="66"/>
      <c r="E45" s="63" t="s">
        <v>127</v>
      </c>
      <c r="F45" s="64">
        <v>3087</v>
      </c>
      <c r="G45" s="65">
        <v>335</v>
      </c>
      <c r="H45" s="65">
        <v>595</v>
      </c>
      <c r="I45" s="65">
        <v>1102</v>
      </c>
      <c r="J45" s="65">
        <v>628</v>
      </c>
      <c r="K45" s="65">
        <v>320</v>
      </c>
      <c r="L45" s="65">
        <v>403</v>
      </c>
      <c r="M45" s="65">
        <v>526</v>
      </c>
      <c r="N45" s="65">
        <v>360</v>
      </c>
      <c r="O45" s="65">
        <v>191</v>
      </c>
      <c r="P45" s="65">
        <f t="shared" si="0"/>
        <v>7547</v>
      </c>
    </row>
    <row r="46" spans="2:16" ht="12.75" customHeight="1">
      <c r="B46" s="61" t="s">
        <v>42</v>
      </c>
      <c r="C46" s="66"/>
      <c r="D46" s="66"/>
      <c r="E46" s="63" t="s">
        <v>128</v>
      </c>
      <c r="F46" s="64">
        <v>1597</v>
      </c>
      <c r="G46" s="65">
        <v>156</v>
      </c>
      <c r="H46" s="65">
        <v>293</v>
      </c>
      <c r="I46" s="65">
        <v>523</v>
      </c>
      <c r="J46" s="65">
        <v>323</v>
      </c>
      <c r="K46" s="65">
        <v>157</v>
      </c>
      <c r="L46" s="65">
        <v>204</v>
      </c>
      <c r="M46" s="65">
        <v>234</v>
      </c>
      <c r="N46" s="65">
        <v>195</v>
      </c>
      <c r="O46" s="65">
        <v>102</v>
      </c>
      <c r="P46" s="65">
        <f t="shared" si="0"/>
        <v>3784</v>
      </c>
    </row>
    <row r="47" spans="2:16" ht="12.75" customHeight="1">
      <c r="B47" s="61" t="s">
        <v>43</v>
      </c>
      <c r="C47" s="66"/>
      <c r="D47" s="66"/>
      <c r="E47" s="63" t="s">
        <v>129</v>
      </c>
      <c r="F47" s="64">
        <v>1490</v>
      </c>
      <c r="G47" s="65">
        <v>179</v>
      </c>
      <c r="H47" s="65">
        <v>302</v>
      </c>
      <c r="I47" s="65">
        <v>579</v>
      </c>
      <c r="J47" s="65">
        <v>305</v>
      </c>
      <c r="K47" s="65">
        <v>163</v>
      </c>
      <c r="L47" s="65">
        <v>199</v>
      </c>
      <c r="M47" s="65">
        <v>292</v>
      </c>
      <c r="N47" s="65">
        <v>165</v>
      </c>
      <c r="O47" s="65">
        <v>89</v>
      </c>
      <c r="P47" s="65">
        <f t="shared" si="0"/>
        <v>3763</v>
      </c>
    </row>
    <row r="48" spans="2:16" ht="12.75" customHeight="1">
      <c r="B48" s="61" t="s">
        <v>44</v>
      </c>
      <c r="C48" s="66"/>
      <c r="D48" s="66"/>
      <c r="E48" s="63" t="s">
        <v>130</v>
      </c>
      <c r="F48" s="64">
        <v>2341</v>
      </c>
      <c r="G48" s="65">
        <v>327</v>
      </c>
      <c r="H48" s="65">
        <v>180</v>
      </c>
      <c r="I48" s="65">
        <v>964</v>
      </c>
      <c r="J48" s="65">
        <v>628</v>
      </c>
      <c r="K48" s="65">
        <v>210</v>
      </c>
      <c r="L48" s="65">
        <v>237</v>
      </c>
      <c r="M48" s="65">
        <v>462</v>
      </c>
      <c r="N48" s="65">
        <v>209</v>
      </c>
      <c r="O48" s="65">
        <v>163</v>
      </c>
      <c r="P48" s="65">
        <f t="shared" si="0"/>
        <v>5721</v>
      </c>
    </row>
    <row r="49" spans="2:16" ht="12.75" customHeight="1">
      <c r="B49" s="61" t="s">
        <v>45</v>
      </c>
      <c r="C49" s="66"/>
      <c r="D49" s="66"/>
      <c r="E49" s="63" t="s">
        <v>131</v>
      </c>
      <c r="F49" s="64">
        <v>746</v>
      </c>
      <c r="G49" s="65">
        <v>8</v>
      </c>
      <c r="H49" s="65">
        <v>415</v>
      </c>
      <c r="I49" s="65">
        <v>138</v>
      </c>
      <c r="J49" s="65">
        <v>0</v>
      </c>
      <c r="K49" s="65">
        <v>110</v>
      </c>
      <c r="L49" s="65">
        <v>166</v>
      </c>
      <c r="M49" s="65">
        <v>64</v>
      </c>
      <c r="N49" s="65">
        <v>151</v>
      </c>
      <c r="O49" s="65">
        <v>28</v>
      </c>
      <c r="P49" s="65">
        <f t="shared" si="0"/>
        <v>1826</v>
      </c>
    </row>
    <row r="50" spans="2:16" ht="12.75">
      <c r="B50" s="54" t="s">
        <v>26</v>
      </c>
      <c r="C50" s="59"/>
      <c r="D50" s="60"/>
      <c r="E50" s="57" t="s">
        <v>132</v>
      </c>
      <c r="F50" s="67">
        <v>3015</v>
      </c>
      <c r="G50" s="67">
        <v>0</v>
      </c>
      <c r="H50" s="67">
        <v>102</v>
      </c>
      <c r="I50" s="67">
        <v>509</v>
      </c>
      <c r="J50" s="67">
        <v>52</v>
      </c>
      <c r="K50" s="67">
        <v>16</v>
      </c>
      <c r="L50" s="67">
        <v>116</v>
      </c>
      <c r="M50" s="67">
        <v>127</v>
      </c>
      <c r="N50" s="67">
        <v>14</v>
      </c>
      <c r="O50" s="67">
        <v>77</v>
      </c>
      <c r="P50" s="67">
        <f t="shared" si="0"/>
        <v>4028</v>
      </c>
    </row>
    <row r="51" spans="2:16" ht="12.75" customHeight="1">
      <c r="B51" s="54" t="s">
        <v>27</v>
      </c>
      <c r="C51" s="59"/>
      <c r="D51" s="60"/>
      <c r="E51" s="57" t="s">
        <v>133</v>
      </c>
      <c r="F51" s="67">
        <v>1379</v>
      </c>
      <c r="G51" s="67">
        <v>0</v>
      </c>
      <c r="H51" s="67">
        <v>42</v>
      </c>
      <c r="I51" s="67">
        <v>195</v>
      </c>
      <c r="J51" s="67">
        <v>28</v>
      </c>
      <c r="K51" s="67">
        <v>14</v>
      </c>
      <c r="L51" s="67">
        <v>56</v>
      </c>
      <c r="M51" s="67">
        <v>59</v>
      </c>
      <c r="N51" s="67">
        <v>10</v>
      </c>
      <c r="O51" s="67">
        <v>43</v>
      </c>
      <c r="P51" s="67">
        <f t="shared" si="0"/>
        <v>1826</v>
      </c>
    </row>
    <row r="52" spans="2:16" ht="12.75" customHeight="1">
      <c r="B52" s="54" t="s">
        <v>28</v>
      </c>
      <c r="C52" s="59"/>
      <c r="D52" s="60"/>
      <c r="E52" s="57" t="s">
        <v>134</v>
      </c>
      <c r="F52" s="67">
        <v>1636</v>
      </c>
      <c r="G52" s="67">
        <v>0</v>
      </c>
      <c r="H52" s="67">
        <v>60</v>
      </c>
      <c r="I52" s="67">
        <v>314</v>
      </c>
      <c r="J52" s="67">
        <v>24</v>
      </c>
      <c r="K52" s="67">
        <v>2</v>
      </c>
      <c r="L52" s="67">
        <v>60</v>
      </c>
      <c r="M52" s="67">
        <v>68</v>
      </c>
      <c r="N52" s="67">
        <v>4</v>
      </c>
      <c r="O52" s="67">
        <v>34</v>
      </c>
      <c r="P52" s="67">
        <f t="shared" si="0"/>
        <v>2202</v>
      </c>
    </row>
    <row r="53" spans="2:16" ht="12.75" customHeight="1">
      <c r="B53" s="54" t="s">
        <v>29</v>
      </c>
      <c r="C53" s="59"/>
      <c r="D53" s="60"/>
      <c r="E53" s="63" t="s">
        <v>135</v>
      </c>
      <c r="F53" s="67">
        <v>3015</v>
      </c>
      <c r="G53" s="67">
        <v>0</v>
      </c>
      <c r="H53" s="67">
        <v>0</v>
      </c>
      <c r="I53" s="67">
        <v>509</v>
      </c>
      <c r="J53" s="67">
        <v>52</v>
      </c>
      <c r="K53" s="67">
        <v>0</v>
      </c>
      <c r="L53" s="67">
        <v>106</v>
      </c>
      <c r="M53" s="67">
        <v>127</v>
      </c>
      <c r="N53" s="67">
        <v>14</v>
      </c>
      <c r="O53" s="67">
        <v>77</v>
      </c>
      <c r="P53" s="67">
        <f t="shared" si="0"/>
        <v>3900</v>
      </c>
    </row>
    <row r="54" spans="2:16" ht="12.75" customHeight="1">
      <c r="B54" s="54" t="s">
        <v>30</v>
      </c>
      <c r="C54" s="59"/>
      <c r="D54" s="60"/>
      <c r="E54" s="63" t="s">
        <v>136</v>
      </c>
      <c r="F54" s="67">
        <v>0</v>
      </c>
      <c r="G54" s="67">
        <v>0</v>
      </c>
      <c r="H54" s="67">
        <v>102</v>
      </c>
      <c r="I54" s="67">
        <v>0</v>
      </c>
      <c r="J54" s="67">
        <v>0</v>
      </c>
      <c r="K54" s="67">
        <v>16</v>
      </c>
      <c r="L54" s="67">
        <v>10</v>
      </c>
      <c r="M54" s="67">
        <v>0</v>
      </c>
      <c r="N54" s="67">
        <v>0</v>
      </c>
      <c r="O54" s="67">
        <v>0</v>
      </c>
      <c r="P54" s="67">
        <f t="shared" si="0"/>
        <v>128</v>
      </c>
    </row>
    <row r="55" spans="2:16" ht="12.75" customHeight="1">
      <c r="B55" s="61" t="s">
        <v>46</v>
      </c>
      <c r="C55" s="66"/>
      <c r="D55" s="66"/>
      <c r="E55" s="63" t="s">
        <v>137</v>
      </c>
      <c r="F55" s="64">
        <v>2868</v>
      </c>
      <c r="G55" s="65">
        <v>0</v>
      </c>
      <c r="H55" s="65">
        <v>108</v>
      </c>
      <c r="I55" s="65">
        <v>425</v>
      </c>
      <c r="J55" s="65">
        <v>50</v>
      </c>
      <c r="K55" s="65">
        <v>16</v>
      </c>
      <c r="L55" s="65">
        <v>108</v>
      </c>
      <c r="M55" s="65">
        <v>124</v>
      </c>
      <c r="N55" s="65">
        <v>6</v>
      </c>
      <c r="O55" s="65">
        <v>73</v>
      </c>
      <c r="P55" s="65">
        <f t="shared" si="0"/>
        <v>3778</v>
      </c>
    </row>
    <row r="56" spans="2:16" ht="12.75" customHeight="1">
      <c r="B56" s="61" t="s">
        <v>47</v>
      </c>
      <c r="C56" s="66"/>
      <c r="D56" s="66"/>
      <c r="E56" s="63" t="s">
        <v>138</v>
      </c>
      <c r="F56" s="64">
        <v>1316</v>
      </c>
      <c r="G56" s="65">
        <v>0</v>
      </c>
      <c r="H56" s="65">
        <v>23</v>
      </c>
      <c r="I56" s="65">
        <v>179</v>
      </c>
      <c r="J56" s="65">
        <v>28</v>
      </c>
      <c r="K56" s="65">
        <v>14</v>
      </c>
      <c r="L56" s="65">
        <v>52</v>
      </c>
      <c r="M56" s="65">
        <v>56</v>
      </c>
      <c r="N56" s="65">
        <v>4</v>
      </c>
      <c r="O56" s="65">
        <v>38</v>
      </c>
      <c r="P56" s="65">
        <f t="shared" si="0"/>
        <v>1710</v>
      </c>
    </row>
    <row r="57" spans="2:16" ht="12.75" customHeight="1">
      <c r="B57" s="61" t="s">
        <v>48</v>
      </c>
      <c r="C57" s="66"/>
      <c r="D57" s="66"/>
      <c r="E57" s="63" t="s">
        <v>139</v>
      </c>
      <c r="F57" s="64">
        <v>1552</v>
      </c>
      <c r="G57" s="65">
        <v>0</v>
      </c>
      <c r="H57" s="65">
        <v>85</v>
      </c>
      <c r="I57" s="65">
        <v>246</v>
      </c>
      <c r="J57" s="65">
        <v>22</v>
      </c>
      <c r="K57" s="65">
        <v>2</v>
      </c>
      <c r="L57" s="65">
        <v>56</v>
      </c>
      <c r="M57" s="65">
        <v>68</v>
      </c>
      <c r="N57" s="65">
        <v>2</v>
      </c>
      <c r="O57" s="65">
        <v>35</v>
      </c>
      <c r="P57" s="65">
        <f t="shared" si="0"/>
        <v>2068</v>
      </c>
    </row>
    <row r="58" spans="2:16" ht="12.75" customHeight="1">
      <c r="B58" s="61" t="s">
        <v>49</v>
      </c>
      <c r="C58" s="66"/>
      <c r="D58" s="66"/>
      <c r="E58" s="63" t="s">
        <v>140</v>
      </c>
      <c r="F58" s="64">
        <v>2868</v>
      </c>
      <c r="G58" s="65">
        <v>0</v>
      </c>
      <c r="H58" s="65">
        <v>0</v>
      </c>
      <c r="I58" s="65">
        <v>425</v>
      </c>
      <c r="J58" s="65">
        <v>50</v>
      </c>
      <c r="K58" s="65">
        <v>0</v>
      </c>
      <c r="L58" s="65">
        <v>96</v>
      </c>
      <c r="M58" s="65">
        <v>124</v>
      </c>
      <c r="N58" s="65">
        <v>6</v>
      </c>
      <c r="O58" s="65">
        <v>73</v>
      </c>
      <c r="P58" s="65">
        <f t="shared" si="0"/>
        <v>3642</v>
      </c>
    </row>
    <row r="59" spans="2:16" ht="12.75" customHeight="1">
      <c r="B59" s="61" t="s">
        <v>50</v>
      </c>
      <c r="C59" s="66"/>
      <c r="D59" s="66"/>
      <c r="E59" s="63" t="s">
        <v>141</v>
      </c>
      <c r="F59" s="64">
        <v>0</v>
      </c>
      <c r="G59" s="65">
        <v>0</v>
      </c>
      <c r="H59" s="65">
        <v>108</v>
      </c>
      <c r="I59" s="65">
        <v>0</v>
      </c>
      <c r="J59" s="65">
        <v>0</v>
      </c>
      <c r="K59" s="65">
        <v>16</v>
      </c>
      <c r="L59" s="65">
        <v>12</v>
      </c>
      <c r="M59" s="65">
        <v>0</v>
      </c>
      <c r="N59" s="65">
        <v>0</v>
      </c>
      <c r="O59" s="65">
        <v>0</v>
      </c>
      <c r="P59" s="65">
        <f t="shared" si="0"/>
        <v>136</v>
      </c>
    </row>
    <row r="60" spans="2:16" ht="12.75" customHeight="1">
      <c r="B60" s="61" t="s">
        <v>51</v>
      </c>
      <c r="C60" s="66"/>
      <c r="D60" s="66"/>
      <c r="E60" s="63" t="s">
        <v>142</v>
      </c>
      <c r="F60" s="68">
        <f>SUM(F25/F20)*100</f>
        <v>92.81292984869326</v>
      </c>
      <c r="G60" s="68">
        <f aca="true" t="shared" si="1" ref="G60:P60">SUM(G25/G20)*100</f>
        <v>90.9090909090909</v>
      </c>
      <c r="H60" s="68">
        <f t="shared" si="1"/>
        <v>84.7926267281106</v>
      </c>
      <c r="I60" s="68">
        <f t="shared" si="1"/>
        <v>85.33434650455926</v>
      </c>
      <c r="J60" s="68">
        <f t="shared" si="1"/>
        <v>89.73799126637554</v>
      </c>
      <c r="K60" s="68">
        <f t="shared" si="1"/>
        <v>101.4760147601476</v>
      </c>
      <c r="L60" s="68">
        <f t="shared" si="1"/>
        <v>90.41533546325878</v>
      </c>
      <c r="M60" s="68">
        <f t="shared" si="1"/>
        <v>89.94708994708994</v>
      </c>
      <c r="N60" s="68">
        <f t="shared" si="1"/>
        <v>93.54243542435424</v>
      </c>
      <c r="O60" s="68">
        <f t="shared" si="1"/>
        <v>101.96850393700787</v>
      </c>
      <c r="P60" s="68">
        <f t="shared" si="1"/>
        <v>91.50482680295286</v>
      </c>
    </row>
    <row r="61" spans="2:16" ht="12.75" customHeight="1">
      <c r="B61" s="61" t="s">
        <v>52</v>
      </c>
      <c r="C61" s="66"/>
      <c r="D61" s="66"/>
      <c r="E61" s="63" t="s">
        <v>143</v>
      </c>
      <c r="F61" s="68">
        <f aca="true" t="shared" si="2" ref="F61:P64">SUM(F26/F21)*100</f>
        <v>92.22447599729547</v>
      </c>
      <c r="G61" s="68">
        <f t="shared" si="2"/>
        <v>92.27272727272727</v>
      </c>
      <c r="H61" s="68">
        <f t="shared" si="2"/>
        <v>84.31372549019608</v>
      </c>
      <c r="I61" s="68">
        <f t="shared" si="2"/>
        <v>85.43543543543544</v>
      </c>
      <c r="J61" s="68">
        <f t="shared" si="2"/>
        <v>89.39393939393939</v>
      </c>
      <c r="K61" s="68">
        <f t="shared" si="2"/>
        <v>101.83150183150182</v>
      </c>
      <c r="L61" s="68">
        <f t="shared" si="2"/>
        <v>88.14102564102564</v>
      </c>
      <c r="M61" s="68">
        <f t="shared" si="2"/>
        <v>88.13559322033898</v>
      </c>
      <c r="N61" s="68">
        <f t="shared" si="2"/>
        <v>92.36363636363636</v>
      </c>
      <c r="O61" s="68">
        <f t="shared" si="2"/>
        <v>101.94552529182879</v>
      </c>
      <c r="P61" s="68">
        <f t="shared" si="2"/>
        <v>91.07747910548905</v>
      </c>
    </row>
    <row r="62" spans="2:16" ht="12.75" customHeight="1">
      <c r="B62" s="61" t="s">
        <v>53</v>
      </c>
      <c r="C62" s="66"/>
      <c r="D62" s="66"/>
      <c r="E62" s="63" t="s">
        <v>144</v>
      </c>
      <c r="F62" s="68">
        <f t="shared" si="2"/>
        <v>93.4219734079776</v>
      </c>
      <c r="G62" s="68">
        <f t="shared" si="2"/>
        <v>89.39393939393939</v>
      </c>
      <c r="H62" s="68">
        <f t="shared" si="2"/>
        <v>85.21739130434783</v>
      </c>
      <c r="I62" s="68">
        <f t="shared" si="2"/>
        <v>85.23076923076923</v>
      </c>
      <c r="J62" s="68">
        <f t="shared" si="2"/>
        <v>90.08810572687224</v>
      </c>
      <c r="K62" s="68">
        <f t="shared" si="2"/>
        <v>101.11524163568772</v>
      </c>
      <c r="L62" s="68">
        <f t="shared" si="2"/>
        <v>92.67515923566879</v>
      </c>
      <c r="M62" s="68">
        <f t="shared" si="2"/>
        <v>91.54228855721394</v>
      </c>
      <c r="N62" s="68">
        <f t="shared" si="2"/>
        <v>94.7565543071161</v>
      </c>
      <c r="O62" s="68">
        <f t="shared" si="2"/>
        <v>101.99203187250995</v>
      </c>
      <c r="P62" s="68">
        <f t="shared" si="2"/>
        <v>91.93695751484697</v>
      </c>
    </row>
    <row r="63" spans="2:16" ht="12.75" customHeight="1">
      <c r="B63" s="61" t="s">
        <v>54</v>
      </c>
      <c r="C63" s="66"/>
      <c r="D63" s="66"/>
      <c r="E63" s="63" t="s">
        <v>145</v>
      </c>
      <c r="F63" s="68">
        <f t="shared" si="2"/>
        <v>91.41818181818182</v>
      </c>
      <c r="G63" s="68">
        <f t="shared" si="2"/>
        <v>91.57894736842105</v>
      </c>
      <c r="H63" s="68">
        <f t="shared" si="2"/>
        <v>66.12903225806451</v>
      </c>
      <c r="I63" s="68">
        <f t="shared" si="2"/>
        <v>94.6372239747634</v>
      </c>
      <c r="J63" s="68">
        <f t="shared" si="2"/>
        <v>95.94202898550725</v>
      </c>
      <c r="K63" s="68">
        <f t="shared" si="2"/>
        <v>98.9247311827957</v>
      </c>
      <c r="L63" s="68">
        <f t="shared" si="2"/>
        <v>87.4074074074074</v>
      </c>
      <c r="M63" s="68">
        <f t="shared" si="2"/>
        <v>98.21428571428571</v>
      </c>
      <c r="N63" s="68">
        <f t="shared" si="2"/>
        <v>81.3953488372093</v>
      </c>
      <c r="O63" s="68">
        <f t="shared" si="2"/>
        <v>100</v>
      </c>
      <c r="P63" s="68">
        <f t="shared" si="2"/>
        <v>91.84472934472934</v>
      </c>
    </row>
    <row r="64" spans="2:16" ht="12.75" customHeight="1">
      <c r="B64" s="61" t="s">
        <v>55</v>
      </c>
      <c r="C64" s="66"/>
      <c r="D64" s="66"/>
      <c r="E64" s="63" t="s">
        <v>146</v>
      </c>
      <c r="F64" s="68">
        <f t="shared" si="2"/>
        <v>94.06392694063926</v>
      </c>
      <c r="G64" s="68">
        <f t="shared" si="2"/>
        <v>89.47368421052632</v>
      </c>
      <c r="H64" s="68">
        <f t="shared" si="2"/>
        <v>86.75721561969439</v>
      </c>
      <c r="I64" s="68">
        <f t="shared" si="2"/>
        <v>82.38238238238237</v>
      </c>
      <c r="J64" s="68">
        <f t="shared" si="2"/>
        <v>85.98949211908932</v>
      </c>
      <c r="K64" s="68">
        <f t="shared" si="2"/>
        <v>102.00445434298442</v>
      </c>
      <c r="L64" s="68">
        <f t="shared" si="2"/>
        <v>91.24236252545825</v>
      </c>
      <c r="M64" s="68">
        <f t="shared" si="2"/>
        <v>88.50931677018633</v>
      </c>
      <c r="N64" s="68">
        <f t="shared" si="2"/>
        <v>95.83333333333334</v>
      </c>
      <c r="O64" s="68">
        <f t="shared" si="2"/>
        <v>102.20264317180616</v>
      </c>
      <c r="P64" s="68">
        <f t="shared" si="2"/>
        <v>91.34567283641822</v>
      </c>
    </row>
    <row r="65" spans="2:16" ht="12.75" customHeight="1">
      <c r="B65" s="61" t="s">
        <v>56</v>
      </c>
      <c r="C65" s="66"/>
      <c r="D65" s="66"/>
      <c r="E65" s="63" t="s">
        <v>147</v>
      </c>
      <c r="F65" s="68">
        <f>SUM((F20-F25)/F20)*100</f>
        <v>7.18707015130674</v>
      </c>
      <c r="G65" s="68">
        <f aca="true" t="shared" si="3" ref="G65:P65">SUM((G20-G25)/G20)*100</f>
        <v>9.090909090909092</v>
      </c>
      <c r="H65" s="68">
        <f t="shared" si="3"/>
        <v>15.207373271889402</v>
      </c>
      <c r="I65" s="68">
        <f t="shared" si="3"/>
        <v>14.665653495440731</v>
      </c>
      <c r="J65" s="68">
        <f t="shared" si="3"/>
        <v>10.262008733624455</v>
      </c>
      <c r="K65" s="68">
        <f t="shared" si="3"/>
        <v>-1.4760147601476015</v>
      </c>
      <c r="L65" s="68">
        <f t="shared" si="3"/>
        <v>9.584664536741213</v>
      </c>
      <c r="M65" s="68">
        <f t="shared" si="3"/>
        <v>10.052910052910052</v>
      </c>
      <c r="N65" s="68">
        <f t="shared" si="3"/>
        <v>6.4575645756457565</v>
      </c>
      <c r="O65" s="68">
        <f t="shared" si="3"/>
        <v>-1.968503937007874</v>
      </c>
      <c r="P65" s="68">
        <f t="shared" si="3"/>
        <v>8.495173197047132</v>
      </c>
    </row>
    <row r="66" spans="2:16" ht="12.75" customHeight="1">
      <c r="B66" s="61" t="s">
        <v>57</v>
      </c>
      <c r="C66" s="66"/>
      <c r="D66" s="66"/>
      <c r="E66" s="63" t="s">
        <v>148</v>
      </c>
      <c r="F66" s="68">
        <f aca="true" t="shared" si="4" ref="F66:P69">SUM((F21-F26)/F21)*100</f>
        <v>7.77552400270453</v>
      </c>
      <c r="G66" s="68">
        <f t="shared" si="4"/>
        <v>7.727272727272727</v>
      </c>
      <c r="H66" s="68">
        <f t="shared" si="4"/>
        <v>15.686274509803921</v>
      </c>
      <c r="I66" s="68">
        <f t="shared" si="4"/>
        <v>14.564564564564563</v>
      </c>
      <c r="J66" s="68">
        <f t="shared" si="4"/>
        <v>10.606060606060606</v>
      </c>
      <c r="K66" s="68">
        <f t="shared" si="4"/>
        <v>-1.8315018315018317</v>
      </c>
      <c r="L66" s="68">
        <f t="shared" si="4"/>
        <v>11.858974358974358</v>
      </c>
      <c r="M66" s="68">
        <f t="shared" si="4"/>
        <v>11.864406779661017</v>
      </c>
      <c r="N66" s="68">
        <f t="shared" si="4"/>
        <v>7.636363636363637</v>
      </c>
      <c r="O66" s="68">
        <f t="shared" si="4"/>
        <v>-1.9455252918287937</v>
      </c>
      <c r="P66" s="68">
        <f t="shared" si="4"/>
        <v>8.922520894510956</v>
      </c>
    </row>
    <row r="67" spans="2:16" ht="12.75" customHeight="1">
      <c r="B67" s="61" t="s">
        <v>58</v>
      </c>
      <c r="C67" s="66"/>
      <c r="D67" s="66"/>
      <c r="E67" s="63" t="s">
        <v>149</v>
      </c>
      <c r="F67" s="68">
        <f t="shared" si="4"/>
        <v>6.578026592022393</v>
      </c>
      <c r="G67" s="68">
        <f t="shared" si="4"/>
        <v>10.606060606060606</v>
      </c>
      <c r="H67" s="68">
        <f t="shared" si="4"/>
        <v>14.782608695652174</v>
      </c>
      <c r="I67" s="68">
        <f t="shared" si="4"/>
        <v>14.76923076923077</v>
      </c>
      <c r="J67" s="68">
        <f t="shared" si="4"/>
        <v>9.911894273127754</v>
      </c>
      <c r="K67" s="68">
        <f t="shared" si="4"/>
        <v>-1.1152416356877324</v>
      </c>
      <c r="L67" s="68">
        <f t="shared" si="4"/>
        <v>7.32484076433121</v>
      </c>
      <c r="M67" s="68">
        <f t="shared" si="4"/>
        <v>8.45771144278607</v>
      </c>
      <c r="N67" s="68">
        <f t="shared" si="4"/>
        <v>5.2434456928838955</v>
      </c>
      <c r="O67" s="68">
        <f t="shared" si="4"/>
        <v>-1.9920318725099602</v>
      </c>
      <c r="P67" s="68">
        <f t="shared" si="4"/>
        <v>8.063042485153037</v>
      </c>
    </row>
    <row r="68" spans="2:16" ht="12.75" customHeight="1">
      <c r="B68" s="61" t="s">
        <v>59</v>
      </c>
      <c r="C68" s="66"/>
      <c r="D68" s="66"/>
      <c r="E68" s="63" t="s">
        <v>150</v>
      </c>
      <c r="F68" s="68">
        <f t="shared" si="4"/>
        <v>8.581818181818182</v>
      </c>
      <c r="G68" s="68">
        <f t="shared" si="4"/>
        <v>8.421052631578947</v>
      </c>
      <c r="H68" s="68">
        <f t="shared" si="4"/>
        <v>33.87096774193548</v>
      </c>
      <c r="I68" s="68">
        <f t="shared" si="4"/>
        <v>5.3627760252365935</v>
      </c>
      <c r="J68" s="68">
        <f t="shared" si="4"/>
        <v>4.057971014492753</v>
      </c>
      <c r="K68" s="68">
        <f t="shared" si="4"/>
        <v>1.0752688172043012</v>
      </c>
      <c r="L68" s="68">
        <f t="shared" si="4"/>
        <v>12.592592592592592</v>
      </c>
      <c r="M68" s="68">
        <f t="shared" si="4"/>
        <v>1.7857142857142856</v>
      </c>
      <c r="N68" s="68">
        <f t="shared" si="4"/>
        <v>18.6046511627907</v>
      </c>
      <c r="O68" s="68">
        <f t="shared" si="4"/>
        <v>0</v>
      </c>
      <c r="P68" s="68">
        <f t="shared" si="4"/>
        <v>8.155270655270655</v>
      </c>
    </row>
    <row r="69" spans="2:16" ht="12.75" customHeight="1">
      <c r="B69" s="61" t="s">
        <v>60</v>
      </c>
      <c r="C69" s="66"/>
      <c r="D69" s="66"/>
      <c r="E69" s="63" t="s">
        <v>151</v>
      </c>
      <c r="F69" s="68">
        <f t="shared" si="4"/>
        <v>5.93607305936073</v>
      </c>
      <c r="G69" s="68">
        <f t="shared" si="4"/>
        <v>10.526315789473683</v>
      </c>
      <c r="H69" s="68">
        <f t="shared" si="4"/>
        <v>13.242784380305602</v>
      </c>
      <c r="I69" s="68">
        <f t="shared" si="4"/>
        <v>17.61761761761762</v>
      </c>
      <c r="J69" s="68">
        <f t="shared" si="4"/>
        <v>14.010507880910684</v>
      </c>
      <c r="K69" s="68">
        <f t="shared" si="4"/>
        <v>-2.0044543429844097</v>
      </c>
      <c r="L69" s="68">
        <f t="shared" si="4"/>
        <v>8.757637474541752</v>
      </c>
      <c r="M69" s="68">
        <f t="shared" si="4"/>
        <v>11.490683229813664</v>
      </c>
      <c r="N69" s="68">
        <f t="shared" si="4"/>
        <v>4.166666666666666</v>
      </c>
      <c r="O69" s="68">
        <f t="shared" si="4"/>
        <v>-2.2026431718061676</v>
      </c>
      <c r="P69" s="68">
        <f t="shared" si="4"/>
        <v>8.65432716358179</v>
      </c>
    </row>
    <row r="70" spans="2:16" ht="12.75" customHeight="1">
      <c r="B70" s="61" t="s">
        <v>61</v>
      </c>
      <c r="C70" s="66"/>
      <c r="D70" s="66"/>
      <c r="E70" s="63" t="s">
        <v>152</v>
      </c>
      <c r="F70" s="68">
        <f>SUM(F35/F30)*100</f>
        <v>93.42657342657343</v>
      </c>
      <c r="G70" s="68">
        <f aca="true" t="shared" si="5" ref="G70:P70">SUM(G35/G30)*100</f>
        <v>93.04523970290344</v>
      </c>
      <c r="H70" s="68">
        <f t="shared" si="5"/>
        <v>94.22331806974287</v>
      </c>
      <c r="I70" s="68">
        <f t="shared" si="5"/>
        <v>89.74688974688975</v>
      </c>
      <c r="J70" s="68">
        <f t="shared" si="5"/>
        <v>94.19879731163778</v>
      </c>
      <c r="K70" s="68">
        <f t="shared" si="5"/>
        <v>93.88888888888889</v>
      </c>
      <c r="L70" s="68">
        <f t="shared" si="5"/>
        <v>89.51890034364261</v>
      </c>
      <c r="M70" s="68">
        <f t="shared" si="5"/>
        <v>95.05027068832173</v>
      </c>
      <c r="N70" s="68">
        <f t="shared" si="5"/>
        <v>90.46762589928058</v>
      </c>
      <c r="O70" s="68">
        <f t="shared" si="5"/>
        <v>88.09523809523809</v>
      </c>
      <c r="P70" s="68">
        <f t="shared" si="5"/>
        <v>92.03612479474549</v>
      </c>
    </row>
    <row r="71" spans="2:16" ht="12.75" customHeight="1">
      <c r="B71" s="61" t="s">
        <v>62</v>
      </c>
      <c r="C71" s="66"/>
      <c r="D71" s="66"/>
      <c r="E71" s="63" t="s">
        <v>153</v>
      </c>
      <c r="F71" s="68">
        <f>SUM(F36/F31)*100</f>
        <v>93.14945015323597</v>
      </c>
      <c r="G71" s="68">
        <f aca="true" t="shared" si="6" ref="G71:P71">SUM(G36/G31)*100</f>
        <v>91.0904255319149</v>
      </c>
      <c r="H71" s="68">
        <f t="shared" si="6"/>
        <v>93.49112426035504</v>
      </c>
      <c r="I71" s="68">
        <f t="shared" si="6"/>
        <v>89.31566134703814</v>
      </c>
      <c r="J71" s="68">
        <f t="shared" si="6"/>
        <v>94.42532690984171</v>
      </c>
      <c r="K71" s="68">
        <f t="shared" si="6"/>
        <v>93.23621227887617</v>
      </c>
      <c r="L71" s="68">
        <f t="shared" si="6"/>
        <v>88.51634534786254</v>
      </c>
      <c r="M71" s="68">
        <f t="shared" si="6"/>
        <v>93.75951293759512</v>
      </c>
      <c r="N71" s="68">
        <f t="shared" si="6"/>
        <v>89.07342657342657</v>
      </c>
      <c r="O71" s="68">
        <f t="shared" si="6"/>
        <v>86.72936259143155</v>
      </c>
      <c r="P71" s="68">
        <f t="shared" si="6"/>
        <v>91.36970461473773</v>
      </c>
    </row>
    <row r="72" spans="2:16" ht="12.75" customHeight="1">
      <c r="B72" s="61" t="s">
        <v>63</v>
      </c>
      <c r="C72" s="66"/>
      <c r="D72" s="66"/>
      <c r="E72" s="63" t="s">
        <v>154</v>
      </c>
      <c r="F72" s="68">
        <f aca="true" t="shared" si="7" ref="F72:P74">SUM(F37/F32)*100</f>
        <v>93.7234453456933</v>
      </c>
      <c r="G72" s="68">
        <f t="shared" si="7"/>
        <v>95.06172839506173</v>
      </c>
      <c r="H72" s="68">
        <f t="shared" si="7"/>
        <v>95.06828528072838</v>
      </c>
      <c r="I72" s="68">
        <f t="shared" si="7"/>
        <v>90.23058252427184</v>
      </c>
      <c r="J72" s="68">
        <f t="shared" si="7"/>
        <v>93.95924308588064</v>
      </c>
      <c r="K72" s="68">
        <f t="shared" si="7"/>
        <v>94.63647199046484</v>
      </c>
      <c r="L72" s="68">
        <f t="shared" si="7"/>
        <v>90.57268722466961</v>
      </c>
      <c r="M72" s="68">
        <f t="shared" si="7"/>
        <v>96.38364779874213</v>
      </c>
      <c r="N72" s="68">
        <f t="shared" si="7"/>
        <v>91.94444444444444</v>
      </c>
      <c r="O72" s="68">
        <f t="shared" si="7"/>
        <v>89.63486454652532</v>
      </c>
      <c r="P72" s="68">
        <f t="shared" si="7"/>
        <v>92.76007765216399</v>
      </c>
    </row>
    <row r="73" spans="2:16" ht="12.75" customHeight="1">
      <c r="B73" s="61" t="s">
        <v>64</v>
      </c>
      <c r="C73" s="66"/>
      <c r="D73" s="66"/>
      <c r="E73" s="63" t="s">
        <v>155</v>
      </c>
      <c r="F73" s="68">
        <f t="shared" si="7"/>
        <v>94.84059381844732</v>
      </c>
      <c r="G73" s="68">
        <f t="shared" si="7"/>
        <v>94.4078947368421</v>
      </c>
      <c r="H73" s="68">
        <f t="shared" si="7"/>
        <v>96.75324675324676</v>
      </c>
      <c r="I73" s="68">
        <f t="shared" si="7"/>
        <v>94.8441247002398</v>
      </c>
      <c r="J73" s="68">
        <f t="shared" si="7"/>
        <v>95.93280282935456</v>
      </c>
      <c r="K73" s="68">
        <f t="shared" si="7"/>
        <v>97.51243781094527</v>
      </c>
      <c r="L73" s="68">
        <f t="shared" si="7"/>
        <v>90.65315315315316</v>
      </c>
      <c r="M73" s="68">
        <f t="shared" si="7"/>
        <v>95.06172839506173</v>
      </c>
      <c r="N73" s="68">
        <f t="shared" si="7"/>
        <v>98.54166666666667</v>
      </c>
      <c r="O73" s="68">
        <f t="shared" si="7"/>
        <v>90.78947368421053</v>
      </c>
      <c r="P73" s="68">
        <f t="shared" si="7"/>
        <v>94.71937808115283</v>
      </c>
    </row>
    <row r="74" spans="2:16" ht="12.75" customHeight="1">
      <c r="B74" s="61" t="s">
        <v>65</v>
      </c>
      <c r="C74" s="66"/>
      <c r="D74" s="66"/>
      <c r="E74" s="63" t="s">
        <v>156</v>
      </c>
      <c r="F74" s="68">
        <f t="shared" si="7"/>
        <v>92.54836759371221</v>
      </c>
      <c r="G74" s="68">
        <f t="shared" si="7"/>
        <v>86.79245283018868</v>
      </c>
      <c r="H74" s="68">
        <f t="shared" si="7"/>
        <v>93.91544843935203</v>
      </c>
      <c r="I74" s="68">
        <f t="shared" si="7"/>
        <v>88.15023474178403</v>
      </c>
      <c r="J74" s="68">
        <f t="shared" si="7"/>
        <v>93.04245283018868</v>
      </c>
      <c r="K74" s="68">
        <f t="shared" si="7"/>
        <v>93.43339587242026</v>
      </c>
      <c r="L74" s="68">
        <f t="shared" si="7"/>
        <v>88.81944444444444</v>
      </c>
      <c r="M74" s="68">
        <f t="shared" si="7"/>
        <v>95.04761904761905</v>
      </c>
      <c r="N74" s="68">
        <f t="shared" si="7"/>
        <v>89.49092741935483</v>
      </c>
      <c r="O74" s="68">
        <f t="shared" si="7"/>
        <v>87.54993342210386</v>
      </c>
      <c r="P74" s="68">
        <f t="shared" si="7"/>
        <v>90.94721452754693</v>
      </c>
    </row>
    <row r="75" spans="2:16" ht="12.75" customHeight="1">
      <c r="B75" s="61" t="s">
        <v>66</v>
      </c>
      <c r="C75" s="66"/>
      <c r="D75" s="66"/>
      <c r="E75" s="63" t="s">
        <v>157</v>
      </c>
      <c r="F75" s="68">
        <f>SUM((F30-F35)/F30)*100</f>
        <v>6.573426573426573</v>
      </c>
      <c r="G75" s="68">
        <f aca="true" t="shared" si="8" ref="G75:P75">SUM((G30-G35)/G30)*100</f>
        <v>6.954760297096556</v>
      </c>
      <c r="H75" s="68">
        <f t="shared" si="8"/>
        <v>5.776681930257133</v>
      </c>
      <c r="I75" s="68">
        <f t="shared" si="8"/>
        <v>10.253110253110254</v>
      </c>
      <c r="J75" s="68">
        <f t="shared" si="8"/>
        <v>5.801202688362221</v>
      </c>
      <c r="K75" s="68">
        <f t="shared" si="8"/>
        <v>6.111111111111111</v>
      </c>
      <c r="L75" s="68">
        <f t="shared" si="8"/>
        <v>10.481099656357388</v>
      </c>
      <c r="M75" s="68">
        <f t="shared" si="8"/>
        <v>4.949729311678268</v>
      </c>
      <c r="N75" s="68">
        <f t="shared" si="8"/>
        <v>9.532374100719425</v>
      </c>
      <c r="O75" s="68">
        <f t="shared" si="8"/>
        <v>11.904761904761903</v>
      </c>
      <c r="P75" s="68">
        <f t="shared" si="8"/>
        <v>7.963875205254515</v>
      </c>
    </row>
    <row r="76" spans="2:16" ht="12.75" customHeight="1">
      <c r="B76" s="61" t="s">
        <v>67</v>
      </c>
      <c r="C76" s="66"/>
      <c r="D76" s="66"/>
      <c r="E76" s="63" t="s">
        <v>158</v>
      </c>
      <c r="F76" s="68">
        <f aca="true" t="shared" si="9" ref="F76:P79">SUM((F31-F36)/F31)*100</f>
        <v>6.850549846764016</v>
      </c>
      <c r="G76" s="68">
        <f t="shared" si="9"/>
        <v>8.909574468085106</v>
      </c>
      <c r="H76" s="68">
        <f t="shared" si="9"/>
        <v>6.508875739644971</v>
      </c>
      <c r="I76" s="68">
        <f t="shared" si="9"/>
        <v>10.684338652961861</v>
      </c>
      <c r="J76" s="68">
        <f t="shared" si="9"/>
        <v>5.574673090158293</v>
      </c>
      <c r="K76" s="68">
        <f t="shared" si="9"/>
        <v>6.763787721123829</v>
      </c>
      <c r="L76" s="68">
        <f t="shared" si="9"/>
        <v>11.483654652137469</v>
      </c>
      <c r="M76" s="68">
        <f t="shared" si="9"/>
        <v>6.2404870624048705</v>
      </c>
      <c r="N76" s="68">
        <f t="shared" si="9"/>
        <v>10.926573426573427</v>
      </c>
      <c r="O76" s="68">
        <f t="shared" si="9"/>
        <v>13.270637408568442</v>
      </c>
      <c r="P76" s="68">
        <f t="shared" si="9"/>
        <v>8.630295385262272</v>
      </c>
    </row>
    <row r="77" spans="2:16" ht="12.75" customHeight="1">
      <c r="B77" s="61" t="s">
        <v>68</v>
      </c>
      <c r="C77" s="66"/>
      <c r="D77" s="66"/>
      <c r="E77" s="63" t="s">
        <v>159</v>
      </c>
      <c r="F77" s="68">
        <f t="shared" si="9"/>
        <v>6.276554654306682</v>
      </c>
      <c r="G77" s="68">
        <f t="shared" si="9"/>
        <v>4.938271604938271</v>
      </c>
      <c r="H77" s="68">
        <f t="shared" si="9"/>
        <v>4.931714719271624</v>
      </c>
      <c r="I77" s="68">
        <f t="shared" si="9"/>
        <v>9.769417475728154</v>
      </c>
      <c r="J77" s="68">
        <f t="shared" si="9"/>
        <v>6.040756914119359</v>
      </c>
      <c r="K77" s="68">
        <f t="shared" si="9"/>
        <v>5.363528009535161</v>
      </c>
      <c r="L77" s="68">
        <f t="shared" si="9"/>
        <v>9.427312775330396</v>
      </c>
      <c r="M77" s="68">
        <f t="shared" si="9"/>
        <v>3.6163522012578615</v>
      </c>
      <c r="N77" s="68">
        <f t="shared" si="9"/>
        <v>8.055555555555555</v>
      </c>
      <c r="O77" s="68">
        <f t="shared" si="9"/>
        <v>10.365135453474677</v>
      </c>
      <c r="P77" s="68">
        <f t="shared" si="9"/>
        <v>7.239922347836017</v>
      </c>
    </row>
    <row r="78" spans="2:16" ht="12.75" customHeight="1">
      <c r="B78" s="61" t="s">
        <v>69</v>
      </c>
      <c r="C78" s="66"/>
      <c r="D78" s="66"/>
      <c r="E78" s="63" t="s">
        <v>160</v>
      </c>
      <c r="F78" s="68">
        <f t="shared" si="9"/>
        <v>5.159406181552689</v>
      </c>
      <c r="G78" s="68">
        <f t="shared" si="9"/>
        <v>5.592105263157895</v>
      </c>
      <c r="H78" s="68">
        <f t="shared" si="9"/>
        <v>3.2467532467532463</v>
      </c>
      <c r="I78" s="68">
        <f t="shared" si="9"/>
        <v>5.155875299760192</v>
      </c>
      <c r="J78" s="68">
        <f t="shared" si="9"/>
        <v>4.067197170645446</v>
      </c>
      <c r="K78" s="68">
        <f t="shared" si="9"/>
        <v>2.4875621890547266</v>
      </c>
      <c r="L78" s="68">
        <f t="shared" si="9"/>
        <v>9.346846846846848</v>
      </c>
      <c r="M78" s="68">
        <f t="shared" si="9"/>
        <v>4.938271604938271</v>
      </c>
      <c r="N78" s="68">
        <f t="shared" si="9"/>
        <v>1.4583333333333333</v>
      </c>
      <c r="O78" s="68">
        <f t="shared" si="9"/>
        <v>9.210526315789473</v>
      </c>
      <c r="P78" s="68">
        <f t="shared" si="9"/>
        <v>5.280621918847174</v>
      </c>
    </row>
    <row r="79" spans="2:16" ht="12.75" customHeight="1">
      <c r="B79" s="61" t="s">
        <v>70</v>
      </c>
      <c r="C79" s="66"/>
      <c r="D79" s="66"/>
      <c r="E79" s="63" t="s">
        <v>161</v>
      </c>
      <c r="F79" s="68">
        <f t="shared" si="9"/>
        <v>7.4516324062877874</v>
      </c>
      <c r="G79" s="68">
        <f t="shared" si="9"/>
        <v>13.20754716981132</v>
      </c>
      <c r="H79" s="68">
        <f t="shared" si="9"/>
        <v>6.084551560647966</v>
      </c>
      <c r="I79" s="68">
        <f t="shared" si="9"/>
        <v>11.849765258215962</v>
      </c>
      <c r="J79" s="68">
        <f t="shared" si="9"/>
        <v>6.9575471698113205</v>
      </c>
      <c r="K79" s="68">
        <f t="shared" si="9"/>
        <v>6.566604127579738</v>
      </c>
      <c r="L79" s="68">
        <f t="shared" si="9"/>
        <v>11.180555555555555</v>
      </c>
      <c r="M79" s="68">
        <f t="shared" si="9"/>
        <v>4.9523809523809526</v>
      </c>
      <c r="N79" s="68">
        <f t="shared" si="9"/>
        <v>10.50907258064516</v>
      </c>
      <c r="O79" s="68">
        <f t="shared" si="9"/>
        <v>12.450066577896138</v>
      </c>
      <c r="P79" s="68">
        <f t="shared" si="9"/>
        <v>9.052785472453062</v>
      </c>
    </row>
    <row r="80" spans="2:16" ht="12.75" customHeight="1">
      <c r="B80" s="61" t="s">
        <v>71</v>
      </c>
      <c r="C80" s="66"/>
      <c r="D80" s="66"/>
      <c r="E80" s="63" t="s">
        <v>162</v>
      </c>
      <c r="F80" s="68">
        <f>SUM(F45/F40)*100</f>
        <v>91.03509289295192</v>
      </c>
      <c r="G80" s="68">
        <f aca="true" t="shared" si="10" ref="G80:P80">SUM(G45/G40)*100</f>
        <v>90.54054054054053</v>
      </c>
      <c r="H80" s="68">
        <f t="shared" si="10"/>
        <v>93.11424100156495</v>
      </c>
      <c r="I80" s="68">
        <f t="shared" si="10"/>
        <v>91.22516556291392</v>
      </c>
      <c r="J80" s="68">
        <f t="shared" si="10"/>
        <v>98.43260188087774</v>
      </c>
      <c r="K80" s="68">
        <f t="shared" si="10"/>
        <v>94.95548961424333</v>
      </c>
      <c r="L80" s="68">
        <f t="shared" si="10"/>
        <v>90.9706546275395</v>
      </c>
      <c r="M80" s="68">
        <f t="shared" si="10"/>
        <v>98.87218045112782</v>
      </c>
      <c r="N80" s="68">
        <f t="shared" si="10"/>
        <v>92.07161125319693</v>
      </c>
      <c r="O80" s="68">
        <f t="shared" si="10"/>
        <v>87.21461187214612</v>
      </c>
      <c r="P80" s="68">
        <f t="shared" si="10"/>
        <v>92.39715964740451</v>
      </c>
    </row>
    <row r="81" spans="2:16" ht="12.75" customHeight="1">
      <c r="B81" s="61" t="s">
        <v>72</v>
      </c>
      <c r="C81" s="66"/>
      <c r="D81" s="66"/>
      <c r="E81" s="63" t="s">
        <v>163</v>
      </c>
      <c r="F81" s="68">
        <f aca="true" t="shared" si="11" ref="F81:P84">SUM(F46/F41)*100</f>
        <v>89.1680625348967</v>
      </c>
      <c r="G81" s="68">
        <f t="shared" si="11"/>
        <v>94.54545454545455</v>
      </c>
      <c r="H81" s="68">
        <f t="shared" si="11"/>
        <v>94.51612903225806</v>
      </c>
      <c r="I81" s="68">
        <f t="shared" si="11"/>
        <v>89.24914675767917</v>
      </c>
      <c r="J81" s="68">
        <f t="shared" si="11"/>
        <v>98.47560975609755</v>
      </c>
      <c r="K81" s="68">
        <f t="shared" si="11"/>
        <v>91.81286549707602</v>
      </c>
      <c r="L81" s="68">
        <f t="shared" si="11"/>
        <v>88.69565217391305</v>
      </c>
      <c r="M81" s="68">
        <f t="shared" si="11"/>
        <v>98.31932773109243</v>
      </c>
      <c r="N81" s="68">
        <f t="shared" si="11"/>
        <v>91.98113207547169</v>
      </c>
      <c r="O81" s="68">
        <f t="shared" si="11"/>
        <v>87.93103448275862</v>
      </c>
      <c r="P81" s="68">
        <f t="shared" si="11"/>
        <v>91.24668435013263</v>
      </c>
    </row>
    <row r="82" spans="2:16" ht="12.75" customHeight="1">
      <c r="B82" s="61" t="s">
        <v>73</v>
      </c>
      <c r="C82" s="66"/>
      <c r="D82" s="66"/>
      <c r="E82" s="63" t="s">
        <v>164</v>
      </c>
      <c r="F82" s="68">
        <f t="shared" si="11"/>
        <v>93.125</v>
      </c>
      <c r="G82" s="68">
        <f t="shared" si="11"/>
        <v>87.3170731707317</v>
      </c>
      <c r="H82" s="68">
        <f t="shared" si="11"/>
        <v>91.7933130699088</v>
      </c>
      <c r="I82" s="68">
        <f t="shared" si="11"/>
        <v>93.08681672025723</v>
      </c>
      <c r="J82" s="68">
        <f t="shared" si="11"/>
        <v>98.38709677419355</v>
      </c>
      <c r="K82" s="68">
        <f t="shared" si="11"/>
        <v>98.19277108433735</v>
      </c>
      <c r="L82" s="68">
        <f t="shared" si="11"/>
        <v>93.42723004694837</v>
      </c>
      <c r="M82" s="68">
        <f t="shared" si="11"/>
        <v>99.31972789115646</v>
      </c>
      <c r="N82" s="68">
        <f t="shared" si="11"/>
        <v>92.17877094972067</v>
      </c>
      <c r="O82" s="68">
        <f t="shared" si="11"/>
        <v>86.40776699029125</v>
      </c>
      <c r="P82" s="68">
        <f t="shared" si="11"/>
        <v>93.58368565033574</v>
      </c>
    </row>
    <row r="83" spans="2:16" ht="12.75">
      <c r="B83" s="61" t="s">
        <v>74</v>
      </c>
      <c r="C83" s="66"/>
      <c r="D83" s="66"/>
      <c r="E83" s="63" t="s">
        <v>165</v>
      </c>
      <c r="F83" s="68">
        <f t="shared" si="11"/>
        <v>90.94794094794095</v>
      </c>
      <c r="G83" s="68">
        <f t="shared" si="11"/>
        <v>92.11267605633803</v>
      </c>
      <c r="H83" s="68">
        <f t="shared" si="11"/>
        <v>93.26424870466322</v>
      </c>
      <c r="I83" s="68">
        <f t="shared" si="11"/>
        <v>92.6923076923077</v>
      </c>
      <c r="J83" s="68">
        <f t="shared" si="11"/>
        <v>98.43260188087774</v>
      </c>
      <c r="K83" s="68">
        <f t="shared" si="11"/>
        <v>96.7741935483871</v>
      </c>
      <c r="L83" s="68">
        <f t="shared" si="11"/>
        <v>94.04761904761905</v>
      </c>
      <c r="M83" s="68">
        <f t="shared" si="11"/>
        <v>99.14163090128756</v>
      </c>
      <c r="N83" s="68">
        <f t="shared" si="11"/>
        <v>88.18565400843882</v>
      </c>
      <c r="O83" s="68">
        <f t="shared" si="11"/>
        <v>88.58695652173914</v>
      </c>
      <c r="P83" s="68">
        <f t="shared" si="11"/>
        <v>92.93372319688109</v>
      </c>
    </row>
    <row r="84" spans="2:16" ht="12.75">
      <c r="B84" s="61" t="s">
        <v>75</v>
      </c>
      <c r="C84" s="66"/>
      <c r="D84" s="66"/>
      <c r="E84" s="63" t="s">
        <v>166</v>
      </c>
      <c r="F84" s="68">
        <f t="shared" si="11"/>
        <v>91.30966952264382</v>
      </c>
      <c r="G84" s="68">
        <f t="shared" si="11"/>
        <v>53.333333333333336</v>
      </c>
      <c r="H84" s="68">
        <f t="shared" si="11"/>
        <v>93.04932735426009</v>
      </c>
      <c r="I84" s="68">
        <f t="shared" si="11"/>
        <v>82.14285714285714</v>
      </c>
      <c r="J84" s="68">
        <v>0</v>
      </c>
      <c r="K84" s="68">
        <f t="shared" si="11"/>
        <v>91.66666666666666</v>
      </c>
      <c r="L84" s="68">
        <f t="shared" si="11"/>
        <v>86.91099476439791</v>
      </c>
      <c r="M84" s="68">
        <f t="shared" si="11"/>
        <v>96.96969696969697</v>
      </c>
      <c r="N84" s="68">
        <f t="shared" si="11"/>
        <v>98.05194805194806</v>
      </c>
      <c r="O84" s="68">
        <f t="shared" si="11"/>
        <v>80</v>
      </c>
      <c r="P84" s="68">
        <f t="shared" si="11"/>
        <v>90.75546719681908</v>
      </c>
    </row>
    <row r="85" spans="2:16" ht="12.75">
      <c r="B85" s="61" t="s">
        <v>76</v>
      </c>
      <c r="C85" s="66"/>
      <c r="D85" s="66"/>
      <c r="E85" s="63" t="s">
        <v>167</v>
      </c>
      <c r="F85" s="68">
        <f>SUM((F40-F45)/F40)*100</f>
        <v>8.964907107048068</v>
      </c>
      <c r="G85" s="68">
        <f aca="true" t="shared" si="12" ref="G85:P85">SUM((G40-G45)/G40)*100</f>
        <v>9.45945945945946</v>
      </c>
      <c r="H85" s="68">
        <f t="shared" si="12"/>
        <v>6.885758998435055</v>
      </c>
      <c r="I85" s="68">
        <f t="shared" si="12"/>
        <v>8.774834437086094</v>
      </c>
      <c r="J85" s="68">
        <f t="shared" si="12"/>
        <v>1.5673981191222568</v>
      </c>
      <c r="K85" s="68">
        <f t="shared" si="12"/>
        <v>5.044510385756676</v>
      </c>
      <c r="L85" s="68">
        <f t="shared" si="12"/>
        <v>9.029345372460497</v>
      </c>
      <c r="M85" s="68">
        <f t="shared" si="12"/>
        <v>1.1278195488721803</v>
      </c>
      <c r="N85" s="68">
        <f t="shared" si="12"/>
        <v>7.928388746803069</v>
      </c>
      <c r="O85" s="68">
        <f t="shared" si="12"/>
        <v>12.785388127853881</v>
      </c>
      <c r="P85" s="68">
        <f t="shared" si="12"/>
        <v>7.602840352595494</v>
      </c>
    </row>
    <row r="86" spans="2:16" ht="12.75">
      <c r="B86" s="61" t="s">
        <v>77</v>
      </c>
      <c r="C86" s="66"/>
      <c r="D86" s="66"/>
      <c r="E86" s="63" t="s">
        <v>168</v>
      </c>
      <c r="F86" s="68">
        <f aca="true" t="shared" si="13" ref="F86:P89">SUM((F41-F46)/F41)*100</f>
        <v>10.831937465103294</v>
      </c>
      <c r="G86" s="68">
        <f t="shared" si="13"/>
        <v>5.454545454545454</v>
      </c>
      <c r="H86" s="68">
        <f t="shared" si="13"/>
        <v>5.483870967741936</v>
      </c>
      <c r="I86" s="68">
        <f t="shared" si="13"/>
        <v>10.750853242320819</v>
      </c>
      <c r="J86" s="68">
        <f t="shared" si="13"/>
        <v>1.524390243902439</v>
      </c>
      <c r="K86" s="68">
        <f t="shared" si="13"/>
        <v>8.187134502923977</v>
      </c>
      <c r="L86" s="68">
        <f t="shared" si="13"/>
        <v>11.304347826086957</v>
      </c>
      <c r="M86" s="68">
        <f t="shared" si="13"/>
        <v>1.680672268907563</v>
      </c>
      <c r="N86" s="68">
        <f t="shared" si="13"/>
        <v>8.018867924528301</v>
      </c>
      <c r="O86" s="68">
        <f t="shared" si="13"/>
        <v>12.068965517241379</v>
      </c>
      <c r="P86" s="68">
        <f t="shared" si="13"/>
        <v>8.753315649867375</v>
      </c>
    </row>
    <row r="87" spans="2:16" ht="12.75">
      <c r="B87" s="61" t="s">
        <v>78</v>
      </c>
      <c r="C87" s="66"/>
      <c r="D87" s="66"/>
      <c r="E87" s="63" t="s">
        <v>169</v>
      </c>
      <c r="F87" s="68">
        <f t="shared" si="13"/>
        <v>6.875000000000001</v>
      </c>
      <c r="G87" s="68">
        <f t="shared" si="13"/>
        <v>12.682926829268293</v>
      </c>
      <c r="H87" s="68">
        <f t="shared" si="13"/>
        <v>8.206686930091186</v>
      </c>
      <c r="I87" s="68">
        <f t="shared" si="13"/>
        <v>6.913183279742766</v>
      </c>
      <c r="J87" s="68">
        <f t="shared" si="13"/>
        <v>1.6129032258064515</v>
      </c>
      <c r="K87" s="68">
        <f t="shared" si="13"/>
        <v>1.8072289156626504</v>
      </c>
      <c r="L87" s="68">
        <f t="shared" si="13"/>
        <v>6.572769953051644</v>
      </c>
      <c r="M87" s="68">
        <f t="shared" si="13"/>
        <v>0.6802721088435374</v>
      </c>
      <c r="N87" s="68">
        <f t="shared" si="13"/>
        <v>7.82122905027933</v>
      </c>
      <c r="O87" s="68">
        <f t="shared" si="13"/>
        <v>13.592233009708737</v>
      </c>
      <c r="P87" s="68">
        <f t="shared" si="13"/>
        <v>6.416314349664262</v>
      </c>
    </row>
    <row r="88" spans="2:16" ht="12.75">
      <c r="B88" s="61" t="s">
        <v>79</v>
      </c>
      <c r="C88" s="66"/>
      <c r="D88" s="66"/>
      <c r="E88" s="63" t="s">
        <v>170</v>
      </c>
      <c r="F88" s="68">
        <f t="shared" si="13"/>
        <v>9.052059052059052</v>
      </c>
      <c r="G88" s="68">
        <f t="shared" si="13"/>
        <v>7.887323943661972</v>
      </c>
      <c r="H88" s="68">
        <f t="shared" si="13"/>
        <v>6.7357512953367875</v>
      </c>
      <c r="I88" s="68">
        <f t="shared" si="13"/>
        <v>7.307692307692308</v>
      </c>
      <c r="J88" s="68">
        <f t="shared" si="13"/>
        <v>1.5673981191222568</v>
      </c>
      <c r="K88" s="68">
        <f t="shared" si="13"/>
        <v>3.225806451612903</v>
      </c>
      <c r="L88" s="68">
        <f t="shared" si="13"/>
        <v>5.952380952380952</v>
      </c>
      <c r="M88" s="68">
        <f t="shared" si="13"/>
        <v>0.8583690987124464</v>
      </c>
      <c r="N88" s="68">
        <f t="shared" si="13"/>
        <v>11.814345991561181</v>
      </c>
      <c r="O88" s="68">
        <f t="shared" si="13"/>
        <v>11.41304347826087</v>
      </c>
      <c r="P88" s="68">
        <f t="shared" si="13"/>
        <v>7.066276803118908</v>
      </c>
    </row>
    <row r="89" spans="2:16" ht="12.75">
      <c r="B89" s="61" t="s">
        <v>80</v>
      </c>
      <c r="C89" s="66"/>
      <c r="D89" s="66"/>
      <c r="E89" s="63" t="s">
        <v>171</v>
      </c>
      <c r="F89" s="68">
        <f t="shared" si="13"/>
        <v>8.69033047735618</v>
      </c>
      <c r="G89" s="68">
        <f t="shared" si="13"/>
        <v>46.666666666666664</v>
      </c>
      <c r="H89" s="68">
        <f t="shared" si="13"/>
        <v>6.950672645739911</v>
      </c>
      <c r="I89" s="68">
        <f t="shared" si="13"/>
        <v>17.857142857142858</v>
      </c>
      <c r="J89" s="68">
        <v>0</v>
      </c>
      <c r="K89" s="68">
        <f t="shared" si="13"/>
        <v>8.333333333333332</v>
      </c>
      <c r="L89" s="68">
        <f t="shared" si="13"/>
        <v>13.089005235602095</v>
      </c>
      <c r="M89" s="68">
        <f t="shared" si="13"/>
        <v>3.0303030303030303</v>
      </c>
      <c r="N89" s="68">
        <f t="shared" si="13"/>
        <v>1.948051948051948</v>
      </c>
      <c r="O89" s="68">
        <f t="shared" si="13"/>
        <v>20</v>
      </c>
      <c r="P89" s="68">
        <f t="shared" si="13"/>
        <v>9.244532803180915</v>
      </c>
    </row>
    <row r="90" spans="2:16" ht="12.75">
      <c r="B90" s="61" t="s">
        <v>81</v>
      </c>
      <c r="C90" s="66"/>
      <c r="D90" s="66"/>
      <c r="E90" s="63" t="s">
        <v>172</v>
      </c>
      <c r="F90" s="68">
        <f>SUM(F55/F50)*100</f>
        <v>95.12437810945273</v>
      </c>
      <c r="G90" s="68">
        <v>0</v>
      </c>
      <c r="H90" s="68">
        <f aca="true" t="shared" si="14" ref="H90:P90">SUM(H55/H50)*100</f>
        <v>105.88235294117648</v>
      </c>
      <c r="I90" s="68">
        <f t="shared" si="14"/>
        <v>83.49705304518665</v>
      </c>
      <c r="J90" s="68">
        <f t="shared" si="14"/>
        <v>96.15384615384616</v>
      </c>
      <c r="K90" s="68">
        <f t="shared" si="14"/>
        <v>100</v>
      </c>
      <c r="L90" s="68">
        <f t="shared" si="14"/>
        <v>93.10344827586206</v>
      </c>
      <c r="M90" s="68">
        <f t="shared" si="14"/>
        <v>97.63779527559055</v>
      </c>
      <c r="N90" s="68">
        <f t="shared" si="14"/>
        <v>42.857142857142854</v>
      </c>
      <c r="O90" s="68">
        <f t="shared" si="14"/>
        <v>94.8051948051948</v>
      </c>
      <c r="P90" s="68">
        <f t="shared" si="14"/>
        <v>93.79344587884806</v>
      </c>
    </row>
    <row r="91" spans="2:16" ht="12.75">
      <c r="B91" s="61" t="s">
        <v>82</v>
      </c>
      <c r="C91" s="66"/>
      <c r="D91" s="66"/>
      <c r="E91" s="63" t="s">
        <v>173</v>
      </c>
      <c r="F91" s="68">
        <f aca="true" t="shared" si="15" ref="F91:P94">SUM(F56/F51)*100</f>
        <v>95.43147208121827</v>
      </c>
      <c r="G91" s="68">
        <v>0</v>
      </c>
      <c r="H91" s="68">
        <f t="shared" si="15"/>
        <v>54.761904761904766</v>
      </c>
      <c r="I91" s="68">
        <f t="shared" si="15"/>
        <v>91.7948717948718</v>
      </c>
      <c r="J91" s="68">
        <f t="shared" si="15"/>
        <v>100</v>
      </c>
      <c r="K91" s="68">
        <f t="shared" si="15"/>
        <v>100</v>
      </c>
      <c r="L91" s="68">
        <f t="shared" si="15"/>
        <v>92.85714285714286</v>
      </c>
      <c r="M91" s="68">
        <f t="shared" si="15"/>
        <v>94.91525423728814</v>
      </c>
      <c r="N91" s="68">
        <f t="shared" si="15"/>
        <v>40</v>
      </c>
      <c r="O91" s="68">
        <f t="shared" si="15"/>
        <v>88.37209302325581</v>
      </c>
      <c r="P91" s="68">
        <f t="shared" si="15"/>
        <v>93.6473165388828</v>
      </c>
    </row>
    <row r="92" spans="2:16" ht="12.75">
      <c r="B92" s="61" t="s">
        <v>83</v>
      </c>
      <c r="C92" s="66"/>
      <c r="D92" s="66"/>
      <c r="E92" s="63" t="s">
        <v>174</v>
      </c>
      <c r="F92" s="68">
        <f t="shared" si="15"/>
        <v>94.86552567237165</v>
      </c>
      <c r="G92" s="68">
        <v>0</v>
      </c>
      <c r="H92" s="68">
        <f t="shared" si="15"/>
        <v>141.66666666666669</v>
      </c>
      <c r="I92" s="68">
        <f t="shared" si="15"/>
        <v>78.343949044586</v>
      </c>
      <c r="J92" s="68">
        <f t="shared" si="15"/>
        <v>91.66666666666666</v>
      </c>
      <c r="K92" s="68">
        <f t="shared" si="15"/>
        <v>100</v>
      </c>
      <c r="L92" s="68">
        <f t="shared" si="15"/>
        <v>93.33333333333333</v>
      </c>
      <c r="M92" s="68">
        <f t="shared" si="15"/>
        <v>100</v>
      </c>
      <c r="N92" s="68">
        <f t="shared" si="15"/>
        <v>50</v>
      </c>
      <c r="O92" s="68">
        <f t="shared" si="15"/>
        <v>102.94117647058823</v>
      </c>
      <c r="P92" s="68">
        <f t="shared" si="15"/>
        <v>93.91462306993643</v>
      </c>
    </row>
    <row r="93" spans="2:16" ht="12.75">
      <c r="B93" s="61" t="s">
        <v>84</v>
      </c>
      <c r="C93" s="66"/>
      <c r="D93" s="66"/>
      <c r="E93" s="63" t="s">
        <v>175</v>
      </c>
      <c r="F93" s="68">
        <f t="shared" si="15"/>
        <v>95.12437810945273</v>
      </c>
      <c r="G93" s="68">
        <v>0</v>
      </c>
      <c r="H93" s="68">
        <v>0</v>
      </c>
      <c r="I93" s="68">
        <f t="shared" si="15"/>
        <v>83.49705304518665</v>
      </c>
      <c r="J93" s="68">
        <f t="shared" si="15"/>
        <v>96.15384615384616</v>
      </c>
      <c r="K93" s="68">
        <v>0</v>
      </c>
      <c r="L93" s="68">
        <f t="shared" si="15"/>
        <v>90.56603773584906</v>
      </c>
      <c r="M93" s="68">
        <f t="shared" si="15"/>
        <v>97.63779527559055</v>
      </c>
      <c r="N93" s="68">
        <f t="shared" si="15"/>
        <v>42.857142857142854</v>
      </c>
      <c r="O93" s="68">
        <f t="shared" si="15"/>
        <v>94.8051948051948</v>
      </c>
      <c r="P93" s="68">
        <f t="shared" si="15"/>
        <v>93.38461538461539</v>
      </c>
    </row>
    <row r="94" spans="2:16" ht="12.75">
      <c r="B94" s="61" t="s">
        <v>85</v>
      </c>
      <c r="C94" s="66"/>
      <c r="D94" s="66"/>
      <c r="E94" s="63" t="s">
        <v>176</v>
      </c>
      <c r="F94" s="68">
        <v>0</v>
      </c>
      <c r="G94" s="68">
        <v>0</v>
      </c>
      <c r="H94" s="68">
        <f t="shared" si="15"/>
        <v>105.88235294117648</v>
      </c>
      <c r="I94" s="68">
        <v>0</v>
      </c>
      <c r="J94" s="68">
        <v>0</v>
      </c>
      <c r="K94" s="68">
        <f t="shared" si="15"/>
        <v>100</v>
      </c>
      <c r="L94" s="68">
        <f t="shared" si="15"/>
        <v>120</v>
      </c>
      <c r="M94" s="68">
        <v>0</v>
      </c>
      <c r="N94" s="68">
        <v>0</v>
      </c>
      <c r="O94" s="68">
        <v>0</v>
      </c>
      <c r="P94" s="68">
        <f t="shared" si="15"/>
        <v>106.25</v>
      </c>
    </row>
    <row r="95" spans="2:16" ht="12.75">
      <c r="B95" s="61" t="s">
        <v>86</v>
      </c>
      <c r="C95" s="66"/>
      <c r="D95" s="66"/>
      <c r="E95" s="63" t="s">
        <v>177</v>
      </c>
      <c r="F95" s="68">
        <f>SUM((F50-F55)/F50)*100</f>
        <v>4.875621890547264</v>
      </c>
      <c r="G95" s="68">
        <v>0</v>
      </c>
      <c r="H95" s="68">
        <f aca="true" t="shared" si="16" ref="H95:P95">SUM((H50-H55)/H50)*100</f>
        <v>-5.88235294117647</v>
      </c>
      <c r="I95" s="68">
        <f t="shared" si="16"/>
        <v>16.50294695481336</v>
      </c>
      <c r="J95" s="68">
        <f t="shared" si="16"/>
        <v>3.8461538461538463</v>
      </c>
      <c r="K95" s="68">
        <f t="shared" si="16"/>
        <v>0</v>
      </c>
      <c r="L95" s="68">
        <f t="shared" si="16"/>
        <v>6.896551724137931</v>
      </c>
      <c r="M95" s="68">
        <f t="shared" si="16"/>
        <v>2.3622047244094486</v>
      </c>
      <c r="N95" s="68">
        <f t="shared" si="16"/>
        <v>57.14285714285714</v>
      </c>
      <c r="O95" s="68">
        <f t="shared" si="16"/>
        <v>5.194805194805195</v>
      </c>
      <c r="P95" s="68">
        <f t="shared" si="16"/>
        <v>6.206554121151937</v>
      </c>
    </row>
    <row r="96" spans="2:16" ht="12.75">
      <c r="B96" s="61" t="s">
        <v>87</v>
      </c>
      <c r="C96" s="66"/>
      <c r="D96" s="66"/>
      <c r="E96" s="63" t="s">
        <v>178</v>
      </c>
      <c r="F96" s="68">
        <f aca="true" t="shared" si="17" ref="F96:P99">SUM((F51-F56)/F51)*100</f>
        <v>4.568527918781726</v>
      </c>
      <c r="G96" s="68">
        <v>0</v>
      </c>
      <c r="H96" s="68">
        <f t="shared" si="17"/>
        <v>45.23809523809524</v>
      </c>
      <c r="I96" s="68">
        <f t="shared" si="17"/>
        <v>8.205128205128204</v>
      </c>
      <c r="J96" s="68">
        <f t="shared" si="17"/>
        <v>0</v>
      </c>
      <c r="K96" s="68">
        <f t="shared" si="17"/>
        <v>0</v>
      </c>
      <c r="L96" s="68">
        <f t="shared" si="17"/>
        <v>7.142857142857142</v>
      </c>
      <c r="M96" s="68">
        <f t="shared" si="17"/>
        <v>5.084745762711865</v>
      </c>
      <c r="N96" s="68">
        <f t="shared" si="17"/>
        <v>60</v>
      </c>
      <c r="O96" s="68">
        <f t="shared" si="17"/>
        <v>11.627906976744185</v>
      </c>
      <c r="P96" s="68">
        <f t="shared" si="17"/>
        <v>6.352683461117197</v>
      </c>
    </row>
    <row r="97" spans="2:16" ht="12.75">
      <c r="B97" s="69" t="s">
        <v>88</v>
      </c>
      <c r="C97" s="70"/>
      <c r="D97" s="70"/>
      <c r="E97" s="63" t="s">
        <v>179</v>
      </c>
      <c r="F97" s="68">
        <f t="shared" si="17"/>
        <v>5.134474327628362</v>
      </c>
      <c r="G97" s="68">
        <v>0</v>
      </c>
      <c r="H97" s="68">
        <f t="shared" si="17"/>
        <v>-41.66666666666667</v>
      </c>
      <c r="I97" s="68">
        <f t="shared" si="17"/>
        <v>21.656050955414013</v>
      </c>
      <c r="J97" s="68">
        <f t="shared" si="17"/>
        <v>8.333333333333332</v>
      </c>
      <c r="K97" s="68">
        <f t="shared" si="17"/>
        <v>0</v>
      </c>
      <c r="L97" s="68">
        <f t="shared" si="17"/>
        <v>6.666666666666667</v>
      </c>
      <c r="M97" s="68">
        <f t="shared" si="17"/>
        <v>0</v>
      </c>
      <c r="N97" s="68">
        <f t="shared" si="17"/>
        <v>50</v>
      </c>
      <c r="O97" s="68">
        <f t="shared" si="17"/>
        <v>-2.941176470588235</v>
      </c>
      <c r="P97" s="68">
        <f t="shared" si="17"/>
        <v>6.085376930063579</v>
      </c>
    </row>
    <row r="98" spans="2:16" ht="12.75">
      <c r="B98" s="69" t="s">
        <v>89</v>
      </c>
      <c r="C98" s="70"/>
      <c r="D98" s="70"/>
      <c r="E98" s="63" t="s">
        <v>180</v>
      </c>
      <c r="F98" s="68">
        <f t="shared" si="17"/>
        <v>4.875621890547264</v>
      </c>
      <c r="G98" s="68">
        <v>0</v>
      </c>
      <c r="H98" s="68">
        <v>0</v>
      </c>
      <c r="I98" s="68">
        <f t="shared" si="17"/>
        <v>16.50294695481336</v>
      </c>
      <c r="J98" s="68">
        <f t="shared" si="17"/>
        <v>3.8461538461538463</v>
      </c>
      <c r="K98" s="68">
        <v>0</v>
      </c>
      <c r="L98" s="68">
        <f t="shared" si="17"/>
        <v>9.433962264150944</v>
      </c>
      <c r="M98" s="68">
        <f t="shared" si="17"/>
        <v>2.3622047244094486</v>
      </c>
      <c r="N98" s="68">
        <f t="shared" si="17"/>
        <v>57.14285714285714</v>
      </c>
      <c r="O98" s="68">
        <f t="shared" si="17"/>
        <v>5.194805194805195</v>
      </c>
      <c r="P98" s="68">
        <f t="shared" si="17"/>
        <v>6.615384615384616</v>
      </c>
    </row>
    <row r="99" spans="2:16" ht="12.75">
      <c r="B99" s="61" t="s">
        <v>90</v>
      </c>
      <c r="C99" s="66"/>
      <c r="D99" s="66"/>
      <c r="E99" s="63" t="s">
        <v>181</v>
      </c>
      <c r="F99" s="68">
        <v>0</v>
      </c>
      <c r="G99" s="68">
        <v>0</v>
      </c>
      <c r="H99" s="68">
        <f t="shared" si="17"/>
        <v>-5.88235294117647</v>
      </c>
      <c r="I99" s="68">
        <v>0</v>
      </c>
      <c r="J99" s="68">
        <v>0</v>
      </c>
      <c r="K99" s="68">
        <f t="shared" si="17"/>
        <v>0</v>
      </c>
      <c r="L99" s="68">
        <f t="shared" si="17"/>
        <v>-20</v>
      </c>
      <c r="M99" s="68">
        <v>0</v>
      </c>
      <c r="N99" s="68">
        <v>0</v>
      </c>
      <c r="O99" s="68">
        <v>0</v>
      </c>
      <c r="P99" s="68">
        <f t="shared" si="17"/>
        <v>-6.25</v>
      </c>
    </row>
    <row r="100" spans="2:16" s="18" customFormat="1" ht="12.75">
      <c r="B100" s="19"/>
      <c r="C100" s="20"/>
      <c r="D100" s="20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6" ht="12.75">
      <c r="B101" s="17" t="s">
        <v>91</v>
      </c>
      <c r="C101" s="17"/>
      <c r="D101" s="17"/>
      <c r="E101" s="17"/>
      <c r="F101" s="17"/>
    </row>
    <row r="102" spans="2:6" ht="12.75">
      <c r="B102" s="17" t="s">
        <v>92</v>
      </c>
      <c r="C102" s="17"/>
      <c r="D102" s="17"/>
      <c r="E102" s="17"/>
      <c r="F102" s="17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</sheetData>
  <mergeCells count="30">
    <mergeCell ref="D12:K12"/>
    <mergeCell ref="D13:K13"/>
    <mergeCell ref="A6:B6"/>
    <mergeCell ref="D6:E6"/>
    <mergeCell ref="D8:K8"/>
    <mergeCell ref="D9:K9"/>
    <mergeCell ref="D10:K10"/>
    <mergeCell ref="D11:K11"/>
    <mergeCell ref="B18:D18"/>
    <mergeCell ref="B17:E17"/>
    <mergeCell ref="B20:D20"/>
    <mergeCell ref="B21:D21"/>
    <mergeCell ref="B22:D22"/>
    <mergeCell ref="B23:D23"/>
    <mergeCell ref="B24:D24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53:D53"/>
    <mergeCell ref="B54:D54"/>
    <mergeCell ref="B44:D44"/>
    <mergeCell ref="B50:D50"/>
    <mergeCell ref="B51:D51"/>
    <mergeCell ref="B52:D52"/>
  </mergeCells>
  <printOptions/>
  <pageMargins left="0.75" right="0.75" top="1" bottom="1" header="0" footer="0"/>
  <pageSetup fitToHeight="2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dcterms:created xsi:type="dcterms:W3CDTF">2006-07-09T14:42:40Z</dcterms:created>
  <dcterms:modified xsi:type="dcterms:W3CDTF">2007-07-13T15:43:45Z</dcterms:modified>
  <cp:category/>
  <cp:version/>
  <cp:contentType/>
  <cp:contentStatus/>
</cp:coreProperties>
</file>