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0_19" sheetId="1" r:id="rId1"/>
  </sheets>
  <definedNames>
    <definedName name="_xlnm.Print_Area" localSheetId="0">'10_19'!$A$1:$P$88</definedName>
    <definedName name="_xlnm.Print_Titles" localSheetId="0">'10_19'!$17:$18</definedName>
  </definedNames>
  <calcPr fullCalcOnLoad="1"/>
</workbook>
</file>

<file path=xl/sharedStrings.xml><?xml version="1.0" encoding="utf-8"?>
<sst xmlns="http://schemas.openxmlformats.org/spreadsheetml/2006/main" count="163" uniqueCount="163">
  <si>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</si>
  <si>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</si>
  <si>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</si>
  <si>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</si>
  <si>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</si>
  <si>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</si>
  <si>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</si>
  <si>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</si>
  <si>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Ref. Codigo Campo</t>
  </si>
  <si>
    <t>Código Departamento y Municipio</t>
  </si>
  <si>
    <t xml:space="preserve">Número de personas 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</si>
  <si>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</si>
  <si>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</si>
  <si>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</si>
  <si>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</si>
  <si>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</si>
  <si>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</si>
  <si>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</si>
  <si>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</si>
  <si>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</si>
  <si>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10g Población de 5 a 6 años inscritos inicial preprimaria</t>
  </si>
  <si>
    <t>10h Población de 3 a 14 años inscritos inial preprimaria Hombre</t>
  </si>
  <si>
    <t>10i Población de 3 a 14 años inscritos preprimaria Mujer</t>
  </si>
  <si>
    <t>10j Población de 3 a 14 años inscritos inicial preprimaria Urbano</t>
  </si>
  <si>
    <t>10k Población de 3 a 14 años inscritos preprimaria Rural</t>
  </si>
  <si>
    <t>10l Tasa de Escolarización preprimaria</t>
  </si>
  <si>
    <t>P_PP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</si>
  <si>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</si>
  <si>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</si>
  <si>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</si>
  <si>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</si>
  <si>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</si>
  <si>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</si>
  <si>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</si>
  <si>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</si>
  <si>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</si>
  <si>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</si>
  <si>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</si>
  <si>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10v Población de 6 a 15 años Mujer</t>
  </si>
  <si>
    <t>10y Población de 6 a 15 años inscritos inicial en Primaria</t>
  </si>
  <si>
    <t>10z Población de 7 a 12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</si>
  <si>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</si>
  <si>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</si>
  <si>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</si>
  <si>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</si>
  <si>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</si>
  <si>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</si>
  <si>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</si>
  <si>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</si>
  <si>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</si>
  <si>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</si>
  <si>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10aj Tasa neta de Cobertura Preprimaria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</si>
  <si>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</si>
  <si>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</si>
  <si>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</si>
  <si>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</si>
  <si>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</si>
  <si>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</si>
  <si>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10an Población de 12 a 21 años Mujer</t>
  </si>
  <si>
    <t>10aq Población de 12 a 21 años inscrita inicial en Básicos</t>
  </si>
  <si>
    <t>10ar Población de 13 a 15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</si>
  <si>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</si>
  <si>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</si>
  <si>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</si>
  <si>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</si>
  <si>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</si>
  <si>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</si>
  <si>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</si>
  <si>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</si>
  <si>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</si>
  <si>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</si>
  <si>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</si>
  <si>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</si>
  <si>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</si>
  <si>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</si>
  <si>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</si>
  <si>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</si>
  <si>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</si>
  <si>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10bf Población de 15 a 21 años Mujer</t>
  </si>
  <si>
    <t>10bi Población de 15 a 21 años inscrita inicial en Diversificado</t>
  </si>
  <si>
    <t>10bj Población de 16 a 18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</si>
  <si>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</si>
  <si>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</si>
  <si>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</si>
  <si>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</si>
  <si>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</si>
  <si>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</si>
  <si>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</si>
  <si>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</si>
  <si>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</si>
  <si>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</si>
  <si>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</si>
  <si>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</si>
  <si>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</si>
  <si>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</si>
  <si>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10ca Población inscrita inicial Indígena en Preprimaria</t>
  </si>
  <si>
    <t>T_IND_PP</t>
  </si>
  <si>
    <t>10cb Población inscrita inicialIndígena en Primaria</t>
  </si>
  <si>
    <t>T_IND_PR</t>
  </si>
  <si>
    <t>10cc Población inscrita inicial Indígena en Básicos</t>
  </si>
  <si>
    <t>T_IND_BA</t>
  </si>
  <si>
    <t>10cd Población inscrita inicial Indígena en Diversificado</t>
  </si>
  <si>
    <t>T_IND_DV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</si>
  <si>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</si>
  <si>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</si>
  <si>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</si>
  <si>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Ejemplo. Tasa escolarización preprimaria: (Población de 3 a 14 años inscritos inicial preprimaria / población de 3 a 14 años) * 100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</si>
  <si>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</si>
  <si>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</si>
  <si>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</si>
  <si>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</si>
  <si>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</si>
  <si>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</si>
  <si>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</si>
  <si>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</si>
  <si>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</si>
  <si>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</si>
  <si>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</si>
  <si>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</si>
  <si>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</si>
  <si>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</si>
  <si>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T5A6PP</t>
  </si>
  <si>
    <t>T3A14PPH</t>
  </si>
  <si>
    <t>T3A14PPM</t>
  </si>
  <si>
    <t>T3A14PPUR</t>
  </si>
  <si>
    <t>T3A14PPRU</t>
  </si>
  <si>
    <t>POB6A15H</t>
  </si>
  <si>
    <t>POB6A15M</t>
  </si>
  <si>
    <t>T6A15PR</t>
  </si>
  <si>
    <t>T7A12PR</t>
  </si>
  <si>
    <t>T6A15PRH</t>
  </si>
  <si>
    <t>T6A15PRM</t>
  </si>
  <si>
    <t>T6A15PRUR</t>
  </si>
  <si>
    <t>T6A15PRRU</t>
  </si>
  <si>
    <t>POB12A21H</t>
  </si>
  <si>
    <t>POB12A21M</t>
  </si>
  <si>
    <t>T12A21BA</t>
  </si>
  <si>
    <t>T13A15BA</t>
  </si>
  <si>
    <t>T12A21BAH</t>
  </si>
  <si>
    <t>T12A21BAM</t>
  </si>
  <si>
    <t>T12A21BAUR</t>
  </si>
  <si>
    <t>T12A21BARU</t>
  </si>
  <si>
    <t>POB15A21H</t>
  </si>
  <si>
    <t>POB15A21M</t>
  </si>
  <si>
    <t>T15A21DV</t>
  </si>
  <si>
    <t>T16A18DV</t>
  </si>
  <si>
    <t>T15A21DVH</t>
  </si>
  <si>
    <t>T15A21DVM</t>
  </si>
  <si>
    <t>T15A21DVUR</t>
  </si>
  <si>
    <t>T15A21DVRU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</si>
  <si>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</si>
  <si>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</si>
  <si>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</si>
  <si>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</si>
  <si>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</si>
  <si>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</si>
  <si>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</si>
  <si>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</si>
  <si>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</si>
  <si>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</si>
  <si>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</si>
  <si>
    <t>10 - 19</t>
  </si>
  <si>
    <t>Municipios del Departamento de Zacapa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</si>
</sst>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/>
    </xf>
    <xf numFmtId="0" fontId="4" fillId="0" borderId="4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7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2" fontId="0" fillId="3" borderId="13" xfId="0" applyNumberFormat="1" applyFill="1" applyBorder="1" applyAlignment="1">
      <alignment/>
    </xf>
    <xf numFmtId="0" fontId="7" fillId="3" borderId="1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685800</xdr:colOff>
      <xdr:row>3</xdr:row>
      <xdr:rowOff>38100</xdr:rowOff>
    </xdr:from>
    <xdr:to>
      <xdr:col>13</xdr:col>
      <xdr:colOff>342900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495300"/>
          <a:ext cx="1943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8"/>
  <sheetViews>
    <sheetView tabSelected="1" zoomScale="85" zoomScaleNormal="85" workbookViewId="0" topLeftCell="A1">
      <selection activeCell="G28" sqref="G28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6.7109375" style="0" customWidth="1"/>
    <col min="5" max="5" width="16.140625" style="0" customWidth="1"/>
    <col min="6" max="6" width="12.140625" style="0" bestFit="1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7" t="s">
        <v>4</v>
      </c>
      <c r="B6" s="38"/>
      <c r="D6" s="39" t="s">
        <v>161</v>
      </c>
      <c r="E6" s="40"/>
    </row>
    <row r="7" s="6" customFormat="1" ht="12"/>
    <row r="8" spans="2:16" s="6" customFormat="1" ht="12">
      <c r="B8" s="19" t="s">
        <v>7</v>
      </c>
      <c r="C8" s="9"/>
      <c r="D8" s="9"/>
      <c r="E8" s="20" t="s">
        <v>111</v>
      </c>
      <c r="F8" s="20"/>
      <c r="G8" s="20"/>
      <c r="H8" s="20"/>
      <c r="I8" s="21"/>
      <c r="J8" s="7"/>
      <c r="K8" s="7"/>
      <c r="L8" s="7"/>
      <c r="M8" s="7"/>
      <c r="N8" s="7"/>
      <c r="O8" s="7"/>
      <c r="P8" s="7"/>
    </row>
    <row r="9" spans="2:16" s="6" customFormat="1" ht="12">
      <c r="B9" s="22" t="s">
        <v>112</v>
      </c>
      <c r="C9" s="10"/>
      <c r="D9" s="10"/>
      <c r="E9" s="23" t="s">
        <v>113</v>
      </c>
      <c r="F9" s="23"/>
      <c r="G9" s="23"/>
      <c r="H9" s="23"/>
      <c r="I9" s="24"/>
      <c r="J9" s="7"/>
      <c r="K9" s="7"/>
      <c r="L9" s="7"/>
      <c r="M9" s="7"/>
      <c r="N9" s="7"/>
      <c r="O9" s="7"/>
      <c r="P9" s="7"/>
    </row>
    <row r="10" spans="2:16" s="6" customFormat="1" ht="12">
      <c r="B10" s="22"/>
      <c r="C10" s="10"/>
      <c r="D10" s="10"/>
      <c r="E10" s="23" t="s">
        <v>114</v>
      </c>
      <c r="F10" s="23"/>
      <c r="G10" s="23"/>
      <c r="H10" s="23"/>
      <c r="I10" s="24"/>
      <c r="J10" s="7"/>
      <c r="K10" s="7"/>
      <c r="L10" s="7"/>
      <c r="M10" s="7"/>
      <c r="N10" s="7"/>
      <c r="O10" s="7"/>
      <c r="P10" s="7"/>
    </row>
    <row r="11" spans="2:16" s="6" customFormat="1" ht="12">
      <c r="B11" s="25" t="s">
        <v>5</v>
      </c>
      <c r="C11" s="8"/>
      <c r="D11" s="8"/>
      <c r="E11" s="26" t="s">
        <v>162</v>
      </c>
      <c r="F11" s="26"/>
      <c r="G11" s="26"/>
      <c r="H11" s="26"/>
      <c r="I11" s="27"/>
      <c r="J11" s="7"/>
      <c r="K11" s="7"/>
      <c r="L11" s="7"/>
      <c r="M11" s="7"/>
      <c r="N11" s="7"/>
      <c r="O11" s="7"/>
      <c r="P11" s="7"/>
    </row>
    <row r="12" spans="2:16" s="6" customFormat="1" ht="12">
      <c r="B12" s="25" t="s">
        <v>115</v>
      </c>
      <c r="C12" s="8"/>
      <c r="D12" s="8"/>
      <c r="E12" s="28">
        <v>2005</v>
      </c>
      <c r="F12" s="28"/>
      <c r="G12" s="28"/>
      <c r="H12" s="28"/>
      <c r="I12" s="29"/>
      <c r="J12" s="7"/>
      <c r="K12" s="7"/>
      <c r="L12" s="7"/>
      <c r="M12" s="7"/>
      <c r="N12" s="7"/>
      <c r="O12" s="7"/>
      <c r="P12" s="7"/>
    </row>
    <row r="13" spans="2:16" s="6" customFormat="1" ht="12">
      <c r="B13" s="25" t="s">
        <v>6</v>
      </c>
      <c r="C13" s="8"/>
      <c r="D13" s="8"/>
      <c r="E13" s="26" t="s">
        <v>10</v>
      </c>
      <c r="F13" s="26"/>
      <c r="G13" s="26"/>
      <c r="H13" s="26"/>
      <c r="I13" s="27"/>
      <c r="J13" s="7"/>
      <c r="K13" s="7"/>
      <c r="L13" s="7"/>
      <c r="M13" s="7"/>
      <c r="N13" s="7"/>
      <c r="O13" s="7"/>
      <c r="P13" s="7"/>
    </row>
    <row r="14" spans="2:9" ht="12.75">
      <c r="B14" s="25" t="s">
        <v>116</v>
      </c>
      <c r="C14" s="8"/>
      <c r="D14" s="8"/>
      <c r="E14" s="26" t="s">
        <v>117</v>
      </c>
      <c r="F14" s="26"/>
      <c r="G14" s="26"/>
      <c r="H14" s="26"/>
      <c r="I14" s="27"/>
    </row>
    <row r="15" spans="2:9" ht="12.75">
      <c r="B15" s="30" t="s">
        <v>118</v>
      </c>
      <c r="C15" s="11"/>
      <c r="D15" s="11"/>
      <c r="E15" s="31" t="s">
        <v>119</v>
      </c>
      <c r="F15" s="31"/>
      <c r="G15" s="31"/>
      <c r="H15" s="31"/>
      <c r="I15" s="32"/>
    </row>
    <row r="17" spans="2:16" ht="24.75" customHeight="1">
      <c r="B17" s="34"/>
      <c r="C17" s="35"/>
      <c r="D17" s="35"/>
      <c r="E17" s="36"/>
      <c r="F17" s="46" t="s">
        <v>150</v>
      </c>
      <c r="G17" s="46" t="s">
        <v>151</v>
      </c>
      <c r="H17" s="46" t="s">
        <v>152</v>
      </c>
      <c r="I17" s="46" t="s">
        <v>153</v>
      </c>
      <c r="J17" s="46" t="s">
        <v>154</v>
      </c>
      <c r="K17" s="46" t="s">
        <v>155</v>
      </c>
      <c r="L17" s="46" t="s">
        <v>156</v>
      </c>
      <c r="M17" s="46" t="s">
        <v>157</v>
      </c>
      <c r="N17" s="46" t="s">
        <v>158</v>
      </c>
      <c r="O17" s="46" t="s">
        <v>159</v>
      </c>
      <c r="P17" s="46" t="s">
        <v>160</v>
      </c>
    </row>
    <row r="18" spans="2:16" ht="12.75">
      <c r="B18" s="41" t="s">
        <v>9</v>
      </c>
      <c r="C18" s="42"/>
      <c r="D18" s="43"/>
      <c r="E18" s="44" t="s">
        <v>8</v>
      </c>
      <c r="F18" s="45">
        <v>1901</v>
      </c>
      <c r="G18" s="45">
        <v>1902</v>
      </c>
      <c r="H18" s="45">
        <v>1903</v>
      </c>
      <c r="I18" s="45">
        <v>1904</v>
      </c>
      <c r="J18" s="45">
        <v>1905</v>
      </c>
      <c r="K18" s="45">
        <v>1906</v>
      </c>
      <c r="L18" s="45">
        <v>1907</v>
      </c>
      <c r="M18" s="45">
        <v>1908</v>
      </c>
      <c r="N18" s="45">
        <v>1909</v>
      </c>
      <c r="O18" s="45">
        <v>1910</v>
      </c>
      <c r="P18" s="45">
        <v>19</v>
      </c>
    </row>
    <row r="19" spans="2:16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2.75" customHeight="1">
      <c r="B20" s="47" t="s">
        <v>11</v>
      </c>
      <c r="C20" s="48"/>
      <c r="D20" s="49"/>
      <c r="E20" s="50" t="s">
        <v>12</v>
      </c>
      <c r="F20" s="51">
        <v>20136</v>
      </c>
      <c r="G20" s="51">
        <v>3414</v>
      </c>
      <c r="H20" s="51">
        <v>5666</v>
      </c>
      <c r="I20" s="51">
        <v>12780</v>
      </c>
      <c r="J20" s="51">
        <v>4958</v>
      </c>
      <c r="K20" s="51">
        <v>3187</v>
      </c>
      <c r="L20" s="51">
        <v>3572</v>
      </c>
      <c r="M20" s="51">
        <v>1869</v>
      </c>
      <c r="N20" s="51">
        <v>8336</v>
      </c>
      <c r="O20" s="51">
        <v>2947</v>
      </c>
      <c r="P20" s="51">
        <f aca="true" t="shared" si="0" ref="P20:P29">SUM(F20:O20)</f>
        <v>66865</v>
      </c>
    </row>
    <row r="21" spans="2:16" ht="12.75" customHeight="1">
      <c r="B21" s="47" t="s">
        <v>13</v>
      </c>
      <c r="C21" s="48"/>
      <c r="D21" s="49"/>
      <c r="E21" s="50" t="s">
        <v>14</v>
      </c>
      <c r="F21" s="51">
        <v>3787</v>
      </c>
      <c r="G21" s="51">
        <v>642</v>
      </c>
      <c r="H21" s="51">
        <v>1066</v>
      </c>
      <c r="I21" s="51">
        <v>2404</v>
      </c>
      <c r="J21" s="51">
        <v>932</v>
      </c>
      <c r="K21" s="51">
        <v>599</v>
      </c>
      <c r="L21" s="51">
        <v>672</v>
      </c>
      <c r="M21" s="51">
        <v>352</v>
      </c>
      <c r="N21" s="51">
        <v>1568</v>
      </c>
      <c r="O21" s="51">
        <v>554</v>
      </c>
      <c r="P21" s="51">
        <f t="shared" si="0"/>
        <v>12576</v>
      </c>
    </row>
    <row r="22" spans="2:16" ht="12.75" customHeight="1">
      <c r="B22" s="47" t="s">
        <v>15</v>
      </c>
      <c r="C22" s="48"/>
      <c r="D22" s="49"/>
      <c r="E22" s="50" t="s">
        <v>16</v>
      </c>
      <c r="F22" s="51">
        <v>9869</v>
      </c>
      <c r="G22" s="51">
        <v>1741</v>
      </c>
      <c r="H22" s="51">
        <v>2903</v>
      </c>
      <c r="I22" s="51">
        <v>6719</v>
      </c>
      <c r="J22" s="51">
        <v>2411</v>
      </c>
      <c r="K22" s="51">
        <v>1588</v>
      </c>
      <c r="L22" s="51">
        <v>1862</v>
      </c>
      <c r="M22" s="51">
        <v>970</v>
      </c>
      <c r="N22" s="51">
        <v>4094</v>
      </c>
      <c r="O22" s="51">
        <v>1523</v>
      </c>
      <c r="P22" s="51">
        <f t="shared" si="0"/>
        <v>33680</v>
      </c>
    </row>
    <row r="23" spans="2:16" ht="12.75" customHeight="1">
      <c r="B23" s="47" t="s">
        <v>17</v>
      </c>
      <c r="C23" s="48"/>
      <c r="D23" s="49"/>
      <c r="E23" s="50" t="s">
        <v>18</v>
      </c>
      <c r="F23" s="51">
        <v>10267</v>
      </c>
      <c r="G23" s="51">
        <v>1673</v>
      </c>
      <c r="H23" s="51">
        <v>2763</v>
      </c>
      <c r="I23" s="51">
        <v>6061</v>
      </c>
      <c r="J23" s="51">
        <v>2547</v>
      </c>
      <c r="K23" s="51">
        <v>1599</v>
      </c>
      <c r="L23" s="51">
        <v>1711</v>
      </c>
      <c r="M23" s="51">
        <v>898</v>
      </c>
      <c r="N23" s="51">
        <v>4242</v>
      </c>
      <c r="O23" s="51">
        <v>1424</v>
      </c>
      <c r="P23" s="51">
        <f t="shared" si="0"/>
        <v>33185</v>
      </c>
    </row>
    <row r="24" spans="2:16" ht="12.75" customHeight="1">
      <c r="B24" s="47" t="s">
        <v>19</v>
      </c>
      <c r="C24" s="48"/>
      <c r="D24" s="49"/>
      <c r="E24" s="50" t="s">
        <v>120</v>
      </c>
      <c r="F24" s="51">
        <v>2908</v>
      </c>
      <c r="G24" s="51">
        <v>418</v>
      </c>
      <c r="H24" s="51">
        <v>651</v>
      </c>
      <c r="I24" s="51">
        <v>1316</v>
      </c>
      <c r="J24" s="51">
        <v>916</v>
      </c>
      <c r="K24" s="51">
        <v>542</v>
      </c>
      <c r="L24" s="51">
        <v>626</v>
      </c>
      <c r="M24" s="51">
        <v>378</v>
      </c>
      <c r="N24" s="51">
        <v>542</v>
      </c>
      <c r="O24" s="51">
        <v>508</v>
      </c>
      <c r="P24" s="51">
        <f t="shared" si="0"/>
        <v>8805</v>
      </c>
    </row>
    <row r="25" spans="2:16" ht="12.75" customHeight="1">
      <c r="B25" s="47" t="s">
        <v>20</v>
      </c>
      <c r="C25" s="48"/>
      <c r="D25" s="49"/>
      <c r="E25" s="50" t="s">
        <v>121</v>
      </c>
      <c r="F25" s="51">
        <v>2008</v>
      </c>
      <c r="G25" s="51">
        <v>269</v>
      </c>
      <c r="H25" s="51">
        <v>540</v>
      </c>
      <c r="I25" s="51">
        <v>977</v>
      </c>
      <c r="J25" s="51">
        <v>660</v>
      </c>
      <c r="K25" s="51">
        <v>396</v>
      </c>
      <c r="L25" s="51">
        <v>394</v>
      </c>
      <c r="M25" s="51">
        <v>242</v>
      </c>
      <c r="N25" s="51">
        <v>448</v>
      </c>
      <c r="O25" s="51">
        <v>369</v>
      </c>
      <c r="P25" s="51">
        <f t="shared" si="0"/>
        <v>6303</v>
      </c>
    </row>
    <row r="26" spans="2:16" ht="12.75" customHeight="1">
      <c r="B26" s="47" t="s">
        <v>21</v>
      </c>
      <c r="C26" s="48"/>
      <c r="D26" s="49"/>
      <c r="E26" s="50" t="s">
        <v>122</v>
      </c>
      <c r="F26" s="51">
        <v>1479</v>
      </c>
      <c r="G26" s="51">
        <v>220</v>
      </c>
      <c r="H26" s="51">
        <v>306</v>
      </c>
      <c r="I26" s="51">
        <v>666</v>
      </c>
      <c r="J26" s="51">
        <v>462</v>
      </c>
      <c r="K26" s="51">
        <v>273</v>
      </c>
      <c r="L26" s="51">
        <v>312</v>
      </c>
      <c r="M26" s="51">
        <v>177</v>
      </c>
      <c r="N26" s="51">
        <v>275</v>
      </c>
      <c r="O26" s="51">
        <v>257</v>
      </c>
      <c r="P26" s="51">
        <f t="shared" si="0"/>
        <v>4427</v>
      </c>
    </row>
    <row r="27" spans="2:16" ht="12.75" customHeight="1">
      <c r="B27" s="47" t="s">
        <v>22</v>
      </c>
      <c r="C27" s="48"/>
      <c r="D27" s="49"/>
      <c r="E27" s="50" t="s">
        <v>123</v>
      </c>
      <c r="F27" s="51">
        <v>1429</v>
      </c>
      <c r="G27" s="51">
        <v>198</v>
      </c>
      <c r="H27" s="51">
        <v>345</v>
      </c>
      <c r="I27" s="51">
        <v>650</v>
      </c>
      <c r="J27" s="51">
        <v>454</v>
      </c>
      <c r="K27" s="51">
        <v>269</v>
      </c>
      <c r="L27" s="51">
        <v>314</v>
      </c>
      <c r="M27" s="51">
        <v>201</v>
      </c>
      <c r="N27" s="51">
        <v>267</v>
      </c>
      <c r="O27" s="51">
        <v>251</v>
      </c>
      <c r="P27" s="51">
        <f t="shared" si="0"/>
        <v>4378</v>
      </c>
    </row>
    <row r="28" spans="2:16" ht="12.75" customHeight="1">
      <c r="B28" s="47" t="s">
        <v>23</v>
      </c>
      <c r="C28" s="48"/>
      <c r="D28" s="49"/>
      <c r="E28" s="50" t="s">
        <v>124</v>
      </c>
      <c r="F28" s="51">
        <v>1375</v>
      </c>
      <c r="G28" s="51">
        <v>285</v>
      </c>
      <c r="H28" s="51">
        <v>62</v>
      </c>
      <c r="I28" s="51">
        <v>317</v>
      </c>
      <c r="J28" s="51">
        <v>345</v>
      </c>
      <c r="K28" s="51">
        <v>93</v>
      </c>
      <c r="L28" s="51">
        <v>135</v>
      </c>
      <c r="M28" s="51">
        <v>56</v>
      </c>
      <c r="N28" s="51">
        <v>86</v>
      </c>
      <c r="O28" s="51">
        <v>54</v>
      </c>
      <c r="P28" s="51">
        <f t="shared" si="0"/>
        <v>2808</v>
      </c>
    </row>
    <row r="29" spans="2:16" ht="12.75" customHeight="1">
      <c r="B29" s="47" t="s">
        <v>24</v>
      </c>
      <c r="C29" s="48"/>
      <c r="D29" s="49"/>
      <c r="E29" s="50" t="s">
        <v>125</v>
      </c>
      <c r="F29" s="51">
        <v>1533</v>
      </c>
      <c r="G29" s="51">
        <v>133</v>
      </c>
      <c r="H29" s="51">
        <v>589</v>
      </c>
      <c r="I29" s="51">
        <v>999</v>
      </c>
      <c r="J29" s="51">
        <v>571</v>
      </c>
      <c r="K29" s="51">
        <v>449</v>
      </c>
      <c r="L29" s="51">
        <v>491</v>
      </c>
      <c r="M29" s="51">
        <v>322</v>
      </c>
      <c r="N29" s="51">
        <v>456</v>
      </c>
      <c r="O29" s="51">
        <v>454</v>
      </c>
      <c r="P29" s="51">
        <f t="shared" si="0"/>
        <v>5997</v>
      </c>
    </row>
    <row r="30" spans="2:16" ht="12.75" customHeight="1">
      <c r="B30" s="47" t="s">
        <v>25</v>
      </c>
      <c r="C30" s="48"/>
      <c r="D30" s="49"/>
      <c r="E30" s="50" t="s">
        <v>26</v>
      </c>
      <c r="F30" s="52">
        <f>SUM(F24/F20)*100</f>
        <v>14.441795788637265</v>
      </c>
      <c r="G30" s="52">
        <f aca="true" t="shared" si="1" ref="G30:P30">SUM(G24/G20)*100</f>
        <v>12.243702401874634</v>
      </c>
      <c r="H30" s="52">
        <f t="shared" si="1"/>
        <v>11.489587010236498</v>
      </c>
      <c r="I30" s="52">
        <f t="shared" si="1"/>
        <v>10.297339593114241</v>
      </c>
      <c r="J30" s="52">
        <f t="shared" si="1"/>
        <v>18.475191609519968</v>
      </c>
      <c r="K30" s="52">
        <f t="shared" si="1"/>
        <v>17.006589268904925</v>
      </c>
      <c r="L30" s="52">
        <f t="shared" si="1"/>
        <v>17.525195968645015</v>
      </c>
      <c r="M30" s="52">
        <f t="shared" si="1"/>
        <v>20.224719101123593</v>
      </c>
      <c r="N30" s="52">
        <f t="shared" si="1"/>
        <v>6.501919385796545</v>
      </c>
      <c r="O30" s="52">
        <f t="shared" si="1"/>
        <v>17.237869019341705</v>
      </c>
      <c r="P30" s="52">
        <f t="shared" si="1"/>
        <v>13.168324235399687</v>
      </c>
    </row>
    <row r="31" spans="2:16" ht="12.75" customHeight="1">
      <c r="B31" s="47" t="s">
        <v>27</v>
      </c>
      <c r="C31" s="48"/>
      <c r="D31" s="49"/>
      <c r="E31" s="50" t="s">
        <v>28</v>
      </c>
      <c r="F31" s="52">
        <f>SUM(F26/F22)*100</f>
        <v>14.986320802512921</v>
      </c>
      <c r="G31" s="52">
        <f aca="true" t="shared" si="2" ref="G31:P31">SUM(G26/G22)*100</f>
        <v>12.636415852958068</v>
      </c>
      <c r="H31" s="52">
        <f t="shared" si="2"/>
        <v>10.54081984154323</v>
      </c>
      <c r="I31" s="52">
        <f t="shared" si="2"/>
        <v>9.912189313885996</v>
      </c>
      <c r="J31" s="52">
        <f t="shared" si="2"/>
        <v>19.162173372044794</v>
      </c>
      <c r="K31" s="52">
        <f t="shared" si="2"/>
        <v>17.191435768261965</v>
      </c>
      <c r="L31" s="52">
        <f t="shared" si="2"/>
        <v>16.756176154672396</v>
      </c>
      <c r="M31" s="52">
        <f t="shared" si="2"/>
        <v>18.24742268041237</v>
      </c>
      <c r="N31" s="52">
        <f t="shared" si="2"/>
        <v>6.7171470444553005</v>
      </c>
      <c r="O31" s="52">
        <f t="shared" si="2"/>
        <v>16.874589625738672</v>
      </c>
      <c r="P31" s="52">
        <f t="shared" si="2"/>
        <v>13.144299287410927</v>
      </c>
    </row>
    <row r="32" spans="2:16" ht="12.75" customHeight="1">
      <c r="B32" s="47" t="s">
        <v>29</v>
      </c>
      <c r="C32" s="48"/>
      <c r="D32" s="49"/>
      <c r="E32" s="50" t="s">
        <v>30</v>
      </c>
      <c r="F32" s="52">
        <f>SUM(F27/F23)*100</f>
        <v>13.918379273400214</v>
      </c>
      <c r="G32" s="52">
        <f aca="true" t="shared" si="3" ref="G32:P32">SUM(G27/G23)*100</f>
        <v>11.835026897788405</v>
      </c>
      <c r="H32" s="52">
        <f t="shared" si="3"/>
        <v>12.48642779587405</v>
      </c>
      <c r="I32" s="52">
        <f t="shared" si="3"/>
        <v>10.72430292031018</v>
      </c>
      <c r="J32" s="52">
        <f t="shared" si="3"/>
        <v>17.824892029839027</v>
      </c>
      <c r="K32" s="52">
        <f t="shared" si="3"/>
        <v>16.823014383989992</v>
      </c>
      <c r="L32" s="52">
        <f t="shared" si="3"/>
        <v>18.351841028638223</v>
      </c>
      <c r="M32" s="52">
        <f t="shared" si="3"/>
        <v>22.383073496659243</v>
      </c>
      <c r="N32" s="52">
        <f t="shared" si="3"/>
        <v>6.294200848656294</v>
      </c>
      <c r="O32" s="52">
        <f t="shared" si="3"/>
        <v>17.626404494382022</v>
      </c>
      <c r="P32" s="52">
        <f t="shared" si="3"/>
        <v>13.192707548591232</v>
      </c>
    </row>
    <row r="33" spans="2:16" ht="12.75">
      <c r="B33" s="47" t="s">
        <v>31</v>
      </c>
      <c r="C33" s="48"/>
      <c r="D33" s="49"/>
      <c r="E33" s="50" t="s">
        <v>32</v>
      </c>
      <c r="F33" s="52">
        <f>SUM(F25/F21)*100</f>
        <v>53.023501452336944</v>
      </c>
      <c r="G33" s="52">
        <f aca="true" t="shared" si="4" ref="G33:P33">SUM(G25/G21)*100</f>
        <v>41.90031152647975</v>
      </c>
      <c r="H33" s="52">
        <f t="shared" si="4"/>
        <v>50.65666041275797</v>
      </c>
      <c r="I33" s="52">
        <f t="shared" si="4"/>
        <v>40.640599001663894</v>
      </c>
      <c r="J33" s="52">
        <f t="shared" si="4"/>
        <v>70.81545064377683</v>
      </c>
      <c r="K33" s="52">
        <f t="shared" si="4"/>
        <v>66.110183639399</v>
      </c>
      <c r="L33" s="52">
        <f t="shared" si="4"/>
        <v>58.63095238095239</v>
      </c>
      <c r="M33" s="52">
        <f t="shared" si="4"/>
        <v>68.75</v>
      </c>
      <c r="N33" s="52">
        <f t="shared" si="4"/>
        <v>28.57142857142857</v>
      </c>
      <c r="O33" s="52">
        <f t="shared" si="4"/>
        <v>66.60649819494586</v>
      </c>
      <c r="P33" s="52">
        <f t="shared" si="4"/>
        <v>50.11927480916031</v>
      </c>
    </row>
    <row r="34" spans="2:16" ht="12.75">
      <c r="B34" s="47" t="s">
        <v>33</v>
      </c>
      <c r="C34" s="48"/>
      <c r="D34" s="49"/>
      <c r="E34" s="50" t="s">
        <v>34</v>
      </c>
      <c r="F34" s="51">
        <v>16213</v>
      </c>
      <c r="G34" s="51">
        <v>2748</v>
      </c>
      <c r="H34" s="51">
        <v>4561</v>
      </c>
      <c r="I34" s="51">
        <v>10287</v>
      </c>
      <c r="J34" s="51">
        <v>3992</v>
      </c>
      <c r="K34" s="51">
        <v>2566</v>
      </c>
      <c r="L34" s="51">
        <v>2876</v>
      </c>
      <c r="M34" s="51">
        <v>1504</v>
      </c>
      <c r="N34" s="51">
        <v>6712</v>
      </c>
      <c r="O34" s="51">
        <v>2372</v>
      </c>
      <c r="P34" s="51">
        <f aca="true" t="shared" si="5" ref="P34:P43">SUM(F34:O34)</f>
        <v>53831</v>
      </c>
    </row>
    <row r="35" spans="2:16" ht="12.75">
      <c r="B35" s="47" t="s">
        <v>35</v>
      </c>
      <c r="C35" s="48"/>
      <c r="D35" s="49"/>
      <c r="E35" s="50" t="s">
        <v>36</v>
      </c>
      <c r="F35" s="51">
        <v>10034</v>
      </c>
      <c r="G35" s="51">
        <v>1701</v>
      </c>
      <c r="H35" s="51">
        <v>2823</v>
      </c>
      <c r="I35" s="51">
        <v>6367</v>
      </c>
      <c r="J35" s="51">
        <v>2471</v>
      </c>
      <c r="K35" s="51">
        <v>1588</v>
      </c>
      <c r="L35" s="51">
        <v>1780</v>
      </c>
      <c r="M35" s="51">
        <v>931</v>
      </c>
      <c r="N35" s="51">
        <v>4154</v>
      </c>
      <c r="O35" s="51">
        <v>1468</v>
      </c>
      <c r="P35" s="51">
        <f t="shared" si="5"/>
        <v>33317</v>
      </c>
    </row>
    <row r="36" spans="2:16" ht="12.75">
      <c r="B36" s="47" t="s">
        <v>37</v>
      </c>
      <c r="C36" s="48"/>
      <c r="D36" s="49"/>
      <c r="E36" s="50" t="s">
        <v>126</v>
      </c>
      <c r="F36" s="51">
        <v>7905</v>
      </c>
      <c r="G36" s="51">
        <v>1394</v>
      </c>
      <c r="H36" s="51">
        <v>2326</v>
      </c>
      <c r="I36" s="51">
        <v>5382</v>
      </c>
      <c r="J36" s="51">
        <v>1931</v>
      </c>
      <c r="K36" s="51">
        <v>1272</v>
      </c>
      <c r="L36" s="51">
        <v>1491</v>
      </c>
      <c r="M36" s="51">
        <v>777</v>
      </c>
      <c r="N36" s="51">
        <v>3279</v>
      </c>
      <c r="O36" s="51">
        <v>1220</v>
      </c>
      <c r="P36" s="51">
        <f t="shared" si="5"/>
        <v>26977</v>
      </c>
    </row>
    <row r="37" spans="2:16" ht="12.75">
      <c r="B37" s="47" t="s">
        <v>38</v>
      </c>
      <c r="C37" s="48"/>
      <c r="D37" s="49"/>
      <c r="E37" s="50" t="s">
        <v>127</v>
      </c>
      <c r="F37" s="51">
        <v>8308</v>
      </c>
      <c r="G37" s="51">
        <v>1354</v>
      </c>
      <c r="H37" s="51">
        <v>2235</v>
      </c>
      <c r="I37" s="51">
        <v>4904</v>
      </c>
      <c r="J37" s="51">
        <v>2061</v>
      </c>
      <c r="K37" s="51">
        <v>1294</v>
      </c>
      <c r="L37" s="51">
        <v>1384</v>
      </c>
      <c r="M37" s="51">
        <v>727</v>
      </c>
      <c r="N37" s="51">
        <v>3432</v>
      </c>
      <c r="O37" s="51">
        <v>1152</v>
      </c>
      <c r="P37" s="51">
        <f t="shared" si="5"/>
        <v>26851</v>
      </c>
    </row>
    <row r="38" spans="2:16" ht="12.75">
      <c r="B38" s="47" t="s">
        <v>39</v>
      </c>
      <c r="C38" s="48"/>
      <c r="D38" s="49"/>
      <c r="E38" s="50" t="s">
        <v>128</v>
      </c>
      <c r="F38" s="51">
        <v>10725</v>
      </c>
      <c r="G38" s="51">
        <v>1481</v>
      </c>
      <c r="H38" s="51">
        <v>2839</v>
      </c>
      <c r="I38" s="51">
        <v>6993</v>
      </c>
      <c r="J38" s="51">
        <v>2827</v>
      </c>
      <c r="K38" s="51">
        <v>1800</v>
      </c>
      <c r="L38" s="51">
        <v>2328</v>
      </c>
      <c r="M38" s="51">
        <v>1293</v>
      </c>
      <c r="N38" s="51">
        <v>4448</v>
      </c>
      <c r="O38" s="51">
        <v>1806</v>
      </c>
      <c r="P38" s="51">
        <f t="shared" si="5"/>
        <v>36540</v>
      </c>
    </row>
    <row r="39" spans="2:16" ht="12.75">
      <c r="B39" s="47" t="s">
        <v>40</v>
      </c>
      <c r="C39" s="48"/>
      <c r="D39" s="49"/>
      <c r="E39" s="50" t="s">
        <v>129</v>
      </c>
      <c r="F39" s="51">
        <v>8944</v>
      </c>
      <c r="G39" s="51">
        <v>1270</v>
      </c>
      <c r="H39" s="51">
        <v>2316</v>
      </c>
      <c r="I39" s="51">
        <v>5885</v>
      </c>
      <c r="J39" s="51">
        <v>2375</v>
      </c>
      <c r="K39" s="51">
        <v>1491</v>
      </c>
      <c r="L39" s="51">
        <v>1888</v>
      </c>
      <c r="M39" s="51">
        <v>1036</v>
      </c>
      <c r="N39" s="51">
        <v>3709</v>
      </c>
      <c r="O39" s="51">
        <v>1458</v>
      </c>
      <c r="P39" s="51">
        <f t="shared" si="5"/>
        <v>30372</v>
      </c>
    </row>
    <row r="40" spans="2:16" ht="12.75">
      <c r="B40" s="47" t="s">
        <v>41</v>
      </c>
      <c r="C40" s="48"/>
      <c r="D40" s="49"/>
      <c r="E40" s="50" t="s">
        <v>130</v>
      </c>
      <c r="F40" s="51">
        <v>5547</v>
      </c>
      <c r="G40" s="51">
        <v>752</v>
      </c>
      <c r="H40" s="51">
        <v>1521</v>
      </c>
      <c r="I40" s="51">
        <v>3697</v>
      </c>
      <c r="J40" s="51">
        <v>1453</v>
      </c>
      <c r="K40" s="51">
        <v>961</v>
      </c>
      <c r="L40" s="51">
        <v>1193</v>
      </c>
      <c r="M40" s="51">
        <v>657</v>
      </c>
      <c r="N40" s="51">
        <v>2288</v>
      </c>
      <c r="O40" s="51">
        <v>957</v>
      </c>
      <c r="P40" s="51">
        <f t="shared" si="5"/>
        <v>19026</v>
      </c>
    </row>
    <row r="41" spans="2:16" ht="12.75">
      <c r="B41" s="47" t="s">
        <v>42</v>
      </c>
      <c r="C41" s="48"/>
      <c r="D41" s="49"/>
      <c r="E41" s="50" t="s">
        <v>131</v>
      </c>
      <c r="F41" s="51">
        <v>5178</v>
      </c>
      <c r="G41" s="51">
        <v>729</v>
      </c>
      <c r="H41" s="51">
        <v>1318</v>
      </c>
      <c r="I41" s="51">
        <v>3296</v>
      </c>
      <c r="J41" s="51">
        <v>1374</v>
      </c>
      <c r="K41" s="51">
        <v>839</v>
      </c>
      <c r="L41" s="51">
        <v>1135</v>
      </c>
      <c r="M41" s="51">
        <v>636</v>
      </c>
      <c r="N41" s="51">
        <v>2160</v>
      </c>
      <c r="O41" s="51">
        <v>849</v>
      </c>
      <c r="P41" s="51">
        <f t="shared" si="5"/>
        <v>17514</v>
      </c>
    </row>
    <row r="42" spans="2:16" ht="12.75">
      <c r="B42" s="47" t="s">
        <v>43</v>
      </c>
      <c r="C42" s="48"/>
      <c r="D42" s="49"/>
      <c r="E42" s="53" t="s">
        <v>132</v>
      </c>
      <c r="F42" s="51">
        <v>4109</v>
      </c>
      <c r="G42" s="51">
        <v>1216</v>
      </c>
      <c r="H42" s="51">
        <v>308</v>
      </c>
      <c r="I42" s="51">
        <v>1668</v>
      </c>
      <c r="J42" s="51">
        <v>1131</v>
      </c>
      <c r="K42" s="51">
        <v>201</v>
      </c>
      <c r="L42" s="51">
        <v>888</v>
      </c>
      <c r="M42" s="51">
        <v>243</v>
      </c>
      <c r="N42" s="51">
        <v>480</v>
      </c>
      <c r="O42" s="51">
        <v>304</v>
      </c>
      <c r="P42" s="51">
        <f t="shared" si="5"/>
        <v>10548</v>
      </c>
    </row>
    <row r="43" spans="2:16" ht="12.75">
      <c r="B43" s="47" t="s">
        <v>44</v>
      </c>
      <c r="C43" s="48"/>
      <c r="D43" s="49"/>
      <c r="E43" s="53" t="s">
        <v>133</v>
      </c>
      <c r="F43" s="51">
        <v>6616</v>
      </c>
      <c r="G43" s="51">
        <v>265</v>
      </c>
      <c r="H43" s="51">
        <v>2531</v>
      </c>
      <c r="I43" s="51">
        <v>5325</v>
      </c>
      <c r="J43" s="51">
        <v>1696</v>
      </c>
      <c r="K43" s="51">
        <v>1599</v>
      </c>
      <c r="L43" s="51">
        <v>1440</v>
      </c>
      <c r="M43" s="51">
        <v>1050</v>
      </c>
      <c r="N43" s="51">
        <v>3968</v>
      </c>
      <c r="O43" s="51">
        <v>1502</v>
      </c>
      <c r="P43" s="51">
        <f t="shared" si="5"/>
        <v>25992</v>
      </c>
    </row>
    <row r="44" spans="2:16" ht="12.75">
      <c r="B44" s="47" t="s">
        <v>45</v>
      </c>
      <c r="C44" s="48"/>
      <c r="D44" s="49"/>
      <c r="E44" s="50" t="s">
        <v>46</v>
      </c>
      <c r="F44" s="52">
        <f>SUM(F38/F34)*100</f>
        <v>66.15061987294146</v>
      </c>
      <c r="G44" s="52">
        <f aca="true" t="shared" si="6" ref="G44:P44">SUM(G38/G34)*100</f>
        <v>53.893740902474526</v>
      </c>
      <c r="H44" s="52">
        <f t="shared" si="6"/>
        <v>62.24512168384126</v>
      </c>
      <c r="I44" s="52">
        <f t="shared" si="6"/>
        <v>67.97900262467192</v>
      </c>
      <c r="J44" s="52">
        <f t="shared" si="6"/>
        <v>70.81663326653307</v>
      </c>
      <c r="K44" s="52">
        <f t="shared" si="6"/>
        <v>70.14809041309431</v>
      </c>
      <c r="L44" s="52">
        <f t="shared" si="6"/>
        <v>80.94575799721837</v>
      </c>
      <c r="M44" s="52">
        <f t="shared" si="6"/>
        <v>85.97074468085107</v>
      </c>
      <c r="N44" s="52">
        <f t="shared" si="6"/>
        <v>66.26936829559</v>
      </c>
      <c r="O44" s="52">
        <f t="shared" si="6"/>
        <v>76.13827993254637</v>
      </c>
      <c r="P44" s="52">
        <f t="shared" si="6"/>
        <v>67.87910311902064</v>
      </c>
    </row>
    <row r="45" spans="2:16" ht="12.75">
      <c r="B45" s="47" t="s">
        <v>47</v>
      </c>
      <c r="C45" s="48"/>
      <c r="D45" s="49"/>
      <c r="E45" s="50" t="s">
        <v>48</v>
      </c>
      <c r="F45" s="52">
        <f>SUM(F40/F36)*100</f>
        <v>70.1707779886148</v>
      </c>
      <c r="G45" s="52">
        <f aca="true" t="shared" si="7" ref="G45:P45">SUM(G40/G36)*100</f>
        <v>53.9454806312769</v>
      </c>
      <c r="H45" s="52">
        <f t="shared" si="7"/>
        <v>65.39122957867583</v>
      </c>
      <c r="I45" s="52">
        <f t="shared" si="7"/>
        <v>68.69193608324044</v>
      </c>
      <c r="J45" s="52">
        <f t="shared" si="7"/>
        <v>75.24598653547385</v>
      </c>
      <c r="K45" s="52">
        <f t="shared" si="7"/>
        <v>75.5503144654088</v>
      </c>
      <c r="L45" s="52">
        <f t="shared" si="7"/>
        <v>80.01341381623071</v>
      </c>
      <c r="M45" s="52">
        <f t="shared" si="7"/>
        <v>84.55598455598455</v>
      </c>
      <c r="N45" s="52">
        <f t="shared" si="7"/>
        <v>69.77737114974077</v>
      </c>
      <c r="O45" s="52">
        <f t="shared" si="7"/>
        <v>78.44262295081967</v>
      </c>
      <c r="P45" s="52">
        <f t="shared" si="7"/>
        <v>70.52674500500427</v>
      </c>
    </row>
    <row r="46" spans="2:16" ht="12.75">
      <c r="B46" s="47" t="s">
        <v>49</v>
      </c>
      <c r="C46" s="48"/>
      <c r="D46" s="49"/>
      <c r="E46" s="50" t="s">
        <v>50</v>
      </c>
      <c r="F46" s="52">
        <f>SUM(F41/F37)*100</f>
        <v>62.32546942705825</v>
      </c>
      <c r="G46" s="52">
        <f aca="true" t="shared" si="8" ref="G46:P46">SUM(G41/G37)*100</f>
        <v>53.84047267355982</v>
      </c>
      <c r="H46" s="52">
        <f t="shared" si="8"/>
        <v>58.97091722595078</v>
      </c>
      <c r="I46" s="52">
        <f t="shared" si="8"/>
        <v>67.21044045676999</v>
      </c>
      <c r="J46" s="52">
        <f t="shared" si="8"/>
        <v>66.66666666666666</v>
      </c>
      <c r="K46" s="52">
        <f t="shared" si="8"/>
        <v>64.83771251931994</v>
      </c>
      <c r="L46" s="52">
        <f t="shared" si="8"/>
        <v>82.00867052023122</v>
      </c>
      <c r="M46" s="52">
        <f t="shared" si="8"/>
        <v>87.4828060522696</v>
      </c>
      <c r="N46" s="52">
        <f t="shared" si="8"/>
        <v>62.93706293706294</v>
      </c>
      <c r="O46" s="52">
        <f t="shared" si="8"/>
        <v>73.69791666666666</v>
      </c>
      <c r="P46" s="52">
        <f t="shared" si="8"/>
        <v>65.22662098245875</v>
      </c>
    </row>
    <row r="47" spans="2:16" ht="12.75">
      <c r="B47" s="47" t="s">
        <v>51</v>
      </c>
      <c r="C47" s="48"/>
      <c r="D47" s="49"/>
      <c r="E47" s="50" t="s">
        <v>52</v>
      </c>
      <c r="F47" s="52">
        <f>SUM(F39/F35)*100</f>
        <v>89.13693442296193</v>
      </c>
      <c r="G47" s="52">
        <f aca="true" t="shared" si="9" ref="G47:P47">SUM(G39/G35)*100</f>
        <v>74.66196355085243</v>
      </c>
      <c r="H47" s="52">
        <f t="shared" si="9"/>
        <v>82.0403825717322</v>
      </c>
      <c r="I47" s="52">
        <f t="shared" si="9"/>
        <v>92.42971572168996</v>
      </c>
      <c r="J47" s="52">
        <f t="shared" si="9"/>
        <v>96.11493322541482</v>
      </c>
      <c r="K47" s="52">
        <f t="shared" si="9"/>
        <v>93.89168765743074</v>
      </c>
      <c r="L47" s="52">
        <f t="shared" si="9"/>
        <v>106.06741573033709</v>
      </c>
      <c r="M47" s="52">
        <f t="shared" si="9"/>
        <v>111.27819548872179</v>
      </c>
      <c r="N47" s="52">
        <f t="shared" si="9"/>
        <v>89.2874337987482</v>
      </c>
      <c r="O47" s="52">
        <f t="shared" si="9"/>
        <v>99.31880108991825</v>
      </c>
      <c r="P47" s="52">
        <f t="shared" si="9"/>
        <v>91.16066872767657</v>
      </c>
    </row>
    <row r="48" spans="2:16" ht="12.75">
      <c r="B48" s="47" t="s">
        <v>53</v>
      </c>
      <c r="C48" s="48"/>
      <c r="D48" s="49"/>
      <c r="E48" s="50" t="s">
        <v>54</v>
      </c>
      <c r="F48" s="51">
        <v>13341</v>
      </c>
      <c r="G48" s="51">
        <v>2260</v>
      </c>
      <c r="H48" s="51">
        <v>3750</v>
      </c>
      <c r="I48" s="51">
        <v>8452</v>
      </c>
      <c r="J48" s="51">
        <v>3286</v>
      </c>
      <c r="K48" s="51">
        <v>2110</v>
      </c>
      <c r="L48" s="51">
        <v>2363</v>
      </c>
      <c r="M48" s="51">
        <v>1236</v>
      </c>
      <c r="N48" s="51">
        <v>5523</v>
      </c>
      <c r="O48" s="51">
        <v>1950</v>
      </c>
      <c r="P48" s="51">
        <f aca="true" t="shared" si="10" ref="P48:P57">SUM(F48:O48)</f>
        <v>44271</v>
      </c>
    </row>
    <row r="49" spans="2:16" ht="12.75">
      <c r="B49" s="47" t="s">
        <v>55</v>
      </c>
      <c r="C49" s="48"/>
      <c r="D49" s="49"/>
      <c r="E49" s="50" t="s">
        <v>56</v>
      </c>
      <c r="F49" s="51">
        <v>4306</v>
      </c>
      <c r="G49" s="51">
        <v>730</v>
      </c>
      <c r="H49" s="51">
        <v>1211</v>
      </c>
      <c r="I49" s="51">
        <v>2730</v>
      </c>
      <c r="J49" s="51">
        <v>1060</v>
      </c>
      <c r="K49" s="51">
        <v>681</v>
      </c>
      <c r="L49" s="51">
        <v>763</v>
      </c>
      <c r="M49" s="51">
        <v>399</v>
      </c>
      <c r="N49" s="51">
        <v>1782</v>
      </c>
      <c r="O49" s="51">
        <v>630</v>
      </c>
      <c r="P49" s="51">
        <f t="shared" si="10"/>
        <v>14292</v>
      </c>
    </row>
    <row r="50" spans="2:16" ht="12.75">
      <c r="B50" s="47" t="s">
        <v>57</v>
      </c>
      <c r="C50" s="48"/>
      <c r="D50" s="49"/>
      <c r="E50" s="50" t="s">
        <v>134</v>
      </c>
      <c r="F50" s="51">
        <v>6373</v>
      </c>
      <c r="G50" s="51">
        <v>1124</v>
      </c>
      <c r="H50" s="51">
        <v>1875</v>
      </c>
      <c r="I50" s="51">
        <v>4339</v>
      </c>
      <c r="J50" s="51">
        <v>1557</v>
      </c>
      <c r="K50" s="51">
        <v>1026</v>
      </c>
      <c r="L50" s="51">
        <v>1202</v>
      </c>
      <c r="M50" s="51">
        <v>627</v>
      </c>
      <c r="N50" s="51">
        <v>2644</v>
      </c>
      <c r="O50" s="51">
        <v>984</v>
      </c>
      <c r="P50" s="51">
        <f t="shared" si="10"/>
        <v>21751</v>
      </c>
    </row>
    <row r="51" spans="2:16" ht="12.75">
      <c r="B51" s="47" t="s">
        <v>58</v>
      </c>
      <c r="C51" s="48"/>
      <c r="D51" s="49"/>
      <c r="E51" s="50" t="s">
        <v>135</v>
      </c>
      <c r="F51" s="51">
        <v>6968</v>
      </c>
      <c r="G51" s="51">
        <v>1136</v>
      </c>
      <c r="H51" s="51">
        <v>1875</v>
      </c>
      <c r="I51" s="51">
        <v>4113</v>
      </c>
      <c r="J51" s="51">
        <v>1729</v>
      </c>
      <c r="K51" s="51">
        <v>1085</v>
      </c>
      <c r="L51" s="51">
        <v>1161</v>
      </c>
      <c r="M51" s="51">
        <v>610</v>
      </c>
      <c r="N51" s="51">
        <v>2879</v>
      </c>
      <c r="O51" s="51">
        <v>966</v>
      </c>
      <c r="P51" s="51">
        <f t="shared" si="10"/>
        <v>22522</v>
      </c>
    </row>
    <row r="52" spans="2:16" ht="12.75">
      <c r="B52" s="47" t="s">
        <v>59</v>
      </c>
      <c r="C52" s="48"/>
      <c r="D52" s="49"/>
      <c r="E52" s="50" t="s">
        <v>136</v>
      </c>
      <c r="F52" s="51">
        <v>3391</v>
      </c>
      <c r="G52" s="51">
        <v>370</v>
      </c>
      <c r="H52" s="51">
        <v>639</v>
      </c>
      <c r="I52" s="51">
        <v>1208</v>
      </c>
      <c r="J52" s="51">
        <v>638</v>
      </c>
      <c r="K52" s="51">
        <v>337</v>
      </c>
      <c r="L52" s="51">
        <v>443</v>
      </c>
      <c r="M52" s="51">
        <v>532</v>
      </c>
      <c r="N52" s="51">
        <v>391</v>
      </c>
      <c r="O52" s="51">
        <v>219</v>
      </c>
      <c r="P52" s="51">
        <f t="shared" si="10"/>
        <v>8168</v>
      </c>
    </row>
    <row r="53" spans="2:16" ht="12.75">
      <c r="B53" s="47" t="s">
        <v>60</v>
      </c>
      <c r="C53" s="48"/>
      <c r="D53" s="49"/>
      <c r="E53" s="50" t="s">
        <v>137</v>
      </c>
      <c r="F53" s="51">
        <v>2119</v>
      </c>
      <c r="G53" s="51">
        <v>232</v>
      </c>
      <c r="H53" s="51">
        <v>397</v>
      </c>
      <c r="I53" s="51">
        <v>786</v>
      </c>
      <c r="J53" s="51">
        <v>469</v>
      </c>
      <c r="K53" s="51">
        <v>197</v>
      </c>
      <c r="L53" s="51">
        <v>300</v>
      </c>
      <c r="M53" s="51">
        <v>243</v>
      </c>
      <c r="N53" s="51">
        <v>194</v>
      </c>
      <c r="O53" s="51">
        <v>143</v>
      </c>
      <c r="P53" s="51">
        <f t="shared" si="10"/>
        <v>5080</v>
      </c>
    </row>
    <row r="54" spans="2:16" ht="12.75">
      <c r="B54" s="47" t="s">
        <v>61</v>
      </c>
      <c r="C54" s="48"/>
      <c r="D54" s="49"/>
      <c r="E54" s="50" t="s">
        <v>138</v>
      </c>
      <c r="F54" s="51">
        <v>1791</v>
      </c>
      <c r="G54" s="51">
        <v>165</v>
      </c>
      <c r="H54" s="51">
        <v>310</v>
      </c>
      <c r="I54" s="51">
        <v>586</v>
      </c>
      <c r="J54" s="51">
        <v>328</v>
      </c>
      <c r="K54" s="51">
        <v>171</v>
      </c>
      <c r="L54" s="51">
        <v>230</v>
      </c>
      <c r="M54" s="51">
        <v>238</v>
      </c>
      <c r="N54" s="51">
        <v>212</v>
      </c>
      <c r="O54" s="51">
        <v>116</v>
      </c>
      <c r="P54" s="51">
        <f t="shared" si="10"/>
        <v>4147</v>
      </c>
    </row>
    <row r="55" spans="2:16" ht="12.75">
      <c r="B55" s="47" t="s">
        <v>62</v>
      </c>
      <c r="C55" s="48"/>
      <c r="D55" s="49"/>
      <c r="E55" s="50" t="s">
        <v>139</v>
      </c>
      <c r="F55" s="51">
        <v>1600</v>
      </c>
      <c r="G55" s="51">
        <v>205</v>
      </c>
      <c r="H55" s="51">
        <v>329</v>
      </c>
      <c r="I55" s="51">
        <v>622</v>
      </c>
      <c r="J55" s="51">
        <v>310</v>
      </c>
      <c r="K55" s="51">
        <v>166</v>
      </c>
      <c r="L55" s="51">
        <v>213</v>
      </c>
      <c r="M55" s="51">
        <v>294</v>
      </c>
      <c r="N55" s="51">
        <v>179</v>
      </c>
      <c r="O55" s="51">
        <v>103</v>
      </c>
      <c r="P55" s="51">
        <f t="shared" si="10"/>
        <v>4021</v>
      </c>
    </row>
    <row r="56" spans="2:16" ht="12.75">
      <c r="B56" s="47" t="s">
        <v>63</v>
      </c>
      <c r="C56" s="48"/>
      <c r="D56" s="49"/>
      <c r="E56" s="53" t="s">
        <v>140</v>
      </c>
      <c r="F56" s="51">
        <v>2574</v>
      </c>
      <c r="G56" s="51">
        <v>355</v>
      </c>
      <c r="H56" s="51">
        <v>193</v>
      </c>
      <c r="I56" s="51">
        <v>1040</v>
      </c>
      <c r="J56" s="51">
        <v>638</v>
      </c>
      <c r="K56" s="51">
        <v>217</v>
      </c>
      <c r="L56" s="51">
        <v>252</v>
      </c>
      <c r="M56" s="51">
        <v>466</v>
      </c>
      <c r="N56" s="51">
        <v>237</v>
      </c>
      <c r="O56" s="51">
        <v>184</v>
      </c>
      <c r="P56" s="51">
        <f t="shared" si="10"/>
        <v>6156</v>
      </c>
    </row>
    <row r="57" spans="2:16" ht="12.75">
      <c r="B57" s="47" t="s">
        <v>64</v>
      </c>
      <c r="C57" s="48"/>
      <c r="D57" s="49"/>
      <c r="E57" s="53" t="s">
        <v>141</v>
      </c>
      <c r="F57" s="51">
        <v>817</v>
      </c>
      <c r="G57" s="51">
        <v>15</v>
      </c>
      <c r="H57" s="51">
        <v>446</v>
      </c>
      <c r="I57" s="51">
        <v>168</v>
      </c>
      <c r="J57" s="51">
        <v>0</v>
      </c>
      <c r="K57" s="51">
        <v>120</v>
      </c>
      <c r="L57" s="51">
        <v>191</v>
      </c>
      <c r="M57" s="51">
        <v>66</v>
      </c>
      <c r="N57" s="51">
        <v>154</v>
      </c>
      <c r="O57" s="51">
        <v>35</v>
      </c>
      <c r="P57" s="51">
        <f t="shared" si="10"/>
        <v>2012</v>
      </c>
    </row>
    <row r="58" spans="2:16" ht="12.75">
      <c r="B58" s="47" t="s">
        <v>65</v>
      </c>
      <c r="C58" s="48"/>
      <c r="D58" s="49"/>
      <c r="E58" s="50" t="s">
        <v>66</v>
      </c>
      <c r="F58" s="52">
        <f>SUM(F52/F48)*100</f>
        <v>25.417884716288135</v>
      </c>
      <c r="G58" s="52">
        <f aca="true" t="shared" si="11" ref="G58:P58">SUM(G52/G48)*100</f>
        <v>16.371681415929203</v>
      </c>
      <c r="H58" s="52">
        <f t="shared" si="11"/>
        <v>17.04</v>
      </c>
      <c r="I58" s="52">
        <f t="shared" si="11"/>
        <v>14.29247515380975</v>
      </c>
      <c r="J58" s="52">
        <f t="shared" si="11"/>
        <v>19.415702982349362</v>
      </c>
      <c r="K58" s="52">
        <f t="shared" si="11"/>
        <v>15.971563981042655</v>
      </c>
      <c r="L58" s="52">
        <f t="shared" si="11"/>
        <v>18.747355057130765</v>
      </c>
      <c r="M58" s="52">
        <f t="shared" si="11"/>
        <v>43.042071197411005</v>
      </c>
      <c r="N58" s="52">
        <f t="shared" si="11"/>
        <v>7.079485786710121</v>
      </c>
      <c r="O58" s="52">
        <f t="shared" si="11"/>
        <v>11.23076923076923</v>
      </c>
      <c r="P58" s="52">
        <f t="shared" si="11"/>
        <v>18.45000112940751</v>
      </c>
    </row>
    <row r="59" spans="2:16" ht="12.75">
      <c r="B59" s="47" t="s">
        <v>67</v>
      </c>
      <c r="C59" s="48"/>
      <c r="D59" s="49"/>
      <c r="E59" s="50" t="s">
        <v>68</v>
      </c>
      <c r="F59" s="52">
        <f>SUM(F54/F50)*100</f>
        <v>28.10293425388357</v>
      </c>
      <c r="G59" s="52">
        <f aca="true" t="shared" si="12" ref="G59:P59">SUM(G54/G50)*100</f>
        <v>14.679715302491104</v>
      </c>
      <c r="H59" s="52">
        <f t="shared" si="12"/>
        <v>16.53333333333333</v>
      </c>
      <c r="I59" s="52">
        <f t="shared" si="12"/>
        <v>13.505415994468773</v>
      </c>
      <c r="J59" s="52">
        <f t="shared" si="12"/>
        <v>21.06615285806037</v>
      </c>
      <c r="K59" s="52">
        <f t="shared" si="12"/>
        <v>16.666666666666664</v>
      </c>
      <c r="L59" s="52">
        <f t="shared" si="12"/>
        <v>19.13477537437604</v>
      </c>
      <c r="M59" s="52">
        <f t="shared" si="12"/>
        <v>37.9585326953748</v>
      </c>
      <c r="N59" s="52">
        <f t="shared" si="12"/>
        <v>8.018154311649017</v>
      </c>
      <c r="O59" s="52">
        <f t="shared" si="12"/>
        <v>11.788617886178862</v>
      </c>
      <c r="P59" s="52">
        <f t="shared" si="12"/>
        <v>19.065790078617077</v>
      </c>
    </row>
    <row r="60" spans="2:16" ht="12.75">
      <c r="B60" s="47" t="s">
        <v>69</v>
      </c>
      <c r="C60" s="48"/>
      <c r="D60" s="49"/>
      <c r="E60" s="50" t="s">
        <v>70</v>
      </c>
      <c r="F60" s="52">
        <f>SUM(F55/F51)*100</f>
        <v>22.962112514351322</v>
      </c>
      <c r="G60" s="52">
        <f aca="true" t="shared" si="13" ref="G60:P60">SUM(G55/G51)*100</f>
        <v>18.045774647887324</v>
      </c>
      <c r="H60" s="52">
        <f t="shared" si="13"/>
        <v>17.546666666666667</v>
      </c>
      <c r="I60" s="52">
        <f t="shared" si="13"/>
        <v>15.122781424750789</v>
      </c>
      <c r="J60" s="52">
        <f t="shared" si="13"/>
        <v>17.92943898207056</v>
      </c>
      <c r="K60" s="52">
        <f t="shared" si="13"/>
        <v>15.299539170506913</v>
      </c>
      <c r="L60" s="52">
        <f t="shared" si="13"/>
        <v>18.34625322997416</v>
      </c>
      <c r="M60" s="52">
        <f t="shared" si="13"/>
        <v>48.19672131147541</v>
      </c>
      <c r="N60" s="52">
        <f t="shared" si="13"/>
        <v>6.217436609934005</v>
      </c>
      <c r="O60" s="52">
        <f t="shared" si="13"/>
        <v>10.662525879917183</v>
      </c>
      <c r="P60" s="52">
        <f t="shared" si="13"/>
        <v>17.85365420477755</v>
      </c>
    </row>
    <row r="61" spans="2:16" ht="12.75">
      <c r="B61" s="47" t="s">
        <v>71</v>
      </c>
      <c r="C61" s="48"/>
      <c r="D61" s="49"/>
      <c r="E61" s="50" t="s">
        <v>72</v>
      </c>
      <c r="F61" s="52">
        <f>SUM(F53/F49)*100</f>
        <v>49.21040408732002</v>
      </c>
      <c r="G61" s="52">
        <f aca="true" t="shared" si="14" ref="G61:P61">SUM(G53/G49)*100</f>
        <v>31.780821917808222</v>
      </c>
      <c r="H61" s="52">
        <f t="shared" si="14"/>
        <v>32.782824112303885</v>
      </c>
      <c r="I61" s="52">
        <f t="shared" si="14"/>
        <v>28.79120879120879</v>
      </c>
      <c r="J61" s="52">
        <f t="shared" si="14"/>
        <v>44.24528301886792</v>
      </c>
      <c r="K61" s="52">
        <f t="shared" si="14"/>
        <v>28.928046989721</v>
      </c>
      <c r="L61" s="52">
        <f t="shared" si="14"/>
        <v>39.31847968545216</v>
      </c>
      <c r="M61" s="52">
        <f t="shared" si="14"/>
        <v>60.902255639097746</v>
      </c>
      <c r="N61" s="52">
        <f t="shared" si="14"/>
        <v>10.886644219977553</v>
      </c>
      <c r="O61" s="52">
        <f t="shared" si="14"/>
        <v>22.6984126984127</v>
      </c>
      <c r="P61" s="52">
        <f t="shared" si="14"/>
        <v>35.54436048138819</v>
      </c>
    </row>
    <row r="62" spans="2:16" ht="12.75">
      <c r="B62" s="47" t="s">
        <v>73</v>
      </c>
      <c r="C62" s="48"/>
      <c r="D62" s="49"/>
      <c r="E62" s="50" t="s">
        <v>74</v>
      </c>
      <c r="F62" s="51">
        <v>8942</v>
      </c>
      <c r="G62" s="51">
        <v>1514</v>
      </c>
      <c r="H62" s="51">
        <v>2513</v>
      </c>
      <c r="I62" s="51">
        <v>5663</v>
      </c>
      <c r="J62" s="51">
        <v>2202</v>
      </c>
      <c r="K62" s="51">
        <v>1414</v>
      </c>
      <c r="L62" s="51">
        <v>1583</v>
      </c>
      <c r="M62" s="51">
        <v>828</v>
      </c>
      <c r="N62" s="51">
        <v>3702</v>
      </c>
      <c r="O62" s="51">
        <v>1306</v>
      </c>
      <c r="P62" s="51">
        <f aca="true" t="shared" si="15" ref="P62:P71">SUM(F62:O62)</f>
        <v>29667</v>
      </c>
    </row>
    <row r="63" spans="2:16" ht="12.75">
      <c r="B63" s="47" t="s">
        <v>75</v>
      </c>
      <c r="C63" s="48"/>
      <c r="D63" s="49"/>
      <c r="E63" s="50" t="s">
        <v>76</v>
      </c>
      <c r="F63" s="51">
        <v>3971</v>
      </c>
      <c r="G63" s="51">
        <v>673</v>
      </c>
      <c r="H63" s="51">
        <v>1116</v>
      </c>
      <c r="I63" s="51">
        <v>2516</v>
      </c>
      <c r="J63" s="51">
        <v>978</v>
      </c>
      <c r="K63" s="51">
        <v>628</v>
      </c>
      <c r="L63" s="51">
        <v>703</v>
      </c>
      <c r="M63" s="51">
        <v>368</v>
      </c>
      <c r="N63" s="51">
        <v>1644</v>
      </c>
      <c r="O63" s="51">
        <v>580</v>
      </c>
      <c r="P63" s="51">
        <f t="shared" si="15"/>
        <v>13177</v>
      </c>
    </row>
    <row r="64" spans="2:16" ht="12.75">
      <c r="B64" s="47" t="s">
        <v>77</v>
      </c>
      <c r="C64" s="48"/>
      <c r="D64" s="49"/>
      <c r="E64" s="50" t="s">
        <v>142</v>
      </c>
      <c r="F64" s="51">
        <v>4239</v>
      </c>
      <c r="G64" s="51">
        <v>748</v>
      </c>
      <c r="H64" s="51">
        <v>1247</v>
      </c>
      <c r="I64" s="51">
        <v>2887</v>
      </c>
      <c r="J64" s="51">
        <v>1036</v>
      </c>
      <c r="K64" s="51">
        <v>682</v>
      </c>
      <c r="L64" s="51">
        <v>800</v>
      </c>
      <c r="M64" s="51">
        <v>417</v>
      </c>
      <c r="N64" s="51">
        <v>1759</v>
      </c>
      <c r="O64" s="51">
        <v>654</v>
      </c>
      <c r="P64" s="51">
        <f t="shared" si="15"/>
        <v>14469</v>
      </c>
    </row>
    <row r="65" spans="2:16" ht="12.75">
      <c r="B65" s="47" t="s">
        <v>78</v>
      </c>
      <c r="C65" s="48"/>
      <c r="D65" s="49"/>
      <c r="E65" s="50" t="s">
        <v>143</v>
      </c>
      <c r="F65" s="51">
        <v>4703</v>
      </c>
      <c r="G65" s="51">
        <v>766</v>
      </c>
      <c r="H65" s="51">
        <v>1265</v>
      </c>
      <c r="I65" s="51">
        <v>2776</v>
      </c>
      <c r="J65" s="51">
        <v>1167</v>
      </c>
      <c r="K65" s="51">
        <v>732</v>
      </c>
      <c r="L65" s="51">
        <v>784</v>
      </c>
      <c r="M65" s="51">
        <v>411</v>
      </c>
      <c r="N65" s="51">
        <v>1943</v>
      </c>
      <c r="O65" s="51">
        <v>652</v>
      </c>
      <c r="P65" s="51">
        <f t="shared" si="15"/>
        <v>15199</v>
      </c>
    </row>
    <row r="66" spans="2:16" ht="12.75">
      <c r="B66" s="47" t="s">
        <v>79</v>
      </c>
      <c r="C66" s="48"/>
      <c r="D66" s="49"/>
      <c r="E66" s="50" t="s">
        <v>144</v>
      </c>
      <c r="F66" s="51">
        <v>3015</v>
      </c>
      <c r="G66" s="51">
        <v>0</v>
      </c>
      <c r="H66" s="51">
        <v>102</v>
      </c>
      <c r="I66" s="51">
        <v>509</v>
      </c>
      <c r="J66" s="51">
        <v>52</v>
      </c>
      <c r="K66" s="51">
        <v>16</v>
      </c>
      <c r="L66" s="51">
        <v>116</v>
      </c>
      <c r="M66" s="51">
        <v>127</v>
      </c>
      <c r="N66" s="51">
        <v>14</v>
      </c>
      <c r="O66" s="51">
        <v>77</v>
      </c>
      <c r="P66" s="51">
        <f t="shared" si="15"/>
        <v>4028</v>
      </c>
    </row>
    <row r="67" spans="2:16" ht="12.75">
      <c r="B67" s="47" t="s">
        <v>80</v>
      </c>
      <c r="C67" s="48"/>
      <c r="D67" s="49"/>
      <c r="E67" s="50" t="s">
        <v>145</v>
      </c>
      <c r="F67" s="51">
        <v>2092</v>
      </c>
      <c r="G67" s="51">
        <v>0</v>
      </c>
      <c r="H67" s="51">
        <v>72</v>
      </c>
      <c r="I67" s="51">
        <v>299</v>
      </c>
      <c r="J67" s="51">
        <v>34</v>
      </c>
      <c r="K67" s="51">
        <v>7</v>
      </c>
      <c r="L67" s="51">
        <v>59</v>
      </c>
      <c r="M67" s="51">
        <v>88</v>
      </c>
      <c r="N67" s="51">
        <v>4</v>
      </c>
      <c r="O67" s="51">
        <v>48</v>
      </c>
      <c r="P67" s="51">
        <f t="shared" si="15"/>
        <v>2703</v>
      </c>
    </row>
    <row r="68" spans="2:16" ht="12.75">
      <c r="B68" s="47" t="s">
        <v>81</v>
      </c>
      <c r="C68" s="48"/>
      <c r="D68" s="49"/>
      <c r="E68" s="50" t="s">
        <v>146</v>
      </c>
      <c r="F68" s="51">
        <v>1379</v>
      </c>
      <c r="G68" s="51">
        <v>0</v>
      </c>
      <c r="H68" s="51">
        <v>42</v>
      </c>
      <c r="I68" s="51">
        <v>195</v>
      </c>
      <c r="J68" s="51">
        <v>28</v>
      </c>
      <c r="K68" s="51">
        <v>14</v>
      </c>
      <c r="L68" s="51">
        <v>56</v>
      </c>
      <c r="M68" s="51">
        <v>59</v>
      </c>
      <c r="N68" s="51">
        <v>10</v>
      </c>
      <c r="O68" s="51">
        <v>43</v>
      </c>
      <c r="P68" s="51">
        <f t="shared" si="15"/>
        <v>1826</v>
      </c>
    </row>
    <row r="69" spans="2:16" ht="12.75">
      <c r="B69" s="47" t="s">
        <v>82</v>
      </c>
      <c r="C69" s="48"/>
      <c r="D69" s="49"/>
      <c r="E69" s="50" t="s">
        <v>147</v>
      </c>
      <c r="F69" s="51">
        <v>1636</v>
      </c>
      <c r="G69" s="51">
        <v>0</v>
      </c>
      <c r="H69" s="51">
        <v>60</v>
      </c>
      <c r="I69" s="51">
        <v>314</v>
      </c>
      <c r="J69" s="51">
        <v>24</v>
      </c>
      <c r="K69" s="51">
        <v>2</v>
      </c>
      <c r="L69" s="51">
        <v>60</v>
      </c>
      <c r="M69" s="51">
        <v>68</v>
      </c>
      <c r="N69" s="51">
        <v>4</v>
      </c>
      <c r="O69" s="51">
        <v>34</v>
      </c>
      <c r="P69" s="51">
        <f t="shared" si="15"/>
        <v>2202</v>
      </c>
    </row>
    <row r="70" spans="2:16" ht="12.75">
      <c r="B70" s="47" t="s">
        <v>83</v>
      </c>
      <c r="C70" s="48"/>
      <c r="D70" s="49"/>
      <c r="E70" s="53" t="s">
        <v>148</v>
      </c>
      <c r="F70" s="51">
        <v>3015</v>
      </c>
      <c r="G70" s="51">
        <v>0</v>
      </c>
      <c r="H70" s="51">
        <v>0</v>
      </c>
      <c r="I70" s="51">
        <v>509</v>
      </c>
      <c r="J70" s="51">
        <v>52</v>
      </c>
      <c r="K70" s="51">
        <v>0</v>
      </c>
      <c r="L70" s="51">
        <v>106</v>
      </c>
      <c r="M70" s="51">
        <v>127</v>
      </c>
      <c r="N70" s="51">
        <v>14</v>
      </c>
      <c r="O70" s="51">
        <v>77</v>
      </c>
      <c r="P70" s="51">
        <f t="shared" si="15"/>
        <v>3900</v>
      </c>
    </row>
    <row r="71" spans="2:16" ht="12.75">
      <c r="B71" s="47" t="s">
        <v>84</v>
      </c>
      <c r="C71" s="48"/>
      <c r="D71" s="49"/>
      <c r="E71" s="53" t="s">
        <v>149</v>
      </c>
      <c r="F71" s="51">
        <v>0</v>
      </c>
      <c r="G71" s="51">
        <v>0</v>
      </c>
      <c r="H71" s="51">
        <v>102</v>
      </c>
      <c r="I71" s="51">
        <v>0</v>
      </c>
      <c r="J71" s="51">
        <v>0</v>
      </c>
      <c r="K71" s="51">
        <v>16</v>
      </c>
      <c r="L71" s="51">
        <v>10</v>
      </c>
      <c r="M71" s="51">
        <v>0</v>
      </c>
      <c r="N71" s="51">
        <v>0</v>
      </c>
      <c r="O71" s="51">
        <v>0</v>
      </c>
      <c r="P71" s="51">
        <f t="shared" si="15"/>
        <v>128</v>
      </c>
    </row>
    <row r="72" spans="2:16" ht="12.75">
      <c r="B72" s="47" t="s">
        <v>85</v>
      </c>
      <c r="C72" s="48"/>
      <c r="D72" s="49"/>
      <c r="E72" s="50" t="s">
        <v>86</v>
      </c>
      <c r="F72" s="52">
        <f>SUM(F66/F62)*100</f>
        <v>33.71728919704764</v>
      </c>
      <c r="G72" s="52">
        <f aca="true" t="shared" si="16" ref="G72:P72">SUM(G66/G62)*100</f>
        <v>0</v>
      </c>
      <c r="H72" s="52">
        <f t="shared" si="16"/>
        <v>4.058893752487068</v>
      </c>
      <c r="I72" s="52">
        <f t="shared" si="16"/>
        <v>8.988168815115664</v>
      </c>
      <c r="J72" s="52">
        <f t="shared" si="16"/>
        <v>2.361489554950045</v>
      </c>
      <c r="K72" s="52">
        <f t="shared" si="16"/>
        <v>1.1315417256011315</v>
      </c>
      <c r="L72" s="52">
        <f t="shared" si="16"/>
        <v>7.327858496525584</v>
      </c>
      <c r="M72" s="52">
        <f t="shared" si="16"/>
        <v>15.338164251207727</v>
      </c>
      <c r="N72" s="52">
        <f t="shared" si="16"/>
        <v>0.37817396002160997</v>
      </c>
      <c r="O72" s="52">
        <f t="shared" si="16"/>
        <v>5.895865237366003</v>
      </c>
      <c r="P72" s="52">
        <f t="shared" si="16"/>
        <v>13.577375535106349</v>
      </c>
    </row>
    <row r="73" spans="2:16" ht="12.75">
      <c r="B73" s="47" t="s">
        <v>87</v>
      </c>
      <c r="C73" s="48"/>
      <c r="D73" s="49"/>
      <c r="E73" s="50" t="s">
        <v>88</v>
      </c>
      <c r="F73" s="52">
        <f>SUM(F68/F64)*100</f>
        <v>32.531257372021706</v>
      </c>
      <c r="G73" s="52">
        <f aca="true" t="shared" si="17" ref="G73:P73">SUM(G68/G64)*100</f>
        <v>0</v>
      </c>
      <c r="H73" s="52">
        <f t="shared" si="17"/>
        <v>3.3680834001603848</v>
      </c>
      <c r="I73" s="52">
        <f t="shared" si="17"/>
        <v>6.754416349151368</v>
      </c>
      <c r="J73" s="52">
        <f t="shared" si="17"/>
        <v>2.7027027027027026</v>
      </c>
      <c r="K73" s="52">
        <f t="shared" si="17"/>
        <v>2.0527859237536656</v>
      </c>
      <c r="L73" s="52">
        <f t="shared" si="17"/>
        <v>7.000000000000001</v>
      </c>
      <c r="M73" s="52">
        <f t="shared" si="17"/>
        <v>14.148681055155876</v>
      </c>
      <c r="N73" s="52">
        <f t="shared" si="17"/>
        <v>0.5685048322910745</v>
      </c>
      <c r="O73" s="52">
        <f t="shared" si="17"/>
        <v>6.574923547400611</v>
      </c>
      <c r="P73" s="52">
        <f t="shared" si="17"/>
        <v>12.620084318197526</v>
      </c>
    </row>
    <row r="74" spans="2:16" ht="12.75">
      <c r="B74" s="47" t="s">
        <v>89</v>
      </c>
      <c r="C74" s="48"/>
      <c r="D74" s="49"/>
      <c r="E74" s="50" t="s">
        <v>90</v>
      </c>
      <c r="F74" s="52">
        <f>SUM(F70/F65)*100</f>
        <v>64.10801615989794</v>
      </c>
      <c r="G74" s="52">
        <f aca="true" t="shared" si="18" ref="G74:P74">SUM(G70/G65)*100</f>
        <v>0</v>
      </c>
      <c r="H74" s="52">
        <f t="shared" si="18"/>
        <v>0</v>
      </c>
      <c r="I74" s="52">
        <f t="shared" si="18"/>
        <v>18.335734870317</v>
      </c>
      <c r="J74" s="52">
        <f t="shared" si="18"/>
        <v>4.455869751499572</v>
      </c>
      <c r="K74" s="52">
        <f t="shared" si="18"/>
        <v>0</v>
      </c>
      <c r="L74" s="52">
        <f t="shared" si="18"/>
        <v>13.520408163265307</v>
      </c>
      <c r="M74" s="52">
        <f t="shared" si="18"/>
        <v>30.900243309002434</v>
      </c>
      <c r="N74" s="52">
        <f t="shared" si="18"/>
        <v>0.7205352547606794</v>
      </c>
      <c r="O74" s="52">
        <f t="shared" si="18"/>
        <v>11.809815950920246</v>
      </c>
      <c r="P74" s="52">
        <f t="shared" si="18"/>
        <v>25.6595828672939</v>
      </c>
    </row>
    <row r="75" spans="2:16" ht="12.75">
      <c r="B75" s="47" t="s">
        <v>91</v>
      </c>
      <c r="C75" s="48"/>
      <c r="D75" s="49"/>
      <c r="E75" s="50" t="s">
        <v>92</v>
      </c>
      <c r="F75" s="52">
        <f>SUM(F67/F63)*100</f>
        <v>52.68194409468647</v>
      </c>
      <c r="G75" s="52">
        <f aca="true" t="shared" si="19" ref="G75:P75">SUM(G67/G63)*100</f>
        <v>0</v>
      </c>
      <c r="H75" s="52">
        <f t="shared" si="19"/>
        <v>6.451612903225806</v>
      </c>
      <c r="I75" s="52">
        <f t="shared" si="19"/>
        <v>11.883942766295707</v>
      </c>
      <c r="J75" s="52">
        <f t="shared" si="19"/>
        <v>3.476482617586912</v>
      </c>
      <c r="K75" s="52">
        <f t="shared" si="19"/>
        <v>1.1146496815286624</v>
      </c>
      <c r="L75" s="52">
        <f t="shared" si="19"/>
        <v>8.392603129445234</v>
      </c>
      <c r="M75" s="52">
        <f t="shared" si="19"/>
        <v>23.91304347826087</v>
      </c>
      <c r="N75" s="52">
        <f t="shared" si="19"/>
        <v>0.24330900243309003</v>
      </c>
      <c r="O75" s="52">
        <f t="shared" si="19"/>
        <v>8.275862068965518</v>
      </c>
      <c r="P75" s="52">
        <f t="shared" si="19"/>
        <v>20.51301510207179</v>
      </c>
    </row>
    <row r="76" spans="2:16" ht="12.75">
      <c r="B76" s="47" t="s">
        <v>93</v>
      </c>
      <c r="C76" s="48"/>
      <c r="D76" s="49"/>
      <c r="E76" s="50" t="s">
        <v>94</v>
      </c>
      <c r="F76" s="51">
        <f>SUM(F24+F38+F52+F66)</f>
        <v>20039</v>
      </c>
      <c r="G76" s="51">
        <f aca="true" t="shared" si="20" ref="G76:P76">SUM(G24+G38+G52+G66)</f>
        <v>2269</v>
      </c>
      <c r="H76" s="51">
        <f t="shared" si="20"/>
        <v>4231</v>
      </c>
      <c r="I76" s="51">
        <f t="shared" si="20"/>
        <v>10026</v>
      </c>
      <c r="J76" s="51">
        <f t="shared" si="20"/>
        <v>4433</v>
      </c>
      <c r="K76" s="51">
        <f t="shared" si="20"/>
        <v>2695</v>
      </c>
      <c r="L76" s="51">
        <f t="shared" si="20"/>
        <v>3513</v>
      </c>
      <c r="M76" s="51">
        <f t="shared" si="20"/>
        <v>2330</v>
      </c>
      <c r="N76" s="51">
        <f t="shared" si="20"/>
        <v>5395</v>
      </c>
      <c r="O76" s="51">
        <f t="shared" si="20"/>
        <v>2610</v>
      </c>
      <c r="P76" s="51">
        <f t="shared" si="20"/>
        <v>57541</v>
      </c>
    </row>
    <row r="77" spans="2:16" ht="12.75">
      <c r="B77" s="47" t="s">
        <v>95</v>
      </c>
      <c r="C77" s="48"/>
      <c r="D77" s="49"/>
      <c r="E77" s="50" t="s">
        <v>96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f>SUM(F77:O77)</f>
        <v>0</v>
      </c>
    </row>
    <row r="78" spans="2:16" ht="12.75">
      <c r="B78" s="47" t="s">
        <v>97</v>
      </c>
      <c r="C78" s="48"/>
      <c r="D78" s="49"/>
      <c r="E78" s="50" t="s">
        <v>98</v>
      </c>
      <c r="F78" s="51">
        <v>3</v>
      </c>
      <c r="G78" s="51">
        <v>0</v>
      </c>
      <c r="H78" s="51">
        <v>0</v>
      </c>
      <c r="I78" s="51">
        <v>3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f>SUM(F78:O78)</f>
        <v>6</v>
      </c>
    </row>
    <row r="79" spans="2:16" ht="12.75">
      <c r="B79" s="47" t="s">
        <v>99</v>
      </c>
      <c r="C79" s="48"/>
      <c r="D79" s="49"/>
      <c r="E79" s="50" t="s">
        <v>100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f>SUM(F79:O79)</f>
        <v>0</v>
      </c>
    </row>
    <row r="80" spans="2:16" ht="12.75">
      <c r="B80" s="47" t="s">
        <v>101</v>
      </c>
      <c r="C80" s="48"/>
      <c r="D80" s="49"/>
      <c r="E80" s="50" t="s">
        <v>102</v>
      </c>
      <c r="F80" s="51">
        <v>1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4</v>
      </c>
      <c r="M80" s="51">
        <v>0</v>
      </c>
      <c r="N80" s="51">
        <v>0</v>
      </c>
      <c r="O80" s="51">
        <v>0</v>
      </c>
      <c r="P80" s="51">
        <f>SUM(F80:O80)</f>
        <v>5</v>
      </c>
    </row>
    <row r="81" spans="2:16" ht="12.75">
      <c r="B81" s="47" t="s">
        <v>103</v>
      </c>
      <c r="C81" s="48"/>
      <c r="D81" s="49"/>
      <c r="E81" s="50" t="s">
        <v>104</v>
      </c>
      <c r="F81" s="52">
        <f>SUM((F77+F78+F79+F80)/F76)*100</f>
        <v>0.01996107590199112</v>
      </c>
      <c r="G81" s="52">
        <f aca="true" t="shared" si="21" ref="G81:P81">SUM((G77+G78+G79+G80)/G76)*100</f>
        <v>0</v>
      </c>
      <c r="H81" s="52">
        <f t="shared" si="21"/>
        <v>0</v>
      </c>
      <c r="I81" s="52">
        <f t="shared" si="21"/>
        <v>0.029922202274087373</v>
      </c>
      <c r="J81" s="52">
        <f t="shared" si="21"/>
        <v>0</v>
      </c>
      <c r="K81" s="52">
        <f t="shared" si="21"/>
        <v>0</v>
      </c>
      <c r="L81" s="52">
        <f t="shared" si="21"/>
        <v>0.1138627953316254</v>
      </c>
      <c r="M81" s="52">
        <f t="shared" si="21"/>
        <v>0</v>
      </c>
      <c r="N81" s="52">
        <f t="shared" si="21"/>
        <v>0</v>
      </c>
      <c r="O81" s="52">
        <f t="shared" si="21"/>
        <v>0</v>
      </c>
      <c r="P81" s="52">
        <f t="shared" si="21"/>
        <v>0.019116803670426306</v>
      </c>
    </row>
    <row r="82" spans="2:17" ht="12.75">
      <c r="B82" s="12"/>
      <c r="C82" s="13"/>
      <c r="D82" s="13"/>
      <c r="E82" s="1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2:17" ht="12.75">
      <c r="B83" s="14" t="s">
        <v>105</v>
      </c>
      <c r="C83" s="15"/>
      <c r="D83" s="15"/>
      <c r="E83" s="15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2:17" ht="12.75">
      <c r="B84" s="16" t="s">
        <v>106</v>
      </c>
      <c r="C84" s="17"/>
      <c r="D84" s="17"/>
      <c r="E84" s="17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2:17" ht="12.75">
      <c r="B85" s="18" t="s">
        <v>107</v>
      </c>
      <c r="C85" s="13"/>
      <c r="D85" s="13"/>
      <c r="E85" s="1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2:17" ht="12.75">
      <c r="B86" s="18" t="s">
        <v>108</v>
      </c>
      <c r="C86" s="13"/>
      <c r="D86" s="13"/>
      <c r="E86" s="1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2:17" ht="12.75">
      <c r="B87" s="18" t="s">
        <v>109</v>
      </c>
      <c r="C87" s="13"/>
      <c r="D87" s="13"/>
      <c r="E87" s="1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2:17" ht="12.75">
      <c r="B88" s="18" t="s">
        <v>110</v>
      </c>
      <c r="C88" s="13"/>
      <c r="D88" s="13"/>
      <c r="E88" s="1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2:17" ht="12.75">
      <c r="B89" s="12"/>
      <c r="C89" s="12"/>
      <c r="D89" s="12"/>
      <c r="E89" s="12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2:17" ht="12.75">
      <c r="B90" s="12"/>
      <c r="C90" s="12"/>
      <c r="D90" s="12"/>
      <c r="E90" s="12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2:17" ht="12.75">
      <c r="B91" s="12"/>
      <c r="C91" s="12"/>
      <c r="D91" s="12"/>
      <c r="E91" s="12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2:17" ht="12.75">
      <c r="B92" s="12"/>
      <c r="C92" s="12"/>
      <c r="D92" s="12"/>
      <c r="E92" s="12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2:17" ht="12.75">
      <c r="B93" s="12"/>
      <c r="C93" s="12"/>
      <c r="D93" s="12"/>
      <c r="E93" s="12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2:17" ht="12.75">
      <c r="B94" s="12"/>
      <c r="C94" s="12"/>
      <c r="D94" s="12"/>
      <c r="E94" s="12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2:17" ht="12.75">
      <c r="B95" s="12"/>
      <c r="C95" s="12"/>
      <c r="D95" s="12"/>
      <c r="E95" s="12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2:17" ht="12.75">
      <c r="B96" s="12"/>
      <c r="C96" s="12"/>
      <c r="D96" s="12"/>
      <c r="E96" s="12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2:17" ht="12.75">
      <c r="B97" s="12"/>
      <c r="C97" s="12"/>
      <c r="D97" s="12"/>
      <c r="E97" s="12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2:17" ht="12.75">
      <c r="B98" s="12"/>
      <c r="C98" s="12"/>
      <c r="D98" s="12"/>
      <c r="E98" s="12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2:17" ht="12.75">
      <c r="B99" s="12"/>
      <c r="C99" s="12"/>
      <c r="D99" s="12"/>
      <c r="E99" s="12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2:17" ht="12.75">
      <c r="B100" s="12"/>
      <c r="C100" s="12"/>
      <c r="D100" s="12"/>
      <c r="E100" s="12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2:17" ht="12.75">
      <c r="B101" s="12"/>
      <c r="C101" s="12"/>
      <c r="D101" s="12"/>
      <c r="E101" s="12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2:17" ht="12.75">
      <c r="B102" s="12"/>
      <c r="C102" s="12"/>
      <c r="D102" s="12"/>
      <c r="E102" s="12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2:17" ht="12.75">
      <c r="B103" s="12"/>
      <c r="C103" s="12"/>
      <c r="D103" s="12"/>
      <c r="E103" s="12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2:17" ht="12.75">
      <c r="B104" s="12"/>
      <c r="C104" s="12"/>
      <c r="D104" s="12"/>
      <c r="E104" s="12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2:17" ht="12.75">
      <c r="B105" s="12"/>
      <c r="C105" s="12"/>
      <c r="D105" s="12"/>
      <c r="E105" s="12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2:17" ht="12.75">
      <c r="B106" s="12"/>
      <c r="C106" s="12"/>
      <c r="D106" s="12"/>
      <c r="E106" s="12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2:17" ht="12.75">
      <c r="B107" s="12"/>
      <c r="C107" s="12"/>
      <c r="D107" s="12"/>
      <c r="E107" s="12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2:17" ht="12.75">
      <c r="B108" s="12"/>
      <c r="C108" s="12"/>
      <c r="D108" s="12"/>
      <c r="E108" s="12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2:17" ht="12.75">
      <c r="B109" s="12"/>
      <c r="C109" s="12"/>
      <c r="D109" s="12"/>
      <c r="E109" s="12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2:17" ht="12.75">
      <c r="B110" s="12"/>
      <c r="C110" s="12"/>
      <c r="D110" s="12"/>
      <c r="E110" s="12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2:17" ht="12.75">
      <c r="B111" s="12"/>
      <c r="C111" s="12"/>
      <c r="D111" s="12"/>
      <c r="E111" s="12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2:17" ht="12.75">
      <c r="B112" s="12"/>
      <c r="C112" s="12"/>
      <c r="D112" s="12"/>
      <c r="E112" s="12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2:17" ht="12.75">
      <c r="B113" s="12"/>
      <c r="C113" s="12"/>
      <c r="D113" s="12"/>
      <c r="E113" s="12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2:17" ht="12.75">
      <c r="B114" s="12"/>
      <c r="C114" s="12"/>
      <c r="D114" s="12"/>
      <c r="E114" s="12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2:17" ht="12.75">
      <c r="B115" s="12"/>
      <c r="C115" s="12"/>
      <c r="D115" s="12"/>
      <c r="E115" s="12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2:17" ht="12.75">
      <c r="B116" s="12"/>
      <c r="C116" s="12"/>
      <c r="D116" s="12"/>
      <c r="E116" s="12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2:17" ht="12.75">
      <c r="B117" s="12"/>
      <c r="C117" s="12"/>
      <c r="D117" s="12"/>
      <c r="E117" s="12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2:17" ht="12.75">
      <c r="B118" s="12"/>
      <c r="C118" s="12"/>
      <c r="D118" s="12"/>
      <c r="E118" s="12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2:17" ht="12.75">
      <c r="B119" s="12"/>
      <c r="C119" s="12"/>
      <c r="D119" s="12"/>
      <c r="E119" s="12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2:17" ht="12.75">
      <c r="B120" s="12"/>
      <c r="C120" s="12"/>
      <c r="D120" s="12"/>
      <c r="E120" s="12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2:17" ht="12.75">
      <c r="B121" s="12"/>
      <c r="C121" s="12"/>
      <c r="D121" s="12"/>
      <c r="E121" s="12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2:17" ht="12.75">
      <c r="B122" s="12"/>
      <c r="C122" s="12"/>
      <c r="D122" s="12"/>
      <c r="E122" s="12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2:17" ht="12.75">
      <c r="B123" s="12"/>
      <c r="C123" s="12"/>
      <c r="D123" s="12"/>
      <c r="E123" s="12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2:17" ht="12.75">
      <c r="B124" s="12"/>
      <c r="C124" s="12"/>
      <c r="D124" s="12"/>
      <c r="E124" s="12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</sheetData>
  <mergeCells count="66">
    <mergeCell ref="B78:D78"/>
    <mergeCell ref="B79:D79"/>
    <mergeCell ref="B80:D80"/>
    <mergeCell ref="B81:D81"/>
    <mergeCell ref="A6:B6"/>
    <mergeCell ref="D6:E6"/>
    <mergeCell ref="B18:D18"/>
    <mergeCell ref="B17:E1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6:D76"/>
    <mergeCell ref="B77:D77"/>
    <mergeCell ref="B72:D72"/>
    <mergeCell ref="B73:D73"/>
    <mergeCell ref="B74:D74"/>
    <mergeCell ref="B75:D75"/>
  </mergeCells>
  <printOptions/>
  <pageMargins left="0.7874015748031497" right="0.7874015748031497" top="0.984251968503937" bottom="0.984251968503937" header="0" footer="0"/>
  <pageSetup fitToHeight="2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2007-03-23T23:18:52Z</cp:lastPrinted>
  <dcterms:created xsi:type="dcterms:W3CDTF">2006-07-09T14:42:40Z</dcterms:created>
  <dcterms:modified xsi:type="dcterms:W3CDTF">2007-07-13T15:43:16Z</dcterms:modified>
  <cp:category/>
  <cp:version/>
  <cp:contentType/>
  <cp:contentStatus/>
</cp:coreProperties>
</file>