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21_18" sheetId="1" r:id="rId1"/>
  </sheets>
  <definedNames>
    <definedName name="_xlnm.Print_Area" localSheetId="0">'21_18'!$A$1:$K$45</definedName>
    <definedName name="_xlnm.Print_Titles" localSheetId="0">'21_18'!$16:$17</definedName>
  </definedNames>
  <calcPr fullCalcOnLoad="1"/>
</workbook>
</file>

<file path=xl/sharedStrings.xml><?xml version="1.0" encoding="utf-8"?>
<sst xmlns="http://schemas.openxmlformats.org/spreadsheetml/2006/main" count="84" uniqueCount="84">
  <si>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</si>
  <si>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</si>
  <si>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</si>
  <si>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</si>
  <si>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</si>
  <si>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</si>
  <si>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</si>
  <si>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</si>
  <si>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</si>
  <si>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</si>
  <si>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Código Departamento y Municipio</t>
  </si>
  <si>
    <t>Indicador</t>
  </si>
  <si>
    <t xml:space="preserve">Número de personas </t>
  </si>
  <si>
    <t>T_VIV</t>
  </si>
  <si>
    <t>AGUA_CH_EX</t>
  </si>
  <si>
    <t>AGUA_CH_VH</t>
  </si>
  <si>
    <t>AGUA_CH_PB</t>
  </si>
  <si>
    <t>AGUA_POZO</t>
  </si>
  <si>
    <t>AGUA_CA_TN</t>
  </si>
  <si>
    <t>AGUA_RIO_L</t>
  </si>
  <si>
    <t>AGUA_OTRO</t>
  </si>
  <si>
    <t>VIV_SAN</t>
  </si>
  <si>
    <t>VIV_NO_SAN</t>
  </si>
  <si>
    <t>SAN_DRE</t>
  </si>
  <si>
    <t>SAN_FSE</t>
  </si>
  <si>
    <t>SAN_EXC</t>
  </si>
  <si>
    <t>SAN_LET</t>
  </si>
  <si>
    <t>SAN_DRE_VH</t>
  </si>
  <si>
    <t>21o Viviendas con servicio sanitario de uso compartido conectado a fosa séptica</t>
  </si>
  <si>
    <t>SAN_FSE_VH</t>
  </si>
  <si>
    <t>21p Viviendas con servicio sanitario de uso compartido excusado lavable</t>
  </si>
  <si>
    <t>SAN_EXC_VH</t>
  </si>
  <si>
    <t>21q Viviendas con servicio sanitario de uso compartido letrina o pozo ciego</t>
  </si>
  <si>
    <t>SAN_LET_VH</t>
  </si>
  <si>
    <t>21r Viviendas que usan servicio municipal de eliminación de basura</t>
  </si>
  <si>
    <t>BASU_MUNI</t>
  </si>
  <si>
    <t>21s Viviendas que usan servicio privado de eliminación de basura</t>
  </si>
  <si>
    <t>BASU_PV</t>
  </si>
  <si>
    <t>21t Viviendas que queman la basura</t>
  </si>
  <si>
    <t>BASU_QUEMA</t>
  </si>
  <si>
    <t>21u Viviendas que tiran la basura en cualquier lugar</t>
  </si>
  <si>
    <t>BASU_TIRA</t>
  </si>
  <si>
    <t>21v Viviendas que entierran  la basura</t>
  </si>
  <si>
    <t>BASU_ENT</t>
  </si>
  <si>
    <t>21w Viviendas que utilizan otra forma de eliminación de basura</t>
  </si>
  <si>
    <t>BASU_OTRA</t>
  </si>
  <si>
    <t>21x Porcentaje de hogares que no están conectados a la red de distribución de agua (pozo, camión o tonel, río, lago o manantial, otro tipo)</t>
  </si>
  <si>
    <t>P_NO_AGUA</t>
  </si>
  <si>
    <t xml:space="preserve">21y Porcentaje de hogares que no disponen de servicio sanitario        
</t>
  </si>
  <si>
    <t>P_NO_SAN</t>
  </si>
  <si>
    <t>21z Porcentaje de hogares que utilizan servicio municipal o privado de eliminación de basura</t>
  </si>
  <si>
    <t>P_NO_BAS</t>
  </si>
  <si>
    <t>Total de Hogares por tipo de servicio de agua, tipo de servicio sanitario y forma de disposición de desechos sólidos</t>
  </si>
  <si>
    <t xml:space="preserve">Porcentaje de hogares no conectados a red de distribución de agua, que no disponen de servicio sanitario, que no utilizan servicio formal de disposición de basura </t>
  </si>
  <si>
    <t>Instituto Nacional de Estadística, XI Censo de Población y VI Habitación</t>
  </si>
  <si>
    <t>08a Total de Viviendas</t>
  </si>
  <si>
    <t>21a Viviendas con Chorro uso exclusivo</t>
  </si>
  <si>
    <t>21b Viviendas con Chorro para varios hogares</t>
  </si>
  <si>
    <t>21c Viviendas que utilizan Chorro publico (fuera de hogar)</t>
  </si>
  <si>
    <t>21d Viviendas que utilizan Pozo</t>
  </si>
  <si>
    <t>21e Vivienas que utilizan agua Camión o tonel</t>
  </si>
  <si>
    <t>21f Viviendas que utilizan agua de Río, Lago o Manantial</t>
  </si>
  <si>
    <t>21g Viviendas que utilizan otro tipo de fuente de agua</t>
  </si>
  <si>
    <t>21h Viviendas que disponen de sevicio sanitario</t>
  </si>
  <si>
    <t>21i Viviendas que no disponen de servicio sanitario</t>
  </si>
  <si>
    <t>21j Viviendas con servicio sanitario de uso exclusivo conectado a red de drenaje</t>
  </si>
  <si>
    <t>21k Viviendas con servicio sanitario de uso exclusivo conectado a fosa séptica</t>
  </si>
  <si>
    <t>21l Viviendas con servicio sanitario de uso exclusivo excusado lavable</t>
  </si>
  <si>
    <t>21m Viviendas con servicio sanitario de uso exclusivo letrina o pozo ciego</t>
  </si>
  <si>
    <t>21n Viviendas con servicio sanitario de uso compartido conectado a red de drenaje</t>
  </si>
  <si>
    <t>Código de campo</t>
  </si>
  <si>
    <t>21 - 18</t>
  </si>
  <si>
    <t>Municipios del Departamento de Izabal</t>
  </si>
  <si>
    <t>Puerto Barrios</t>
  </si>
  <si>
    <t>Livingston</t>
  </si>
  <si>
    <t>El Estor</t>
  </si>
  <si>
    <t>Morales</t>
  </si>
  <si>
    <t>Los Amates</t>
  </si>
  <si>
    <t>1801</t>
  </si>
  <si>
    <t>1802</t>
  </si>
  <si>
    <t>1803</t>
  </si>
  <si>
    <t>1804</t>
  </si>
  <si>
    <t>1805</t>
  </si>
  <si>
    <t>Total Departamento de Izabal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</si>
</sst>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0" fillId="0" borderId="0" xfId="0" applyNumberFormat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3" fillId="2" borderId="2" xfId="0" applyFont="1" applyFill="1" applyBorder="1" applyAlignment="1">
      <alignment horizontal="left"/>
    </xf>
    <xf numFmtId="0" fontId="0" fillId="2" borderId="11" xfId="0" applyFill="1" applyBorder="1" applyAlignment="1">
      <alignment/>
    </xf>
    <xf numFmtId="49" fontId="3" fillId="2" borderId="1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/>
    </xf>
    <xf numFmtId="0" fontId="0" fillId="3" borderId="12" xfId="0" applyNumberFormat="1" applyFill="1" applyBorder="1" applyAlignment="1">
      <alignment/>
    </xf>
    <xf numFmtId="2" fontId="0" fillId="3" borderId="12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0</xdr:row>
      <xdr:rowOff>104775</xdr:rowOff>
    </xdr:from>
    <xdr:to>
      <xdr:col>10</xdr:col>
      <xdr:colOff>676275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104775"/>
          <a:ext cx="1943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="85" zoomScaleNormal="85" workbookViewId="0" topLeftCell="A1">
      <selection activeCell="M12" sqref="M12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39.42187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1" t="s">
        <v>4</v>
      </c>
      <c r="B6" s="32"/>
      <c r="D6" s="33" t="s">
        <v>71</v>
      </c>
      <c r="E6" s="18"/>
    </row>
    <row r="7" s="6" customFormat="1" ht="12"/>
    <row r="8" spans="2:10" s="6" customFormat="1" ht="12">
      <c r="B8" s="13" t="s">
        <v>9</v>
      </c>
      <c r="C8" s="9"/>
      <c r="D8" s="8" t="s">
        <v>52</v>
      </c>
      <c r="E8" s="9"/>
      <c r="F8" s="9"/>
      <c r="G8" s="9"/>
      <c r="H8" s="9"/>
      <c r="I8" s="9"/>
      <c r="J8" s="25"/>
    </row>
    <row r="9" spans="2:10" s="6" customFormat="1" ht="12.75">
      <c r="B9" s="14" t="s">
        <v>11</v>
      </c>
      <c r="C9" s="10"/>
      <c r="D9" s="28" t="s">
        <v>53</v>
      </c>
      <c r="E9" s="29"/>
      <c r="F9" s="29"/>
      <c r="G9" s="29"/>
      <c r="H9" s="29"/>
      <c r="I9" s="29"/>
      <c r="J9" s="30"/>
    </row>
    <row r="10" spans="2:10" s="6" customFormat="1" ht="12">
      <c r="B10" s="15" t="s">
        <v>5</v>
      </c>
      <c r="C10" s="7"/>
      <c r="D10" s="7" t="s">
        <v>72</v>
      </c>
      <c r="E10" s="7"/>
      <c r="F10" s="7"/>
      <c r="G10" s="7"/>
      <c r="H10" s="7"/>
      <c r="I10" s="7"/>
      <c r="J10" s="26"/>
    </row>
    <row r="11" spans="2:10" s="6" customFormat="1" ht="12">
      <c r="B11" s="15" t="s">
        <v>6</v>
      </c>
      <c r="C11" s="7"/>
      <c r="D11" s="12">
        <v>2002</v>
      </c>
      <c r="E11" s="12"/>
      <c r="F11" s="12"/>
      <c r="G11" s="7"/>
      <c r="H11" s="7"/>
      <c r="I11" s="7"/>
      <c r="J11" s="26"/>
    </row>
    <row r="12" spans="2:10" s="6" customFormat="1" ht="12">
      <c r="B12" s="15" t="s">
        <v>7</v>
      </c>
      <c r="C12" s="7"/>
      <c r="D12" s="7" t="s">
        <v>12</v>
      </c>
      <c r="E12" s="7"/>
      <c r="F12" s="7"/>
      <c r="G12" s="7"/>
      <c r="H12" s="7"/>
      <c r="I12" s="7"/>
      <c r="J12" s="26"/>
    </row>
    <row r="13" spans="2:10" s="6" customFormat="1" ht="12">
      <c r="B13" s="16" t="s">
        <v>8</v>
      </c>
      <c r="C13" s="11"/>
      <c r="D13" s="11" t="s">
        <v>54</v>
      </c>
      <c r="E13" s="11"/>
      <c r="F13" s="11"/>
      <c r="G13" s="11"/>
      <c r="H13" s="11"/>
      <c r="I13" s="11"/>
      <c r="J13" s="27"/>
    </row>
    <row r="16" spans="2:16" ht="36">
      <c r="B16" s="20"/>
      <c r="C16" s="20"/>
      <c r="D16" s="20"/>
      <c r="E16" s="20"/>
      <c r="F16" s="40" t="s">
        <v>73</v>
      </c>
      <c r="G16" s="40" t="s">
        <v>74</v>
      </c>
      <c r="H16" s="40" t="s">
        <v>75</v>
      </c>
      <c r="I16" s="40" t="s">
        <v>76</v>
      </c>
      <c r="J16" s="40" t="s">
        <v>77</v>
      </c>
      <c r="K16" s="41" t="s">
        <v>83</v>
      </c>
      <c r="L16" s="21"/>
      <c r="M16" s="21"/>
      <c r="N16" s="21"/>
      <c r="O16" s="22"/>
      <c r="P16" s="22"/>
    </row>
    <row r="17" spans="2:16" ht="12.75">
      <c r="B17" s="34" t="s">
        <v>10</v>
      </c>
      <c r="C17" s="35"/>
      <c r="D17" s="36"/>
      <c r="E17" s="37" t="s">
        <v>70</v>
      </c>
      <c r="F17" s="38" t="s">
        <v>78</v>
      </c>
      <c r="G17" s="38" t="s">
        <v>79</v>
      </c>
      <c r="H17" s="38" t="s">
        <v>80</v>
      </c>
      <c r="I17" s="38" t="s">
        <v>81</v>
      </c>
      <c r="J17" s="38" t="s">
        <v>82</v>
      </c>
      <c r="K17" s="39">
        <v>18</v>
      </c>
      <c r="L17" s="23"/>
      <c r="M17" s="23"/>
      <c r="N17" s="23"/>
      <c r="O17" s="24"/>
      <c r="P17" s="22"/>
    </row>
    <row r="18" spans="2:10" ht="12.75">
      <c r="B18" s="3"/>
      <c r="C18" s="4"/>
      <c r="D18" s="4"/>
      <c r="E18" s="2"/>
      <c r="F18" s="1"/>
      <c r="G18" s="1"/>
      <c r="H18" s="1"/>
      <c r="I18" s="1"/>
      <c r="J18" s="1"/>
    </row>
    <row r="19" spans="2:13" ht="12.75" customHeight="1">
      <c r="B19" s="42" t="s">
        <v>55</v>
      </c>
      <c r="C19" s="43"/>
      <c r="D19" s="43"/>
      <c r="E19" s="44" t="s">
        <v>13</v>
      </c>
      <c r="F19" s="45">
        <v>18274</v>
      </c>
      <c r="G19" s="45">
        <v>9493</v>
      </c>
      <c r="H19" s="45">
        <v>7408</v>
      </c>
      <c r="I19" s="45">
        <v>17853</v>
      </c>
      <c r="J19" s="45">
        <v>11036</v>
      </c>
      <c r="K19" s="45">
        <f aca="true" t="shared" si="0" ref="K19:K42">SUM(F19:J19)</f>
        <v>64064</v>
      </c>
      <c r="L19" s="17"/>
      <c r="M19" s="17"/>
    </row>
    <row r="20" spans="2:14" ht="12.75" customHeight="1">
      <c r="B20" s="42" t="s">
        <v>56</v>
      </c>
      <c r="C20" s="43"/>
      <c r="D20" s="43"/>
      <c r="E20" s="44" t="s">
        <v>14</v>
      </c>
      <c r="F20" s="45">
        <v>9787</v>
      </c>
      <c r="G20" s="45">
        <v>5432</v>
      </c>
      <c r="H20" s="45">
        <v>5006</v>
      </c>
      <c r="I20" s="45">
        <v>12290</v>
      </c>
      <c r="J20" s="45">
        <v>8247</v>
      </c>
      <c r="K20" s="45">
        <f t="shared" si="0"/>
        <v>40762</v>
      </c>
      <c r="L20" s="17"/>
      <c r="M20" s="17"/>
      <c r="N20" s="17"/>
    </row>
    <row r="21" spans="2:14" ht="12.75" customHeight="1">
      <c r="B21" s="42" t="s">
        <v>57</v>
      </c>
      <c r="C21" s="43"/>
      <c r="D21" s="43"/>
      <c r="E21" s="44" t="s">
        <v>15</v>
      </c>
      <c r="F21" s="45">
        <v>293</v>
      </c>
      <c r="G21" s="45">
        <v>160</v>
      </c>
      <c r="H21" s="45">
        <v>138</v>
      </c>
      <c r="I21" s="45">
        <v>489</v>
      </c>
      <c r="J21" s="45">
        <v>661</v>
      </c>
      <c r="K21" s="45">
        <f t="shared" si="0"/>
        <v>1741</v>
      </c>
      <c r="L21" s="17"/>
      <c r="M21" s="17"/>
      <c r="N21" s="17"/>
    </row>
    <row r="22" spans="2:14" ht="12.75" customHeight="1">
      <c r="B22" s="42" t="s">
        <v>58</v>
      </c>
      <c r="C22" s="43"/>
      <c r="D22" s="43"/>
      <c r="E22" s="44" t="s">
        <v>16</v>
      </c>
      <c r="F22" s="45">
        <v>710</v>
      </c>
      <c r="G22" s="45">
        <v>118</v>
      </c>
      <c r="H22" s="45">
        <v>250</v>
      </c>
      <c r="I22" s="45">
        <v>525</v>
      </c>
      <c r="J22" s="45">
        <v>311</v>
      </c>
      <c r="K22" s="45">
        <f t="shared" si="0"/>
        <v>1914</v>
      </c>
      <c r="L22" s="17"/>
      <c r="M22" s="17"/>
      <c r="N22" s="17"/>
    </row>
    <row r="23" spans="2:14" ht="12.75" customHeight="1">
      <c r="B23" s="42" t="s">
        <v>59</v>
      </c>
      <c r="C23" s="43"/>
      <c r="D23" s="43"/>
      <c r="E23" s="44" t="s">
        <v>17</v>
      </c>
      <c r="F23" s="45">
        <v>5695</v>
      </c>
      <c r="G23" s="45">
        <v>1598</v>
      </c>
      <c r="H23" s="45">
        <v>145</v>
      </c>
      <c r="I23" s="45">
        <v>3057</v>
      </c>
      <c r="J23" s="45">
        <v>1073</v>
      </c>
      <c r="K23" s="45">
        <f t="shared" si="0"/>
        <v>11568</v>
      </c>
      <c r="L23" s="17"/>
      <c r="M23" s="17"/>
      <c r="N23" s="17"/>
    </row>
    <row r="24" spans="2:14" ht="12.75" customHeight="1">
      <c r="B24" s="42" t="s">
        <v>60</v>
      </c>
      <c r="C24" s="43"/>
      <c r="D24" s="43"/>
      <c r="E24" s="44" t="s">
        <v>18</v>
      </c>
      <c r="F24" s="45">
        <v>630</v>
      </c>
      <c r="G24" s="45">
        <v>18</v>
      </c>
      <c r="H24" s="45">
        <v>3</v>
      </c>
      <c r="I24" s="45">
        <v>14</v>
      </c>
      <c r="J24" s="45">
        <v>13</v>
      </c>
      <c r="K24" s="45">
        <f t="shared" si="0"/>
        <v>678</v>
      </c>
      <c r="L24" s="17"/>
      <c r="M24" s="17"/>
      <c r="N24" s="17"/>
    </row>
    <row r="25" spans="2:14" ht="12.75" customHeight="1">
      <c r="B25" s="42" t="s">
        <v>61</v>
      </c>
      <c r="C25" s="43"/>
      <c r="D25" s="43"/>
      <c r="E25" s="44" t="s">
        <v>19</v>
      </c>
      <c r="F25" s="45">
        <v>478</v>
      </c>
      <c r="G25" s="45">
        <v>1844</v>
      </c>
      <c r="H25" s="45">
        <v>1743</v>
      </c>
      <c r="I25" s="45">
        <v>1217</v>
      </c>
      <c r="J25" s="45">
        <v>529</v>
      </c>
      <c r="K25" s="45">
        <f t="shared" si="0"/>
        <v>5811</v>
      </c>
      <c r="L25" s="17"/>
      <c r="M25" s="17"/>
      <c r="N25" s="17"/>
    </row>
    <row r="26" spans="2:14" ht="12.75" customHeight="1">
      <c r="B26" s="42" t="s">
        <v>62</v>
      </c>
      <c r="C26" s="43"/>
      <c r="D26" s="43"/>
      <c r="E26" s="44" t="s">
        <v>20</v>
      </c>
      <c r="F26" s="45">
        <v>681</v>
      </c>
      <c r="G26" s="45">
        <v>323</v>
      </c>
      <c r="H26" s="45">
        <v>123</v>
      </c>
      <c r="I26" s="45">
        <v>261</v>
      </c>
      <c r="J26" s="45">
        <v>202</v>
      </c>
      <c r="K26" s="45">
        <f t="shared" si="0"/>
        <v>1590</v>
      </c>
      <c r="L26" s="17"/>
      <c r="M26" s="17"/>
      <c r="N26" s="17"/>
    </row>
    <row r="27" spans="2:14" ht="12.75" customHeight="1">
      <c r="B27" s="42" t="s">
        <v>63</v>
      </c>
      <c r="C27" s="43"/>
      <c r="D27" s="43"/>
      <c r="E27" s="44" t="s">
        <v>21</v>
      </c>
      <c r="F27" s="45">
        <v>16785</v>
      </c>
      <c r="G27" s="45">
        <v>6384</v>
      </c>
      <c r="H27" s="45">
        <v>6116</v>
      </c>
      <c r="I27" s="45">
        <v>14385</v>
      </c>
      <c r="J27" s="45">
        <v>8543</v>
      </c>
      <c r="K27" s="45">
        <f t="shared" si="0"/>
        <v>52213</v>
      </c>
      <c r="L27" s="17"/>
      <c r="M27" s="17"/>
      <c r="N27" s="17"/>
    </row>
    <row r="28" spans="2:14" ht="12.75" customHeight="1">
      <c r="B28" s="42" t="s">
        <v>64</v>
      </c>
      <c r="C28" s="43"/>
      <c r="D28" s="43"/>
      <c r="E28" s="44" t="s">
        <v>22</v>
      </c>
      <c r="F28" s="45">
        <f>SUM(F19-F27)</f>
        <v>1489</v>
      </c>
      <c r="G28" s="45">
        <f>SUM(G19-G27)</f>
        <v>3109</v>
      </c>
      <c r="H28" s="45">
        <f>SUM(H19-H27)</f>
        <v>1292</v>
      </c>
      <c r="I28" s="45">
        <f>SUM(I19-I27)</f>
        <v>3468</v>
      </c>
      <c r="J28" s="45">
        <f>SUM(J19-J27)</f>
        <v>2493</v>
      </c>
      <c r="K28" s="45">
        <f t="shared" si="0"/>
        <v>11851</v>
      </c>
      <c r="L28" s="17"/>
      <c r="M28" s="17"/>
      <c r="N28" s="17"/>
    </row>
    <row r="29" spans="2:14" ht="12.75" customHeight="1">
      <c r="B29" s="42" t="s">
        <v>65</v>
      </c>
      <c r="C29" s="43"/>
      <c r="D29" s="43"/>
      <c r="E29" s="44" t="s">
        <v>23</v>
      </c>
      <c r="F29" s="45">
        <v>5812</v>
      </c>
      <c r="G29" s="45">
        <v>399</v>
      </c>
      <c r="H29" s="45">
        <v>127</v>
      </c>
      <c r="I29" s="45">
        <v>4465</v>
      </c>
      <c r="J29" s="45">
        <v>1985</v>
      </c>
      <c r="K29" s="45">
        <f t="shared" si="0"/>
        <v>12788</v>
      </c>
      <c r="L29" s="17"/>
      <c r="M29" s="17"/>
      <c r="N29" s="17"/>
    </row>
    <row r="30" spans="2:14" ht="12.75" customHeight="1">
      <c r="B30" s="42" t="s">
        <v>66</v>
      </c>
      <c r="C30" s="43"/>
      <c r="D30" s="43"/>
      <c r="E30" s="44" t="s">
        <v>24</v>
      </c>
      <c r="F30" s="45">
        <v>3105</v>
      </c>
      <c r="G30" s="45">
        <v>1414</v>
      </c>
      <c r="H30" s="45">
        <v>631</v>
      </c>
      <c r="I30" s="45">
        <v>1324</v>
      </c>
      <c r="J30" s="45">
        <v>805</v>
      </c>
      <c r="K30" s="45">
        <f t="shared" si="0"/>
        <v>7279</v>
      </c>
      <c r="L30" s="17"/>
      <c r="M30" s="17"/>
      <c r="N30" s="17"/>
    </row>
    <row r="31" spans="2:14" ht="12.75">
      <c r="B31" s="42" t="s">
        <v>67</v>
      </c>
      <c r="C31" s="43"/>
      <c r="D31" s="43"/>
      <c r="E31" s="44" t="s">
        <v>25</v>
      </c>
      <c r="F31" s="45">
        <v>4208</v>
      </c>
      <c r="G31" s="45">
        <v>850</v>
      </c>
      <c r="H31" s="45">
        <v>355</v>
      </c>
      <c r="I31" s="45">
        <v>3037</v>
      </c>
      <c r="J31" s="45">
        <v>1310</v>
      </c>
      <c r="K31" s="45">
        <f t="shared" si="0"/>
        <v>9760</v>
      </c>
      <c r="L31" s="17"/>
      <c r="M31" s="17"/>
      <c r="N31" s="17"/>
    </row>
    <row r="32" spans="2:14" ht="12.75">
      <c r="B32" s="42" t="s">
        <v>68</v>
      </c>
      <c r="C32" s="43"/>
      <c r="D32" s="43"/>
      <c r="E32" s="44" t="s">
        <v>26</v>
      </c>
      <c r="F32" s="45">
        <v>3254</v>
      </c>
      <c r="G32" s="45">
        <v>3561</v>
      </c>
      <c r="H32" s="45">
        <v>4846</v>
      </c>
      <c r="I32" s="45">
        <v>5052</v>
      </c>
      <c r="J32" s="45">
        <v>3790</v>
      </c>
      <c r="K32" s="45">
        <f t="shared" si="0"/>
        <v>20503</v>
      </c>
      <c r="L32" s="17"/>
      <c r="M32" s="17"/>
      <c r="N32" s="17"/>
    </row>
    <row r="33" spans="2:14" ht="12.75">
      <c r="B33" s="42" t="s">
        <v>69</v>
      </c>
      <c r="C33" s="43"/>
      <c r="D33" s="43"/>
      <c r="E33" s="44" t="s">
        <v>27</v>
      </c>
      <c r="F33" s="45">
        <v>142</v>
      </c>
      <c r="G33" s="45">
        <v>15</v>
      </c>
      <c r="H33" s="45">
        <v>3</v>
      </c>
      <c r="I33" s="45">
        <v>177</v>
      </c>
      <c r="J33" s="45">
        <v>443</v>
      </c>
      <c r="K33" s="45">
        <f t="shared" si="0"/>
        <v>780</v>
      </c>
      <c r="L33" s="17"/>
      <c r="M33" s="17"/>
      <c r="N33" s="17"/>
    </row>
    <row r="34" spans="2:14" ht="12.75">
      <c r="B34" s="42" t="s">
        <v>28</v>
      </c>
      <c r="C34" s="43"/>
      <c r="D34" s="43"/>
      <c r="E34" s="44" t="s">
        <v>29</v>
      </c>
      <c r="F34" s="45">
        <v>141</v>
      </c>
      <c r="G34" s="45">
        <v>43</v>
      </c>
      <c r="H34" s="45">
        <v>2</v>
      </c>
      <c r="I34" s="45">
        <v>46</v>
      </c>
      <c r="J34" s="45">
        <v>49</v>
      </c>
      <c r="K34" s="45">
        <f t="shared" si="0"/>
        <v>281</v>
      </c>
      <c r="L34" s="17"/>
      <c r="M34" s="17"/>
      <c r="N34" s="17"/>
    </row>
    <row r="35" spans="2:14" ht="12.75">
      <c r="B35" s="42" t="s">
        <v>30</v>
      </c>
      <c r="C35" s="43"/>
      <c r="D35" s="43"/>
      <c r="E35" s="44" t="s">
        <v>31</v>
      </c>
      <c r="F35" s="45">
        <v>108</v>
      </c>
      <c r="G35" s="45">
        <v>21</v>
      </c>
      <c r="H35" s="45">
        <v>1</v>
      </c>
      <c r="I35" s="45">
        <v>113</v>
      </c>
      <c r="J35" s="45">
        <v>61</v>
      </c>
      <c r="K35" s="45">
        <f t="shared" si="0"/>
        <v>304</v>
      </c>
      <c r="L35" s="17"/>
      <c r="M35" s="17"/>
      <c r="N35" s="17"/>
    </row>
    <row r="36" spans="2:14" ht="12.75">
      <c r="B36" s="42" t="s">
        <v>32</v>
      </c>
      <c r="C36" s="43"/>
      <c r="D36" s="43"/>
      <c r="E36" s="44" t="s">
        <v>33</v>
      </c>
      <c r="F36" s="45">
        <v>15</v>
      </c>
      <c r="G36" s="45">
        <v>81</v>
      </c>
      <c r="H36" s="45">
        <v>151</v>
      </c>
      <c r="I36" s="45">
        <v>171</v>
      </c>
      <c r="J36" s="45">
        <v>100</v>
      </c>
      <c r="K36" s="45">
        <f t="shared" si="0"/>
        <v>518</v>
      </c>
      <c r="L36" s="17"/>
      <c r="M36" s="17"/>
      <c r="N36" s="17"/>
    </row>
    <row r="37" spans="2:14" ht="12.75">
      <c r="B37" s="42" t="s">
        <v>34</v>
      </c>
      <c r="C37" s="43"/>
      <c r="D37" s="43"/>
      <c r="E37" s="44" t="s">
        <v>35</v>
      </c>
      <c r="F37" s="45">
        <v>933</v>
      </c>
      <c r="G37" s="45">
        <v>213</v>
      </c>
      <c r="H37" s="45">
        <v>204</v>
      </c>
      <c r="I37" s="45">
        <v>223</v>
      </c>
      <c r="J37" s="45">
        <v>597</v>
      </c>
      <c r="K37" s="45">
        <f t="shared" si="0"/>
        <v>2170</v>
      </c>
      <c r="L37" s="17"/>
      <c r="M37" s="17"/>
      <c r="N37" s="17"/>
    </row>
    <row r="38" spans="2:14" ht="12.75">
      <c r="B38" s="42" t="s">
        <v>36</v>
      </c>
      <c r="C38" s="43"/>
      <c r="D38" s="43"/>
      <c r="E38" s="44" t="s">
        <v>37</v>
      </c>
      <c r="F38" s="45">
        <v>5701</v>
      </c>
      <c r="G38" s="45">
        <v>851</v>
      </c>
      <c r="H38" s="45">
        <v>146</v>
      </c>
      <c r="I38" s="45">
        <v>2930</v>
      </c>
      <c r="J38" s="45">
        <v>1893</v>
      </c>
      <c r="K38" s="45">
        <f t="shared" si="0"/>
        <v>11521</v>
      </c>
      <c r="L38" s="17"/>
      <c r="M38" s="17"/>
      <c r="N38" s="17"/>
    </row>
    <row r="39" spans="2:14" ht="12.75">
      <c r="B39" s="42" t="s">
        <v>38</v>
      </c>
      <c r="C39" s="43"/>
      <c r="D39" s="43"/>
      <c r="E39" s="44" t="s">
        <v>39</v>
      </c>
      <c r="F39" s="45">
        <v>9703</v>
      </c>
      <c r="G39" s="45">
        <v>5655</v>
      </c>
      <c r="H39" s="45">
        <v>6036</v>
      </c>
      <c r="I39" s="45">
        <v>10592</v>
      </c>
      <c r="J39" s="45">
        <v>5910</v>
      </c>
      <c r="K39" s="45">
        <f t="shared" si="0"/>
        <v>37896</v>
      </c>
      <c r="L39" s="17"/>
      <c r="M39" s="17"/>
      <c r="N39" s="17"/>
    </row>
    <row r="40" spans="2:14" ht="12.75">
      <c r="B40" s="42" t="s">
        <v>40</v>
      </c>
      <c r="C40" s="43"/>
      <c r="D40" s="43"/>
      <c r="E40" s="44" t="s">
        <v>41</v>
      </c>
      <c r="F40" s="45">
        <v>1303</v>
      </c>
      <c r="G40" s="45">
        <v>2501</v>
      </c>
      <c r="H40" s="45">
        <v>821</v>
      </c>
      <c r="I40" s="45">
        <v>3355</v>
      </c>
      <c r="J40" s="45">
        <v>2305</v>
      </c>
      <c r="K40" s="45">
        <f t="shared" si="0"/>
        <v>10285</v>
      </c>
      <c r="L40" s="17"/>
      <c r="M40" s="17"/>
      <c r="N40" s="17"/>
    </row>
    <row r="41" spans="2:14" ht="12.75">
      <c r="B41" s="42" t="s">
        <v>42</v>
      </c>
      <c r="C41" s="43"/>
      <c r="D41" s="43"/>
      <c r="E41" s="44" t="s">
        <v>43</v>
      </c>
      <c r="F41" s="45">
        <v>325</v>
      </c>
      <c r="G41" s="45">
        <v>170</v>
      </c>
      <c r="H41" s="45">
        <v>175</v>
      </c>
      <c r="I41" s="45">
        <v>499</v>
      </c>
      <c r="J41" s="45">
        <v>241</v>
      </c>
      <c r="K41" s="45">
        <f t="shared" si="0"/>
        <v>1410</v>
      </c>
      <c r="L41" s="17"/>
      <c r="M41" s="17"/>
      <c r="N41" s="17"/>
    </row>
    <row r="42" spans="2:14" ht="12.75">
      <c r="B42" s="42" t="s">
        <v>44</v>
      </c>
      <c r="C42" s="43"/>
      <c r="D42" s="43"/>
      <c r="E42" s="44" t="s">
        <v>45</v>
      </c>
      <c r="F42" s="45">
        <v>309</v>
      </c>
      <c r="G42" s="45">
        <v>103</v>
      </c>
      <c r="H42" s="45">
        <v>26</v>
      </c>
      <c r="I42" s="45">
        <v>254</v>
      </c>
      <c r="J42" s="45">
        <v>90</v>
      </c>
      <c r="K42" s="45">
        <f t="shared" si="0"/>
        <v>782</v>
      </c>
      <c r="L42" s="17"/>
      <c r="M42" s="17"/>
      <c r="N42" s="17"/>
    </row>
    <row r="43" spans="2:11" s="19" customFormat="1" ht="12.75">
      <c r="B43" s="42" t="s">
        <v>46</v>
      </c>
      <c r="C43" s="43"/>
      <c r="D43" s="43"/>
      <c r="E43" s="44" t="s">
        <v>47</v>
      </c>
      <c r="F43" s="46">
        <f aca="true" t="shared" si="1" ref="F43:K43">SUM((F23+F24+F25+F26)/F19)*100</f>
        <v>40.95436138776404</v>
      </c>
      <c r="G43" s="46">
        <f t="shared" si="1"/>
        <v>39.85041609607079</v>
      </c>
      <c r="H43" s="46">
        <f t="shared" si="1"/>
        <v>27.186825053995676</v>
      </c>
      <c r="I43" s="46">
        <f t="shared" si="1"/>
        <v>25.480311432252282</v>
      </c>
      <c r="J43" s="46">
        <f t="shared" si="1"/>
        <v>16.464298658934396</v>
      </c>
      <c r="K43" s="46">
        <f t="shared" si="1"/>
        <v>30.66776973026973</v>
      </c>
    </row>
    <row r="44" spans="2:11" s="19" customFormat="1" ht="12.75">
      <c r="B44" s="42" t="s">
        <v>48</v>
      </c>
      <c r="C44" s="43"/>
      <c r="D44" s="43"/>
      <c r="E44" s="44" t="s">
        <v>49</v>
      </c>
      <c r="F44" s="46">
        <f aca="true" t="shared" si="2" ref="F44:K44">SUM(F28/F19)*100</f>
        <v>8.148188683375288</v>
      </c>
      <c r="G44" s="46">
        <f t="shared" si="2"/>
        <v>32.750447698304015</v>
      </c>
      <c r="H44" s="46">
        <f t="shared" si="2"/>
        <v>17.44060475161987</v>
      </c>
      <c r="I44" s="46">
        <f t="shared" si="2"/>
        <v>19.42530667114771</v>
      </c>
      <c r="J44" s="46">
        <f t="shared" si="2"/>
        <v>22.589706415367885</v>
      </c>
      <c r="K44" s="46">
        <f t="shared" si="2"/>
        <v>18.49868881118881</v>
      </c>
    </row>
    <row r="45" spans="2:11" s="19" customFormat="1" ht="12.75">
      <c r="B45" s="42" t="s">
        <v>50</v>
      </c>
      <c r="C45" s="43"/>
      <c r="D45" s="43"/>
      <c r="E45" s="44" t="s">
        <v>51</v>
      </c>
      <c r="F45" s="46">
        <f aca="true" t="shared" si="3" ref="F45:K45">SUM((F37+F38)/F19)*100</f>
        <v>36.30294407354712</v>
      </c>
      <c r="G45" s="46">
        <f t="shared" si="3"/>
        <v>11.20825871694933</v>
      </c>
      <c r="H45" s="46">
        <f t="shared" si="3"/>
        <v>4.724622030237581</v>
      </c>
      <c r="I45" s="46">
        <f t="shared" si="3"/>
        <v>17.660897328180138</v>
      </c>
      <c r="J45" s="46">
        <f t="shared" si="3"/>
        <v>22.562522653135193</v>
      </c>
      <c r="K45" s="46">
        <f t="shared" si="3"/>
        <v>21.370816683316683</v>
      </c>
    </row>
  </sheetData>
  <mergeCells count="3">
    <mergeCell ref="B17:D17"/>
    <mergeCell ref="D9:J9"/>
    <mergeCell ref="A6:B6"/>
  </mergeCells>
  <printOptions/>
  <pageMargins left="0.75" right="0.75" top="1" bottom="1" header="0" footer="0"/>
  <pageSetup fitToHeight="1" fitToWidth="1" horizontalDpi="300" verticalDpi="300" orientation="landscape" paperSize="123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2007-07-30T21:00:46Z</cp:lastPrinted>
  <dcterms:created xsi:type="dcterms:W3CDTF">2006-07-09T14:42:40Z</dcterms:created>
  <dcterms:modified xsi:type="dcterms:W3CDTF">2007-07-30T21:01:11Z</dcterms:modified>
  <cp:category/>
  <cp:version/>
  <cp:contentType/>
  <cp:contentStatus/>
</cp:coreProperties>
</file>