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50" windowWidth="8685" windowHeight="8190" activeTab="0"/>
  </bookViews>
  <sheets>
    <sheet name="Tabla 29-04a" sheetId="1" r:id="rId1"/>
    <sheet name="Tabla 29-17b" sheetId="2" r:id="rId2"/>
    <sheet name="Tabla 29-17c" sheetId="3" r:id="rId3"/>
  </sheets>
  <definedNames>
    <definedName name="_xlnm.Print_Area" localSheetId="0">'Tabla 29-04a'!$A$1:$BN$98</definedName>
    <definedName name="_xlnm.Print_Area" localSheetId="2">'Tabla 29-17c'!$A$1:$BL$34</definedName>
    <definedName name="_xlnm.Print_Titles" localSheetId="0">'Tabla 29-04a'!$B:$J,'Tabla 29-04a'!$18:$21</definedName>
  </definedNames>
  <calcPr fullCalcOnLoad="1"/>
</workbook>
</file>

<file path=xl/sharedStrings.xml><?xml version="1.0" encoding="utf-8"?>
<sst xmlns="http://schemas.openxmlformats.org/spreadsheetml/2006/main" count="687" uniqueCount="546">
  <si>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</si>
  <si>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</si>
  <si>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</si>
  <si>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</si>
  <si>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</si>
  <si>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</si>
  <si>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</si>
  <si>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</si>
  <si>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</si>
  <si>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</si>
  <si>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</si>
  <si>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</si>
  <si>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</si>
  <si>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</si>
  <si>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</si>
  <si>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</si>
  <si>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</si>
  <si>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</si>
  <si>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</si>
  <si>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</si>
  <si>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</si>
  <si>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</si>
  <si>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</si>
  <si>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</si>
  <si>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</si>
  <si>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</si>
  <si>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</si>
  <si>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</si>
  <si>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</si>
  <si>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</si>
  <si>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</si>
  <si>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</si>
  <si>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</si>
  <si>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</si>
  <si>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</si>
  <si>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</si>
  <si>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</si>
  <si>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</si>
  <si>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</si>
  <si>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</si>
  <si>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</si>
  <si>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</si>
  <si>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</si>
  <si>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</si>
  <si>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</si>
  <si>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</si>
  <si>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</si>
  <si>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</si>
  <si>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</si>
  <si>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</si>
  <si>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</si>
  <si>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</si>
  <si>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</si>
  <si>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</si>
  <si>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</si>
  <si>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</si>
  <si>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</si>
  <si>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</si>
  <si>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</si>
  <si>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</si>
  <si>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</si>
  <si>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</si>
  <si>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</si>
  <si>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</si>
  <si>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</si>
  <si>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</si>
  <si>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</si>
  <si>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</si>
  <si>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</si>
  <si>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</si>
  <si>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</si>
  <si>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</si>
  <si>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</si>
  <si>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</si>
  <si>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</si>
  <si>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</si>
  <si>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</si>
  <si>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</si>
  <si>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</si>
  <si>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</si>
  <si>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</si>
  <si>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</si>
  <si>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</si>
  <si>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</si>
  <si>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</si>
  <si>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</si>
  <si>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</si>
  <si>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</si>
  <si>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</si>
  <si>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</si>
  <si>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</si>
  <si>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</si>
  <si>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</si>
  <si>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</si>
  <si>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</si>
  <si>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</si>
  <si>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</si>
  <si>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</si>
  <si>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</si>
  <si>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</si>
  <si>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</si>
  <si>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</si>
  <si>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</si>
  <si>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</si>
  <si>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</si>
  <si>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</si>
  <si>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</si>
  <si>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</si>
  <si>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</si>
  <si>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</si>
  <si>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</si>
  <si>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</si>
  <si>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</si>
  <si>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</si>
  <si>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</si>
  <si>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</si>
  <si>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</si>
  <si>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</si>
  <si>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</si>
  <si>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</si>
  <si>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</si>
  <si>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</si>
  <si>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</si>
  <si>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</si>
  <si>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</si>
  <si>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</si>
  <si>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</si>
  <si>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</si>
  <si>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</si>
  <si>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</si>
  <si>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</si>
  <si>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</si>
  <si>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</si>
  <si>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</si>
  <si>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</si>
  <si>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</si>
  <si>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</si>
  <si>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</si>
  <si>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</si>
  <si>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</si>
  <si>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</si>
  <si>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</si>
  <si>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</si>
  <si>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</si>
  <si>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</si>
  <si>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</si>
  <si>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</si>
  <si>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</si>
  <si>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</si>
  <si>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</si>
  <si>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</si>
  <si>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</si>
  <si>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</si>
  <si>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</si>
  <si>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</si>
  <si>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</si>
  <si>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</si>
  <si>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</si>
  <si>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</si>
  <si>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</si>
  <si>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</si>
  <si>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</si>
  <si>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</si>
  <si>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</si>
  <si>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</si>
  <si>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</si>
  <si>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</si>
  <si>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</si>
  <si>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</si>
  <si>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</si>
  <si>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</si>
  <si>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</si>
  <si>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</si>
  <si>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</si>
  <si>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</si>
  <si>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</si>
  <si>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</si>
  <si>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</si>
  <si>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</si>
  <si>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</si>
  <si>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</si>
  <si>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</si>
  <si>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</si>
  <si>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</si>
  <si>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</si>
  <si>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</si>
  <si>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</si>
  <si>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</si>
  <si>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</si>
  <si>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</si>
  <si>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</si>
  <si>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</si>
  <si>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</si>
  <si>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</si>
  <si>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</si>
  <si>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</si>
  <si>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</si>
  <si>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</si>
  <si>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</si>
  <si>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</si>
  <si>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</si>
  <si>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</si>
  <si>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</si>
  <si>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</si>
  <si>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</si>
  <si>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</si>
  <si>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</si>
  <si>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</si>
  <si>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</si>
  <si>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</si>
  <si>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</si>
  <si>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</si>
  <si>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</si>
  <si>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</si>
  <si>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</si>
  <si>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</si>
  <si>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</si>
  <si>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</si>
  <si>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</si>
  <si>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</si>
  <si>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</si>
  <si>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</si>
  <si>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</si>
  <si>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</si>
  <si>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</si>
  <si>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</si>
  <si>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</si>
  <si>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</si>
  <si>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</si>
  <si>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</si>
  <si>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</si>
  <si>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</si>
  <si>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</si>
  <si>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</si>
  <si>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</si>
  <si>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</si>
  <si>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</si>
  <si>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</si>
  <si>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</si>
  <si>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</si>
  <si>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</si>
  <si>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</si>
  <si>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</si>
  <si>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</si>
  <si>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</si>
  <si>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</si>
  <si>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</si>
  <si>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</si>
  <si>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</si>
  <si>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</si>
  <si>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</si>
  <si>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</si>
  <si>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</si>
  <si>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</si>
  <si>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</si>
  <si>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</si>
  <si>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</si>
  <si>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</si>
  <si>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</si>
  <si>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</si>
  <si>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</si>
  <si>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</si>
  <si>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</si>
  <si>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</si>
  <si>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</si>
  <si>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</si>
  <si>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</si>
  <si>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</si>
  <si>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</si>
  <si>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</si>
  <si>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</si>
  <si>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</si>
  <si>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</si>
  <si>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</si>
  <si>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</si>
  <si>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</si>
  <si>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</si>
  <si>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</si>
  <si>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</si>
  <si>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</si>
  <si>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</si>
  <si>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</si>
  <si>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</si>
  <si>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</si>
  <si>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</si>
  <si>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</si>
  <si>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</si>
  <si>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</si>
  <si>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</si>
  <si>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</si>
  <si>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</si>
  <si>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</si>
  <si>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</si>
  <si>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</si>
  <si>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</si>
  <si>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</si>
  <si>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</si>
  <si>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</si>
  <si>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</si>
  <si>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</si>
  <si>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</si>
  <si>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</si>
  <si>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</si>
  <si>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</si>
  <si>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</si>
  <si>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</si>
  <si>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</si>
  <si>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</si>
  <si>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</si>
  <si>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</si>
  <si>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</si>
  <si>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</si>
  <si>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</si>
  <si>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</si>
  <si>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</si>
  <si>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</si>
  <si>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</si>
  <si>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</si>
  <si>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</si>
  <si>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</si>
  <si>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</si>
  <si>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</si>
  <si>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</si>
  <si>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</si>
  <si>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</si>
  <si>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</si>
  <si>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</si>
  <si>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</si>
  <si>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</si>
  <si>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</si>
  <si>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</si>
  <si>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</si>
  <si>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</si>
  <si>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</si>
  <si>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</si>
  <si>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</si>
  <si>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</si>
  <si>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</si>
  <si>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</si>
  <si>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</si>
  <si>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</si>
  <si>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</si>
  <si>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</si>
  <si>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</si>
  <si>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</si>
  <si>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</si>
  <si>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</si>
  <si>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</si>
  <si>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</si>
  <si>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</si>
  <si>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</si>
  <si>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</si>
  <si>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</si>
  <si>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</si>
  <si>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</si>
  <si>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</si>
  <si>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</si>
  <si>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</si>
  <si>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</si>
  <si>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</si>
  <si>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</si>
  <si>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</si>
  <si>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</si>
  <si>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</si>
  <si>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</si>
  <si>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</si>
  <si>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</si>
  <si>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</si>
  <si>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</si>
  <si>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</si>
  <si>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</si>
  <si>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</si>
  <si>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</si>
  <si>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</si>
  <si>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</si>
  <si>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</si>
  <si>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</si>
  <si>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</si>
  <si>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</si>
  <si>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</si>
  <si>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</si>
  <si>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</si>
  <si>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</si>
  <si>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</si>
  <si>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</si>
  <si>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</si>
  <si>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</si>
  <si>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</si>
  <si>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</si>
  <si>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</si>
  <si>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</si>
  <si>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</si>
  <si>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</si>
  <si>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</si>
  <si>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</si>
  <si>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</si>
  <si>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</si>
  <si>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</si>
  <si>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</si>
  <si>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</si>
  <si>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</si>
  <si>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</si>
  <si>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</si>
  <si>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</si>
  <si>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</si>
  <si>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</si>
  <si>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</si>
  <si>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</si>
  <si>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</si>
  <si>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</si>
  <si>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</si>
  <si>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</si>
  <si>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</si>
  <si>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</si>
  <si>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</si>
  <si>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</si>
  <si>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</si>
  <si>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</si>
  <si>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</si>
  <si>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</si>
  <si>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</si>
  <si>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</si>
  <si>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</si>
  <si>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</si>
  <si>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</si>
  <si>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</si>
  <si>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</si>
  <si>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</si>
  <si>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</si>
  <si>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</si>
  <si>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</si>
  <si>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</si>
  <si>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</si>
  <si>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</si>
  <si>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</si>
  <si>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</si>
  <si>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</si>
  <si>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</si>
  <si>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</si>
  <si>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</si>
  <si>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</si>
  <si>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</si>
  <si>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</si>
  <si>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</si>
  <si>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</si>
  <si>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</si>
  <si>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</si>
  <si>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</si>
  <si>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</si>
  <si>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</si>
  <si>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</si>
  <si>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</si>
  <si>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</si>
  <si>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</si>
  <si>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</si>
  <si>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</si>
  <si>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</si>
  <si>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</si>
  <si>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</si>
  <si>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</si>
  <si>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</si>
  <si>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</si>
  <si>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</si>
  <si>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</si>
  <si>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</si>
  <si>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</si>
  <si>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</si>
  <si>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</si>
  <si>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</si>
  <si>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</si>
  <si>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</si>
  <si>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</si>
  <si>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</si>
  <si>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</si>
  <si>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</si>
  <si>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</si>
  <si>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</si>
  <si>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</si>
  <si>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</si>
  <si>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</si>
  <si>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</si>
  <si>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</si>
  <si>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</si>
  <si>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</si>
  <si>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</si>
  <si>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</si>
  <si>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</si>
  <si>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</si>
  <si>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</si>
  <si>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</si>
  <si>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</si>
  <si>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</si>
  <si>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</si>
  <si>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</si>
  <si>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</si>
  <si>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</si>
  <si>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</si>
  <si>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</si>
  <si>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</si>
  <si>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</si>
  <si>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</si>
  <si>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</si>
  <si>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</si>
  <si>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</si>
  <si>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</si>
  <si>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</si>
  <si>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</si>
  <si>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</si>
  <si>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</si>
  <si>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</si>
  <si>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</si>
  <si>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</si>
  <si>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</si>
  <si>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</si>
  <si>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</si>
  <si>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</si>
  <si>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</si>
  <si>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</si>
  <si>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</si>
  <si>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</si>
  <si>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</si>
  <si>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</si>
  <si>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</si>
  <si>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</si>
  <si>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</si>
  <si>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</si>
  <si>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</si>
  <si>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</si>
  <si>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</si>
  <si>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</si>
  <si>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</si>
  <si>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</si>
  <si>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 xml:space="preserve"> 29 - 17b</t>
  </si>
  <si>
    <t>Municipios del Departamento de Peten</t>
  </si>
  <si>
    <t xml:space="preserve"> 29 - 17c</t>
  </si>
  <si>
    <t>Sayaché</t>
  </si>
  <si>
    <t>Poptún</t>
  </si>
  <si>
    <t>DEPT. DE PETEN</t>
  </si>
  <si>
    <t>Municipios del Departamento de Petén</t>
  </si>
  <si>
    <t xml:space="preserve">  29 - 17a</t>
  </si>
  <si>
    <t>T_FC</t>
  </si>
  <si>
    <t>T_SUPER</t>
  </si>
  <si>
    <t>T_PROD</t>
  </si>
  <si>
    <t>T_REND</t>
  </si>
  <si>
    <t>TR_MAZ_QTD</t>
  </si>
  <si>
    <t>TR_MAZ_PRO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</si>
</sst>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4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18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 readingOrder="1"/>
    </xf>
    <xf numFmtId="0" fontId="1" fillId="3" borderId="12" xfId="0" applyNumberFormat="1" applyFont="1" applyFill="1" applyBorder="1" applyAlignment="1">
      <alignment vertical="top" wrapText="1" readingOrder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6" fillId="3" borderId="1" xfId="0" applyNumberFormat="1" applyFont="1" applyFill="1" applyBorder="1" applyAlignment="1">
      <alignment vertical="top" wrapText="1" readingOrder="1"/>
    </xf>
    <xf numFmtId="16" fontId="7" fillId="2" borderId="12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" fontId="8" fillId="2" borderId="1" xfId="17" applyNumberFormat="1" applyFont="1" applyFill="1" applyBorder="1" applyAlignment="1">
      <alignment horizontal="center"/>
    </xf>
    <xf numFmtId="1" fontId="8" fillId="2" borderId="11" xfId="17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8" fillId="3" borderId="12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8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0" fillId="3" borderId="12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/>
    </xf>
    <xf numFmtId="16" fontId="7" fillId="2" borderId="11" xfId="0" applyNumberFormat="1" applyFont="1" applyFill="1" applyBorder="1" applyAlignment="1">
      <alignment wrapText="1"/>
    </xf>
    <xf numFmtId="16" fontId="7" fillId="2" borderId="10" xfId="0" applyNumberFormat="1" applyFont="1" applyFill="1" applyBorder="1" applyAlignment="1">
      <alignment wrapText="1"/>
    </xf>
    <xf numFmtId="16" fontId="7" fillId="2" borderId="12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 readingOrder="1"/>
    </xf>
    <xf numFmtId="0" fontId="6" fillId="3" borderId="22" xfId="0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indent="1"/>
    </xf>
    <xf numFmtId="0" fontId="6" fillId="3" borderId="22" xfId="0" applyNumberFormat="1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 indent="1"/>
    </xf>
    <xf numFmtId="3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vertical="top" wrapText="1" readingOrder="1"/>
    </xf>
    <xf numFmtId="0" fontId="6" fillId="3" borderId="23" xfId="0" applyNumberFormat="1" applyFont="1" applyFill="1" applyBorder="1" applyAlignment="1">
      <alignment horizontal="left" vertical="top" wrapText="1"/>
    </xf>
    <xf numFmtId="0" fontId="6" fillId="3" borderId="23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"/>
  <sheetViews>
    <sheetView showGridLines="0" tabSelected="1" workbookViewId="0" topLeftCell="A1">
      <selection activeCell="O23" sqref="O2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0" customWidth="1"/>
    <col min="12" max="12" width="10.00390625" style="0" customWidth="1"/>
    <col min="13" max="13" width="11.140625" style="0" customWidth="1"/>
    <col min="14" max="14" width="10.00390625" style="0" customWidth="1"/>
    <col min="15" max="15" width="12.7109375" style="0" customWidth="1"/>
    <col min="16" max="16" width="10.00390625" style="0" customWidth="1"/>
    <col min="17" max="17" width="12.421875" style="0" customWidth="1"/>
    <col min="18" max="32" width="10.00390625" style="0" customWidth="1"/>
    <col min="33" max="33" width="14.28125" style="0" customWidth="1"/>
    <col min="34" max="62" width="10.00390625" style="0" customWidth="1"/>
    <col min="63" max="66" width="12.140625" style="9" customWidth="1"/>
    <col min="67" max="78" width="12.140625" style="3" customWidth="1"/>
    <col min="79" max="16384" width="2.7109375" style="3" customWidth="1"/>
  </cols>
  <sheetData>
    <row r="1" spans="1:66" s="14" customFormat="1" ht="12.75" customHeight="1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s="14" customFormat="1" ht="12.7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</row>
    <row r="3" spans="1:66" s="14" customFormat="1" ht="12.75" customHeight="1">
      <c r="A3" s="100" t="s">
        <v>94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6" s="14" customFormat="1" ht="12.75" customHeight="1">
      <c r="A4" s="100" t="s">
        <v>95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</row>
    <row r="5" spans="1:66" s="14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</row>
    <row r="6" spans="1:66" s="14" customFormat="1" ht="12.75" customHeight="1">
      <c r="A6" s="106" t="s">
        <v>1</v>
      </c>
      <c r="B6" s="107"/>
      <c r="C6" s="107"/>
      <c r="D6" s="107"/>
      <c r="E6" s="108"/>
      <c r="F6" s="15"/>
      <c r="G6" s="16"/>
      <c r="H6" s="16"/>
      <c r="I6" s="13"/>
      <c r="J6" s="177" t="s">
        <v>539</v>
      </c>
      <c r="K6" s="178"/>
      <c r="L6" s="179"/>
      <c r="M6" s="59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s="14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66" s="14" customFormat="1" ht="12">
      <c r="A8" s="13" t="s">
        <v>2</v>
      </c>
      <c r="B8" s="20" t="s">
        <v>3</v>
      </c>
      <c r="C8" s="21"/>
      <c r="D8" s="21"/>
      <c r="E8" s="21"/>
      <c r="F8" s="21"/>
      <c r="G8" s="21"/>
      <c r="H8" s="21"/>
      <c r="I8" s="21"/>
      <c r="J8" s="90" t="s">
        <v>91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s="14" customFormat="1" ht="12">
      <c r="A9" s="13"/>
      <c r="B9" s="22"/>
      <c r="C9" s="23"/>
      <c r="D9" s="23"/>
      <c r="E9" s="23"/>
      <c r="F9" s="23"/>
      <c r="G9" s="23"/>
      <c r="H9" s="23"/>
      <c r="I9" s="23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2:192" s="18" customFormat="1" ht="12">
      <c r="B10" s="24" t="s">
        <v>8</v>
      </c>
      <c r="C10" s="25"/>
      <c r="D10" s="25"/>
      <c r="E10" s="25"/>
      <c r="F10" s="25"/>
      <c r="G10" s="25"/>
      <c r="H10" s="25"/>
      <c r="I10" s="25"/>
      <c r="J10" s="96" t="s">
        <v>92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</row>
    <row r="11" spans="1:66" s="14" customFormat="1" ht="12">
      <c r="A11" s="13"/>
      <c r="B11" s="22" t="s">
        <v>4</v>
      </c>
      <c r="C11" s="23"/>
      <c r="D11" s="23"/>
      <c r="E11" s="23"/>
      <c r="F11" s="23"/>
      <c r="G11" s="23"/>
      <c r="H11" s="23"/>
      <c r="I11" s="23"/>
      <c r="J11" s="99" t="s">
        <v>538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s="14" customFormat="1" ht="12">
      <c r="A12" s="13"/>
      <c r="B12" s="22" t="s">
        <v>5</v>
      </c>
      <c r="C12" s="23"/>
      <c r="D12" s="23"/>
      <c r="E12" s="23"/>
      <c r="F12" s="23"/>
      <c r="G12" s="23"/>
      <c r="H12" s="23"/>
      <c r="I12" s="23"/>
      <c r="J12" s="98" t="s">
        <v>98</v>
      </c>
      <c r="K12" s="98"/>
      <c r="L12" s="99"/>
      <c r="M12" s="30"/>
      <c r="N12" s="26"/>
      <c r="O12" s="26"/>
      <c r="P12" s="26"/>
      <c r="Q12" s="26"/>
      <c r="R12" s="26"/>
      <c r="S12" s="23"/>
      <c r="T12" s="23"/>
      <c r="U12" s="27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s="14" customFormat="1" ht="12">
      <c r="A13" s="13"/>
      <c r="B13" s="22" t="s">
        <v>6</v>
      </c>
      <c r="C13" s="23"/>
      <c r="D13" s="23"/>
      <c r="E13" s="23"/>
      <c r="F13" s="23"/>
      <c r="G13" s="23"/>
      <c r="H13" s="23"/>
      <c r="I13" s="23"/>
      <c r="J13" s="99" t="s">
        <v>96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s="14" customFormat="1" ht="12">
      <c r="A14" s="13"/>
      <c r="B14" s="28" t="s">
        <v>7</v>
      </c>
      <c r="C14" s="29"/>
      <c r="D14" s="29"/>
      <c r="E14" s="29"/>
      <c r="F14" s="29"/>
      <c r="G14" s="29"/>
      <c r="H14" s="29"/>
      <c r="I14" s="29"/>
      <c r="J14" s="101" t="s">
        <v>97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2:62" ht="12.75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BC15" s="1"/>
      <c r="BD15" s="1"/>
      <c r="BE15" s="1"/>
      <c r="BF15" s="1"/>
      <c r="BG15" s="1"/>
      <c r="BH15" s="1"/>
      <c r="BI15" s="1"/>
      <c r="BJ15" s="1"/>
    </row>
    <row r="16" spans="55:58" ht="12.75">
      <c r="BC16" s="1"/>
      <c r="BD16" s="1"/>
      <c r="BE16" s="1"/>
      <c r="BF16" s="1"/>
    </row>
    <row r="18" spans="11:192" s="2" customFormat="1" ht="12.75" customHeight="1">
      <c r="K18" s="184" t="s">
        <v>519</v>
      </c>
      <c r="L18" s="185"/>
      <c r="M18" s="185"/>
      <c r="N18" s="185"/>
      <c r="O18" s="185"/>
      <c r="P18" s="185"/>
      <c r="Q18" s="185"/>
      <c r="R18" s="186"/>
      <c r="S18" s="184" t="s">
        <v>520</v>
      </c>
      <c r="T18" s="187"/>
      <c r="U18" s="187"/>
      <c r="V18" s="188"/>
      <c r="W18" s="184" t="s">
        <v>521</v>
      </c>
      <c r="X18" s="187"/>
      <c r="Y18" s="187"/>
      <c r="Z18" s="188"/>
      <c r="AA18" s="184" t="s">
        <v>522</v>
      </c>
      <c r="AB18" s="187"/>
      <c r="AC18" s="187"/>
      <c r="AD18" s="188"/>
      <c r="AE18" s="184" t="s">
        <v>523</v>
      </c>
      <c r="AF18" s="187"/>
      <c r="AG18" s="187"/>
      <c r="AH18" s="188"/>
      <c r="AI18" s="184" t="s">
        <v>524</v>
      </c>
      <c r="AJ18" s="187"/>
      <c r="AK18" s="187"/>
      <c r="AL18" s="188"/>
      <c r="AM18" s="184" t="s">
        <v>525</v>
      </c>
      <c r="AN18" s="187"/>
      <c r="AO18" s="187"/>
      <c r="AP18" s="188"/>
      <c r="AQ18" s="184" t="s">
        <v>526</v>
      </c>
      <c r="AR18" s="187"/>
      <c r="AS18" s="187"/>
      <c r="AT18" s="188"/>
      <c r="AU18" s="184" t="s">
        <v>527</v>
      </c>
      <c r="AV18" s="187"/>
      <c r="AW18" s="187"/>
      <c r="AX18" s="188"/>
      <c r="AY18" s="184" t="s">
        <v>535</v>
      </c>
      <c r="AZ18" s="187"/>
      <c r="BA18" s="187"/>
      <c r="BB18" s="188"/>
      <c r="BC18" s="184" t="s">
        <v>529</v>
      </c>
      <c r="BD18" s="187"/>
      <c r="BE18" s="187"/>
      <c r="BF18" s="188"/>
      <c r="BG18" s="184" t="s">
        <v>536</v>
      </c>
      <c r="BH18" s="187"/>
      <c r="BI18" s="187"/>
      <c r="BJ18" s="188"/>
      <c r="BK18" s="189" t="s">
        <v>537</v>
      </c>
      <c r="BL18" s="189"/>
      <c r="BM18" s="189"/>
      <c r="BN18" s="189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</row>
    <row r="19" spans="11:192" s="2" customFormat="1" ht="11.25" customHeight="1">
      <c r="K19" s="190"/>
      <c r="L19" s="191"/>
      <c r="M19" s="191"/>
      <c r="N19" s="191"/>
      <c r="O19" s="191"/>
      <c r="P19" s="191"/>
      <c r="Q19" s="191"/>
      <c r="R19" s="192"/>
      <c r="S19" s="193"/>
      <c r="T19" s="194"/>
      <c r="U19" s="194"/>
      <c r="V19" s="195"/>
      <c r="W19" s="193"/>
      <c r="X19" s="194"/>
      <c r="Y19" s="194"/>
      <c r="Z19" s="195"/>
      <c r="AA19" s="193"/>
      <c r="AB19" s="194"/>
      <c r="AC19" s="194"/>
      <c r="AD19" s="195"/>
      <c r="AE19" s="193"/>
      <c r="AF19" s="194"/>
      <c r="AG19" s="194"/>
      <c r="AH19" s="195"/>
      <c r="AI19" s="193"/>
      <c r="AJ19" s="194"/>
      <c r="AK19" s="194"/>
      <c r="AL19" s="195"/>
      <c r="AM19" s="193"/>
      <c r="AN19" s="194"/>
      <c r="AO19" s="194"/>
      <c r="AP19" s="195"/>
      <c r="AQ19" s="193"/>
      <c r="AR19" s="194"/>
      <c r="AS19" s="194"/>
      <c r="AT19" s="195"/>
      <c r="AU19" s="193"/>
      <c r="AV19" s="194"/>
      <c r="AW19" s="194"/>
      <c r="AX19" s="195"/>
      <c r="AY19" s="193"/>
      <c r="AZ19" s="194"/>
      <c r="BA19" s="194"/>
      <c r="BB19" s="195"/>
      <c r="BC19" s="193"/>
      <c r="BD19" s="194"/>
      <c r="BE19" s="194"/>
      <c r="BF19" s="195"/>
      <c r="BG19" s="193"/>
      <c r="BH19" s="194"/>
      <c r="BI19" s="194"/>
      <c r="BJ19" s="195"/>
      <c r="BK19" s="189"/>
      <c r="BL19" s="189"/>
      <c r="BM19" s="189"/>
      <c r="BN19" s="189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</row>
    <row r="20" spans="1:192" s="2" customFormat="1" ht="11.25" customHeight="1" thickBot="1">
      <c r="A20" s="4"/>
      <c r="B20" s="180" t="s">
        <v>24</v>
      </c>
      <c r="C20" s="112"/>
      <c r="D20" s="112"/>
      <c r="E20" s="112"/>
      <c r="F20" s="112"/>
      <c r="G20" s="112"/>
      <c r="H20" s="112"/>
      <c r="I20" s="112"/>
      <c r="J20" s="113"/>
      <c r="K20" s="196">
        <v>1701</v>
      </c>
      <c r="L20" s="197"/>
      <c r="M20" s="197"/>
      <c r="N20" s="197"/>
      <c r="O20" s="197"/>
      <c r="P20" s="197"/>
      <c r="Q20" s="197"/>
      <c r="R20" s="198"/>
      <c r="S20" s="199">
        <v>1702</v>
      </c>
      <c r="T20" s="199"/>
      <c r="U20" s="199"/>
      <c r="V20" s="199"/>
      <c r="W20" s="199">
        <v>1703</v>
      </c>
      <c r="X20" s="199"/>
      <c r="Y20" s="199"/>
      <c r="Z20" s="199"/>
      <c r="AA20" s="199">
        <v>1704</v>
      </c>
      <c r="AB20" s="199"/>
      <c r="AC20" s="199"/>
      <c r="AD20" s="199"/>
      <c r="AE20" s="199">
        <v>1705</v>
      </c>
      <c r="AF20" s="199"/>
      <c r="AG20" s="199"/>
      <c r="AH20" s="199"/>
      <c r="AI20" s="199">
        <v>1706</v>
      </c>
      <c r="AJ20" s="199"/>
      <c r="AK20" s="199"/>
      <c r="AL20" s="199"/>
      <c r="AM20" s="199">
        <v>1707</v>
      </c>
      <c r="AN20" s="199"/>
      <c r="AO20" s="199"/>
      <c r="AP20" s="199"/>
      <c r="AQ20" s="199">
        <v>1708</v>
      </c>
      <c r="AR20" s="199"/>
      <c r="AS20" s="199"/>
      <c r="AT20" s="199"/>
      <c r="AU20" s="199">
        <v>1709</v>
      </c>
      <c r="AV20" s="199"/>
      <c r="AW20" s="199"/>
      <c r="AX20" s="199"/>
      <c r="AY20" s="199">
        <v>1710</v>
      </c>
      <c r="AZ20" s="199"/>
      <c r="BA20" s="199"/>
      <c r="BB20" s="199"/>
      <c r="BC20" s="199">
        <v>1711</v>
      </c>
      <c r="BD20" s="199"/>
      <c r="BE20" s="199"/>
      <c r="BF20" s="199"/>
      <c r="BG20" s="199">
        <v>1712</v>
      </c>
      <c r="BH20" s="199"/>
      <c r="BI20" s="199"/>
      <c r="BJ20" s="199"/>
      <c r="BK20" s="189">
        <v>17</v>
      </c>
      <c r="BL20" s="189"/>
      <c r="BM20" s="189"/>
      <c r="BN20" s="189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</row>
    <row r="21" spans="2:192" s="9" customFormat="1" ht="40.5" customHeight="1" thickBot="1">
      <c r="B21" s="181"/>
      <c r="C21" s="182"/>
      <c r="D21" s="182"/>
      <c r="E21" s="182"/>
      <c r="F21" s="182"/>
      <c r="G21" s="182"/>
      <c r="H21" s="182"/>
      <c r="I21" s="182"/>
      <c r="J21" s="183"/>
      <c r="K21" s="119" t="s">
        <v>163</v>
      </c>
      <c r="L21" s="200" t="s">
        <v>9</v>
      </c>
      <c r="M21" s="119" t="s">
        <v>163</v>
      </c>
      <c r="N21" s="131" t="s">
        <v>87</v>
      </c>
      <c r="O21" s="119" t="s">
        <v>163</v>
      </c>
      <c r="P21" s="131" t="s">
        <v>88</v>
      </c>
      <c r="Q21" s="119" t="s">
        <v>163</v>
      </c>
      <c r="R21" s="201" t="s">
        <v>89</v>
      </c>
      <c r="S21" s="200" t="s">
        <v>9</v>
      </c>
      <c r="T21" s="131" t="s">
        <v>87</v>
      </c>
      <c r="U21" s="131" t="s">
        <v>88</v>
      </c>
      <c r="V21" s="201" t="s">
        <v>89</v>
      </c>
      <c r="W21" s="200" t="s">
        <v>9</v>
      </c>
      <c r="X21" s="131" t="s">
        <v>87</v>
      </c>
      <c r="Y21" s="131" t="s">
        <v>88</v>
      </c>
      <c r="Z21" s="201" t="s">
        <v>89</v>
      </c>
      <c r="AA21" s="200" t="s">
        <v>9</v>
      </c>
      <c r="AB21" s="131" t="s">
        <v>87</v>
      </c>
      <c r="AC21" s="131" t="s">
        <v>88</v>
      </c>
      <c r="AD21" s="201" t="s">
        <v>89</v>
      </c>
      <c r="AE21" s="200" t="s">
        <v>9</v>
      </c>
      <c r="AF21" s="131" t="s">
        <v>87</v>
      </c>
      <c r="AG21" s="131" t="s">
        <v>88</v>
      </c>
      <c r="AH21" s="201" t="s">
        <v>89</v>
      </c>
      <c r="AI21" s="200" t="s">
        <v>9</v>
      </c>
      <c r="AJ21" s="131" t="s">
        <v>87</v>
      </c>
      <c r="AK21" s="131" t="s">
        <v>88</v>
      </c>
      <c r="AL21" s="201" t="s">
        <v>89</v>
      </c>
      <c r="AM21" s="200" t="s">
        <v>9</v>
      </c>
      <c r="AN21" s="131" t="s">
        <v>87</v>
      </c>
      <c r="AO21" s="131" t="s">
        <v>88</v>
      </c>
      <c r="AP21" s="201" t="s">
        <v>89</v>
      </c>
      <c r="AQ21" s="200" t="s">
        <v>9</v>
      </c>
      <c r="AR21" s="131" t="s">
        <v>87</v>
      </c>
      <c r="AS21" s="131" t="s">
        <v>88</v>
      </c>
      <c r="AT21" s="201" t="s">
        <v>89</v>
      </c>
      <c r="AU21" s="200" t="s">
        <v>9</v>
      </c>
      <c r="AV21" s="131" t="s">
        <v>87</v>
      </c>
      <c r="AW21" s="131" t="s">
        <v>88</v>
      </c>
      <c r="AX21" s="201" t="s">
        <v>89</v>
      </c>
      <c r="AY21" s="200" t="s">
        <v>9</v>
      </c>
      <c r="AZ21" s="131" t="s">
        <v>87</v>
      </c>
      <c r="BA21" s="131" t="s">
        <v>88</v>
      </c>
      <c r="BB21" s="201" t="s">
        <v>89</v>
      </c>
      <c r="BC21" s="200" t="s">
        <v>9</v>
      </c>
      <c r="BD21" s="131" t="s">
        <v>87</v>
      </c>
      <c r="BE21" s="131" t="s">
        <v>88</v>
      </c>
      <c r="BF21" s="201" t="s">
        <v>89</v>
      </c>
      <c r="BG21" s="200" t="s">
        <v>9</v>
      </c>
      <c r="BH21" s="131" t="s">
        <v>87</v>
      </c>
      <c r="BI21" s="131" t="s">
        <v>88</v>
      </c>
      <c r="BJ21" s="201" t="s">
        <v>89</v>
      </c>
      <c r="BK21" s="202" t="s">
        <v>9</v>
      </c>
      <c r="BL21" s="202" t="s">
        <v>87</v>
      </c>
      <c r="BM21" s="202" t="s">
        <v>88</v>
      </c>
      <c r="BN21" s="202" t="s">
        <v>89</v>
      </c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</row>
    <row r="22" spans="1:66" ht="12.75">
      <c r="A22" s="5"/>
      <c r="B22" s="203" t="s">
        <v>10</v>
      </c>
      <c r="C22" s="203"/>
      <c r="D22" s="203"/>
      <c r="E22" s="203"/>
      <c r="F22" s="203"/>
      <c r="G22" s="203"/>
      <c r="H22" s="203"/>
      <c r="I22" s="203"/>
      <c r="J22" s="203"/>
      <c r="K22" s="204" t="s">
        <v>216</v>
      </c>
      <c r="L22" s="205">
        <v>0</v>
      </c>
      <c r="M22" s="206" t="s">
        <v>255</v>
      </c>
      <c r="N22" s="205">
        <v>0</v>
      </c>
      <c r="O22" s="206" t="s">
        <v>294</v>
      </c>
      <c r="P22" s="205">
        <v>0</v>
      </c>
      <c r="Q22" s="206" t="s">
        <v>333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0</v>
      </c>
      <c r="AK22" s="205">
        <v>0</v>
      </c>
      <c r="AL22" s="205">
        <v>0</v>
      </c>
      <c r="AM22" s="205">
        <v>0</v>
      </c>
      <c r="AN22" s="205">
        <v>0</v>
      </c>
      <c r="AO22" s="205">
        <v>0</v>
      </c>
      <c r="AP22" s="205">
        <v>0</v>
      </c>
      <c r="AQ22" s="205">
        <v>1</v>
      </c>
      <c r="AR22" s="205">
        <v>0</v>
      </c>
      <c r="AS22" s="205">
        <v>100</v>
      </c>
      <c r="AT22" s="207">
        <v>400</v>
      </c>
      <c r="AU22" s="205">
        <v>0</v>
      </c>
      <c r="AV22" s="205">
        <v>0</v>
      </c>
      <c r="AW22" s="205">
        <v>0</v>
      </c>
      <c r="AX22" s="205">
        <v>0</v>
      </c>
      <c r="AY22" s="205">
        <v>0</v>
      </c>
      <c r="AZ22" s="205">
        <v>0</v>
      </c>
      <c r="BA22" s="205">
        <v>0</v>
      </c>
      <c r="BB22" s="205">
        <v>0</v>
      </c>
      <c r="BC22" s="205">
        <v>0</v>
      </c>
      <c r="BD22" s="205">
        <v>0</v>
      </c>
      <c r="BE22" s="205">
        <v>0</v>
      </c>
      <c r="BF22" s="205">
        <v>0</v>
      </c>
      <c r="BG22" s="205">
        <v>0</v>
      </c>
      <c r="BH22" s="205">
        <v>0</v>
      </c>
      <c r="BI22" s="205">
        <v>0</v>
      </c>
      <c r="BJ22" s="205">
        <v>0</v>
      </c>
      <c r="BK22" s="208">
        <f>SUM(L22+S22+W22+AA22+AE22+AI22+AM22+AQ22+AU22+AY22+BC22+BG22)</f>
        <v>1</v>
      </c>
      <c r="BL22" s="208">
        <f>SUM(BH22+BD22+AZ22+AV22+AR22+AN22+AJ22+AF22+AB22+X22+T22+N22)</f>
        <v>0</v>
      </c>
      <c r="BM22" s="208">
        <f>SUM(BI22+BE22+BA22+AW22+AS22+AO22+AK22+AG22+AC22+Y22+U22+P22)</f>
        <v>100</v>
      </c>
      <c r="BN22" s="209">
        <f>SUM(BJ22+BF22+BB22+AX22+AT22+AP22+AL22+AH22+AD22+Z22+V22+R22)</f>
        <v>400</v>
      </c>
    </row>
    <row r="23" spans="1:66" ht="12.75" customHeight="1">
      <c r="A23" s="5"/>
      <c r="B23" s="203" t="s">
        <v>11</v>
      </c>
      <c r="C23" s="203"/>
      <c r="D23" s="203"/>
      <c r="E23" s="203"/>
      <c r="F23" s="203"/>
      <c r="G23" s="203"/>
      <c r="H23" s="203"/>
      <c r="I23" s="203"/>
      <c r="J23" s="203"/>
      <c r="K23" s="135" t="s">
        <v>217</v>
      </c>
      <c r="L23" s="205">
        <v>0</v>
      </c>
      <c r="M23" s="210" t="s">
        <v>256</v>
      </c>
      <c r="N23" s="205">
        <v>0</v>
      </c>
      <c r="O23" s="210" t="s">
        <v>295</v>
      </c>
      <c r="P23" s="205">
        <v>0</v>
      </c>
      <c r="Q23" s="210" t="s">
        <v>334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0</v>
      </c>
      <c r="AN23" s="205">
        <v>0</v>
      </c>
      <c r="AO23" s="205">
        <v>0</v>
      </c>
      <c r="AP23" s="205">
        <v>0</v>
      </c>
      <c r="AQ23" s="205">
        <v>0</v>
      </c>
      <c r="AR23" s="205">
        <v>0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05">
        <v>0</v>
      </c>
      <c r="AY23" s="205">
        <v>0</v>
      </c>
      <c r="AZ23" s="205">
        <v>0</v>
      </c>
      <c r="BA23" s="205">
        <v>0</v>
      </c>
      <c r="BB23" s="205">
        <v>0</v>
      </c>
      <c r="BC23" s="205">
        <v>0</v>
      </c>
      <c r="BD23" s="205">
        <v>0</v>
      </c>
      <c r="BE23" s="205">
        <v>0</v>
      </c>
      <c r="BF23" s="205">
        <v>0</v>
      </c>
      <c r="BG23" s="205">
        <v>0</v>
      </c>
      <c r="BH23" s="205">
        <v>0</v>
      </c>
      <c r="BI23" s="205">
        <v>0</v>
      </c>
      <c r="BJ23" s="205">
        <v>0</v>
      </c>
      <c r="BK23" s="208">
        <f aca="true" t="shared" si="0" ref="BK23:BK86">SUM(L23+S23+W23+AA23+AE23+AI23+AM23+AQ23+AU23+AY23+BC23+BG23)</f>
        <v>0</v>
      </c>
      <c r="BL23" s="208">
        <f aca="true" t="shared" si="1" ref="BL23:BL86">SUM(BH23+BD23+AZ23+AV23+AR23+AN23+AJ23+AF23+AB23+X23+T23+N23)</f>
        <v>0</v>
      </c>
      <c r="BM23" s="208">
        <f aca="true" t="shared" si="2" ref="BM23:BM86">SUM(BI23+BE23+BA23+AW23+AS23+AO23+AK23+AG23+AC23+Y23+U23+P23)</f>
        <v>0</v>
      </c>
      <c r="BN23" s="209">
        <f aca="true" t="shared" si="3" ref="BN23:BN86">SUM(BJ23+BF23+BB23+AX23+AT23+AP23+AL23+AH23+AD23+Z23+V23+R23)</f>
        <v>0</v>
      </c>
    </row>
    <row r="24" spans="1:66" ht="12.75" customHeight="1">
      <c r="A24" s="5"/>
      <c r="B24" s="203" t="s">
        <v>12</v>
      </c>
      <c r="C24" s="203"/>
      <c r="D24" s="203"/>
      <c r="E24" s="203"/>
      <c r="F24" s="203"/>
      <c r="G24" s="203"/>
      <c r="H24" s="203"/>
      <c r="I24" s="203"/>
      <c r="J24" s="203"/>
      <c r="K24" s="135" t="s">
        <v>218</v>
      </c>
      <c r="L24" s="205">
        <v>1</v>
      </c>
      <c r="M24" s="210" t="s">
        <v>257</v>
      </c>
      <c r="N24" s="205">
        <v>32</v>
      </c>
      <c r="O24" s="210" t="s">
        <v>296</v>
      </c>
      <c r="P24" s="205">
        <v>373</v>
      </c>
      <c r="Q24" s="210" t="s">
        <v>335</v>
      </c>
      <c r="R24" s="207">
        <v>11.66</v>
      </c>
      <c r="S24" s="205">
        <v>1</v>
      </c>
      <c r="T24" s="205">
        <v>1</v>
      </c>
      <c r="U24" s="205">
        <v>12</v>
      </c>
      <c r="V24" s="207">
        <v>12.2</v>
      </c>
      <c r="W24" s="205">
        <v>0</v>
      </c>
      <c r="X24" s="205">
        <v>0</v>
      </c>
      <c r="Y24" s="205">
        <v>0</v>
      </c>
      <c r="Z24" s="205">
        <v>0</v>
      </c>
      <c r="AA24" s="205">
        <v>3</v>
      </c>
      <c r="AB24" s="205">
        <v>8</v>
      </c>
      <c r="AC24" s="205">
        <v>64</v>
      </c>
      <c r="AD24" s="207">
        <v>8</v>
      </c>
      <c r="AE24" s="205">
        <v>146</v>
      </c>
      <c r="AF24" s="205">
        <v>417</v>
      </c>
      <c r="AG24" s="205">
        <v>4897</v>
      </c>
      <c r="AH24" s="207">
        <v>11.75</v>
      </c>
      <c r="AI24" s="205">
        <v>1</v>
      </c>
      <c r="AJ24" s="205">
        <v>1</v>
      </c>
      <c r="AK24" s="205">
        <v>5</v>
      </c>
      <c r="AL24" s="207">
        <v>9.72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4</v>
      </c>
      <c r="AV24" s="205">
        <v>2</v>
      </c>
      <c r="AW24" s="205">
        <v>22</v>
      </c>
      <c r="AX24" s="207">
        <v>10.12</v>
      </c>
      <c r="AY24" s="205">
        <v>6</v>
      </c>
      <c r="AZ24" s="205">
        <v>22</v>
      </c>
      <c r="BA24" s="205">
        <v>257</v>
      </c>
      <c r="BB24" s="207">
        <v>11.91</v>
      </c>
      <c r="BC24" s="205">
        <v>0</v>
      </c>
      <c r="BD24" s="205">
        <v>0</v>
      </c>
      <c r="BE24" s="205">
        <v>0</v>
      </c>
      <c r="BF24" s="205">
        <v>0</v>
      </c>
      <c r="BG24" s="205">
        <v>1</v>
      </c>
      <c r="BH24" s="205">
        <v>2</v>
      </c>
      <c r="BI24" s="205">
        <v>25</v>
      </c>
      <c r="BJ24" s="207">
        <v>12.5</v>
      </c>
      <c r="BK24" s="208">
        <f t="shared" si="0"/>
        <v>163</v>
      </c>
      <c r="BL24" s="208">
        <f t="shared" si="1"/>
        <v>485</v>
      </c>
      <c r="BM24" s="208">
        <f t="shared" si="2"/>
        <v>5655</v>
      </c>
      <c r="BN24" s="209">
        <f t="shared" si="3"/>
        <v>87.86</v>
      </c>
    </row>
    <row r="25" spans="1:66" ht="12.75" customHeight="1">
      <c r="A25" s="5"/>
      <c r="B25" s="203" t="s">
        <v>13</v>
      </c>
      <c r="C25" s="203"/>
      <c r="D25" s="203"/>
      <c r="E25" s="203"/>
      <c r="F25" s="203"/>
      <c r="G25" s="203"/>
      <c r="H25" s="203"/>
      <c r="I25" s="203"/>
      <c r="J25" s="203"/>
      <c r="K25" s="135" t="s">
        <v>219</v>
      </c>
      <c r="L25" s="205">
        <v>0</v>
      </c>
      <c r="M25" s="210" t="s">
        <v>258</v>
      </c>
      <c r="N25" s="205">
        <v>0</v>
      </c>
      <c r="O25" s="210" t="s">
        <v>297</v>
      </c>
      <c r="P25" s="205">
        <v>0</v>
      </c>
      <c r="Q25" s="210" t="s">
        <v>336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05">
        <v>0</v>
      </c>
      <c r="AU25" s="205">
        <v>0</v>
      </c>
      <c r="AV25" s="205">
        <v>0</v>
      </c>
      <c r="AW25" s="205">
        <v>0</v>
      </c>
      <c r="AX25" s="205">
        <v>0</v>
      </c>
      <c r="AY25" s="205">
        <v>0</v>
      </c>
      <c r="AZ25" s="205">
        <v>0</v>
      </c>
      <c r="BA25" s="205">
        <v>0</v>
      </c>
      <c r="BB25" s="205">
        <v>0</v>
      </c>
      <c r="BC25" s="205">
        <v>0</v>
      </c>
      <c r="BD25" s="205">
        <v>0</v>
      </c>
      <c r="BE25" s="205">
        <v>0</v>
      </c>
      <c r="BF25" s="205">
        <v>0</v>
      </c>
      <c r="BG25" s="205">
        <v>0</v>
      </c>
      <c r="BH25" s="205">
        <v>0</v>
      </c>
      <c r="BI25" s="205">
        <v>0</v>
      </c>
      <c r="BJ25" s="205">
        <v>0</v>
      </c>
      <c r="BK25" s="208">
        <f t="shared" si="0"/>
        <v>0</v>
      </c>
      <c r="BL25" s="208">
        <f t="shared" si="1"/>
        <v>0</v>
      </c>
      <c r="BM25" s="208">
        <f t="shared" si="2"/>
        <v>0</v>
      </c>
      <c r="BN25" s="209">
        <f t="shared" si="3"/>
        <v>0</v>
      </c>
    </row>
    <row r="26" spans="1:66" ht="12.75" customHeight="1">
      <c r="A26" s="5"/>
      <c r="B26" s="203" t="s">
        <v>14</v>
      </c>
      <c r="C26" s="203"/>
      <c r="D26" s="203"/>
      <c r="E26" s="203"/>
      <c r="F26" s="203"/>
      <c r="G26" s="203"/>
      <c r="H26" s="203"/>
      <c r="I26" s="203"/>
      <c r="J26" s="203"/>
      <c r="K26" s="135" t="s">
        <v>220</v>
      </c>
      <c r="L26" s="205">
        <v>2</v>
      </c>
      <c r="M26" s="210" t="s">
        <v>259</v>
      </c>
      <c r="N26" s="205">
        <v>2</v>
      </c>
      <c r="O26" s="210" t="s">
        <v>298</v>
      </c>
      <c r="P26" s="205">
        <v>78</v>
      </c>
      <c r="Q26" s="210" t="s">
        <v>337</v>
      </c>
      <c r="R26" s="207">
        <v>38.97</v>
      </c>
      <c r="S26" s="205">
        <v>0</v>
      </c>
      <c r="T26" s="205">
        <v>0</v>
      </c>
      <c r="U26" s="205">
        <v>0</v>
      </c>
      <c r="V26" s="205">
        <v>0</v>
      </c>
      <c r="W26" s="205">
        <v>1</v>
      </c>
      <c r="X26" s="205">
        <v>1</v>
      </c>
      <c r="Y26" s="205">
        <v>38</v>
      </c>
      <c r="Z26" s="207">
        <v>37.83</v>
      </c>
      <c r="AA26" s="205">
        <v>18</v>
      </c>
      <c r="AB26" s="205">
        <v>34</v>
      </c>
      <c r="AC26" s="205">
        <v>1421</v>
      </c>
      <c r="AD26" s="207">
        <v>41.8</v>
      </c>
      <c r="AE26" s="205">
        <v>54</v>
      </c>
      <c r="AF26" s="205">
        <v>118</v>
      </c>
      <c r="AG26" s="205">
        <v>4687</v>
      </c>
      <c r="AH26" s="207">
        <v>39.74</v>
      </c>
      <c r="AI26" s="205">
        <v>1</v>
      </c>
      <c r="AJ26" s="205">
        <v>1</v>
      </c>
      <c r="AK26" s="205">
        <v>30</v>
      </c>
      <c r="AL26" s="207">
        <v>30</v>
      </c>
      <c r="AM26" s="205">
        <v>3</v>
      </c>
      <c r="AN26" s="205">
        <v>3</v>
      </c>
      <c r="AO26" s="205">
        <v>113</v>
      </c>
      <c r="AP26" s="207">
        <v>37.83</v>
      </c>
      <c r="AQ26" s="205">
        <v>3</v>
      </c>
      <c r="AR26" s="205">
        <v>3</v>
      </c>
      <c r="AS26" s="205">
        <v>122</v>
      </c>
      <c r="AT26" s="207">
        <v>37.49</v>
      </c>
      <c r="AU26" s="205">
        <v>153</v>
      </c>
      <c r="AV26" s="205">
        <v>234</v>
      </c>
      <c r="AW26" s="205">
        <v>8418</v>
      </c>
      <c r="AX26" s="207">
        <v>35.99</v>
      </c>
      <c r="AY26" s="205">
        <v>145</v>
      </c>
      <c r="AZ26" s="205">
        <v>259</v>
      </c>
      <c r="BA26" s="205">
        <v>10248</v>
      </c>
      <c r="BB26" s="207">
        <v>39.59</v>
      </c>
      <c r="BC26" s="205">
        <v>7</v>
      </c>
      <c r="BD26" s="205">
        <v>19</v>
      </c>
      <c r="BE26" s="205">
        <v>712</v>
      </c>
      <c r="BF26" s="207">
        <v>37.92</v>
      </c>
      <c r="BG26" s="205">
        <v>18</v>
      </c>
      <c r="BH26" s="205">
        <v>32</v>
      </c>
      <c r="BI26" s="205">
        <v>1132</v>
      </c>
      <c r="BJ26" s="207">
        <v>35.1</v>
      </c>
      <c r="BK26" s="208">
        <f t="shared" si="0"/>
        <v>405</v>
      </c>
      <c r="BL26" s="208">
        <f t="shared" si="1"/>
        <v>706</v>
      </c>
      <c r="BM26" s="208">
        <f t="shared" si="2"/>
        <v>26999</v>
      </c>
      <c r="BN26" s="209">
        <f t="shared" si="3"/>
        <v>412.26</v>
      </c>
    </row>
    <row r="27" spans="1:66" ht="12.75" customHeight="1">
      <c r="A27" s="5"/>
      <c r="B27" s="203" t="s">
        <v>15</v>
      </c>
      <c r="C27" s="203"/>
      <c r="D27" s="203"/>
      <c r="E27" s="203"/>
      <c r="F27" s="203"/>
      <c r="G27" s="203"/>
      <c r="H27" s="203"/>
      <c r="I27" s="203"/>
      <c r="J27" s="203"/>
      <c r="K27" s="135" t="s">
        <v>221</v>
      </c>
      <c r="L27" s="205">
        <v>0</v>
      </c>
      <c r="M27" s="210" t="s">
        <v>260</v>
      </c>
      <c r="N27" s="205">
        <v>0</v>
      </c>
      <c r="O27" s="210" t="s">
        <v>299</v>
      </c>
      <c r="P27" s="205">
        <v>0</v>
      </c>
      <c r="Q27" s="210" t="s">
        <v>338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05">
        <v>0</v>
      </c>
      <c r="AY27" s="205">
        <v>0</v>
      </c>
      <c r="AZ27" s="205">
        <v>0</v>
      </c>
      <c r="BA27" s="205">
        <v>0</v>
      </c>
      <c r="BB27" s="205">
        <v>0</v>
      </c>
      <c r="BC27" s="205">
        <v>0</v>
      </c>
      <c r="BD27" s="205">
        <v>0</v>
      </c>
      <c r="BE27" s="205">
        <v>0</v>
      </c>
      <c r="BF27" s="205">
        <v>0</v>
      </c>
      <c r="BG27" s="205">
        <v>0</v>
      </c>
      <c r="BH27" s="205">
        <v>0</v>
      </c>
      <c r="BI27" s="205">
        <v>0</v>
      </c>
      <c r="BJ27" s="205">
        <v>0</v>
      </c>
      <c r="BK27" s="208">
        <f t="shared" si="0"/>
        <v>0</v>
      </c>
      <c r="BL27" s="208">
        <f t="shared" si="1"/>
        <v>0</v>
      </c>
      <c r="BM27" s="208">
        <f t="shared" si="2"/>
        <v>0</v>
      </c>
      <c r="BN27" s="209">
        <f t="shared" si="3"/>
        <v>0</v>
      </c>
    </row>
    <row r="28" spans="1:66" ht="12.75" customHeight="1">
      <c r="A28" s="5"/>
      <c r="B28" s="203" t="s">
        <v>16</v>
      </c>
      <c r="C28" s="203"/>
      <c r="D28" s="203"/>
      <c r="E28" s="203"/>
      <c r="F28" s="203"/>
      <c r="G28" s="203"/>
      <c r="H28" s="203"/>
      <c r="I28" s="203"/>
      <c r="J28" s="203"/>
      <c r="K28" s="135" t="s">
        <v>222</v>
      </c>
      <c r="L28" s="205">
        <v>0</v>
      </c>
      <c r="M28" s="210" t="s">
        <v>261</v>
      </c>
      <c r="N28" s="205">
        <v>0</v>
      </c>
      <c r="O28" s="210" t="s">
        <v>300</v>
      </c>
      <c r="P28" s="205">
        <v>0</v>
      </c>
      <c r="Q28" s="210" t="s">
        <v>339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5">
        <v>0</v>
      </c>
      <c r="AF28" s="205">
        <v>0</v>
      </c>
      <c r="AG28" s="205">
        <v>0</v>
      </c>
      <c r="AH28" s="205">
        <v>0</v>
      </c>
      <c r="AI28" s="205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0</v>
      </c>
      <c r="AX28" s="205">
        <v>0</v>
      </c>
      <c r="AY28" s="205">
        <v>0</v>
      </c>
      <c r="AZ28" s="205">
        <v>0</v>
      </c>
      <c r="BA28" s="205">
        <v>0</v>
      </c>
      <c r="BB28" s="205">
        <v>0</v>
      </c>
      <c r="BC28" s="205">
        <v>0</v>
      </c>
      <c r="BD28" s="205">
        <v>0</v>
      </c>
      <c r="BE28" s="205">
        <v>0</v>
      </c>
      <c r="BF28" s="205">
        <v>0</v>
      </c>
      <c r="BG28" s="205">
        <v>0</v>
      </c>
      <c r="BH28" s="205">
        <v>0</v>
      </c>
      <c r="BI28" s="205">
        <v>0</v>
      </c>
      <c r="BJ28" s="205">
        <v>0</v>
      </c>
      <c r="BK28" s="208">
        <f t="shared" si="0"/>
        <v>0</v>
      </c>
      <c r="BL28" s="208">
        <f t="shared" si="1"/>
        <v>0</v>
      </c>
      <c r="BM28" s="208">
        <f t="shared" si="2"/>
        <v>0</v>
      </c>
      <c r="BN28" s="209">
        <f t="shared" si="3"/>
        <v>0</v>
      </c>
    </row>
    <row r="29" spans="1:66" ht="12.75" customHeight="1">
      <c r="A29" s="5"/>
      <c r="B29" s="203" t="s">
        <v>17</v>
      </c>
      <c r="C29" s="203"/>
      <c r="D29" s="203"/>
      <c r="E29" s="203"/>
      <c r="F29" s="203"/>
      <c r="G29" s="203"/>
      <c r="H29" s="203"/>
      <c r="I29" s="203"/>
      <c r="J29" s="203"/>
      <c r="K29" s="135" t="s">
        <v>223</v>
      </c>
      <c r="L29" s="205">
        <v>0</v>
      </c>
      <c r="M29" s="210" t="s">
        <v>262</v>
      </c>
      <c r="N29" s="205">
        <v>0</v>
      </c>
      <c r="O29" s="210" t="s">
        <v>301</v>
      </c>
      <c r="P29" s="205">
        <v>0</v>
      </c>
      <c r="Q29" s="210" t="s">
        <v>340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205">
        <v>0</v>
      </c>
      <c r="AM29" s="205">
        <v>0</v>
      </c>
      <c r="AN29" s="205">
        <v>0</v>
      </c>
      <c r="AO29" s="205">
        <v>0</v>
      </c>
      <c r="AP29" s="205">
        <v>0</v>
      </c>
      <c r="AQ29" s="205">
        <v>0</v>
      </c>
      <c r="AR29" s="205">
        <v>0</v>
      </c>
      <c r="AS29" s="205">
        <v>0</v>
      </c>
      <c r="AT29" s="205">
        <v>0</v>
      </c>
      <c r="AU29" s="205">
        <v>0</v>
      </c>
      <c r="AV29" s="205">
        <v>0</v>
      </c>
      <c r="AW29" s="205">
        <v>0</v>
      </c>
      <c r="AX29" s="205">
        <v>0</v>
      </c>
      <c r="AY29" s="205">
        <v>0</v>
      </c>
      <c r="AZ29" s="205">
        <v>0</v>
      </c>
      <c r="BA29" s="205">
        <v>0</v>
      </c>
      <c r="BB29" s="205">
        <v>0</v>
      </c>
      <c r="BC29" s="205">
        <v>0</v>
      </c>
      <c r="BD29" s="205">
        <v>0</v>
      </c>
      <c r="BE29" s="205">
        <v>0</v>
      </c>
      <c r="BF29" s="205">
        <v>0</v>
      </c>
      <c r="BG29" s="205">
        <v>0</v>
      </c>
      <c r="BH29" s="205">
        <v>0</v>
      </c>
      <c r="BI29" s="205">
        <v>0</v>
      </c>
      <c r="BJ29" s="205">
        <v>0</v>
      </c>
      <c r="BK29" s="208">
        <f t="shared" si="0"/>
        <v>0</v>
      </c>
      <c r="BL29" s="208">
        <f t="shared" si="1"/>
        <v>0</v>
      </c>
      <c r="BM29" s="208">
        <f t="shared" si="2"/>
        <v>0</v>
      </c>
      <c r="BN29" s="209">
        <f t="shared" si="3"/>
        <v>0</v>
      </c>
    </row>
    <row r="30" spans="1:66" ht="12.75" customHeight="1">
      <c r="A30" s="5"/>
      <c r="B30" s="203" t="s">
        <v>18</v>
      </c>
      <c r="C30" s="203"/>
      <c r="D30" s="203"/>
      <c r="E30" s="203"/>
      <c r="F30" s="203"/>
      <c r="G30" s="203"/>
      <c r="H30" s="203"/>
      <c r="I30" s="203"/>
      <c r="J30" s="203"/>
      <c r="K30" s="135" t="s">
        <v>224</v>
      </c>
      <c r="L30" s="205">
        <v>1</v>
      </c>
      <c r="M30" s="210" t="s">
        <v>263</v>
      </c>
      <c r="N30" s="205">
        <v>4</v>
      </c>
      <c r="O30" s="210" t="s">
        <v>302</v>
      </c>
      <c r="P30" s="205">
        <v>24</v>
      </c>
      <c r="Q30" s="210" t="s">
        <v>341</v>
      </c>
      <c r="R30" s="207">
        <v>6</v>
      </c>
      <c r="S30" s="205">
        <v>0</v>
      </c>
      <c r="T30" s="205">
        <v>0</v>
      </c>
      <c r="U30" s="205">
        <v>0</v>
      </c>
      <c r="V30" s="205">
        <v>0</v>
      </c>
      <c r="W30" s="205">
        <v>1</v>
      </c>
      <c r="X30" s="205">
        <v>6</v>
      </c>
      <c r="Y30" s="205">
        <v>36</v>
      </c>
      <c r="Z30" s="207">
        <v>6</v>
      </c>
      <c r="AA30" s="205">
        <v>18</v>
      </c>
      <c r="AB30" s="205">
        <v>41</v>
      </c>
      <c r="AC30" s="205">
        <v>575</v>
      </c>
      <c r="AD30" s="207">
        <v>13.97</v>
      </c>
      <c r="AE30" s="205">
        <v>1</v>
      </c>
      <c r="AF30" s="205">
        <v>2</v>
      </c>
      <c r="AG30" s="205">
        <v>12</v>
      </c>
      <c r="AH30" s="207">
        <v>6</v>
      </c>
      <c r="AI30" s="205">
        <v>3</v>
      </c>
      <c r="AJ30" s="205">
        <v>4</v>
      </c>
      <c r="AK30" s="205">
        <v>24</v>
      </c>
      <c r="AL30" s="207">
        <v>6.74</v>
      </c>
      <c r="AM30" s="205">
        <v>0</v>
      </c>
      <c r="AN30" s="205">
        <v>0</v>
      </c>
      <c r="AO30" s="205">
        <v>0</v>
      </c>
      <c r="AP30" s="205">
        <v>0</v>
      </c>
      <c r="AQ30" s="205">
        <v>36</v>
      </c>
      <c r="AR30" s="205">
        <v>102</v>
      </c>
      <c r="AS30" s="205">
        <v>639</v>
      </c>
      <c r="AT30" s="207">
        <v>6.29</v>
      </c>
      <c r="AU30" s="205">
        <v>11</v>
      </c>
      <c r="AV30" s="205">
        <v>44</v>
      </c>
      <c r="AW30" s="205">
        <v>245</v>
      </c>
      <c r="AX30" s="207">
        <v>5.53</v>
      </c>
      <c r="AY30" s="205">
        <v>0</v>
      </c>
      <c r="AZ30" s="205">
        <v>0</v>
      </c>
      <c r="BA30" s="205">
        <v>0</v>
      </c>
      <c r="BB30" s="205">
        <v>0</v>
      </c>
      <c r="BC30" s="205">
        <v>27</v>
      </c>
      <c r="BD30" s="205">
        <v>95</v>
      </c>
      <c r="BE30" s="205">
        <v>647</v>
      </c>
      <c r="BF30" s="207">
        <v>6.82</v>
      </c>
      <c r="BG30" s="205">
        <v>31</v>
      </c>
      <c r="BH30" s="205">
        <v>152</v>
      </c>
      <c r="BI30" s="205">
        <v>1200</v>
      </c>
      <c r="BJ30" s="207">
        <v>7.91</v>
      </c>
      <c r="BK30" s="208">
        <f>SUM(L30+S30+W30+AA30+AE30+AI30+AM30+AQ30+AU30+AY30+BC30+BG30)</f>
        <v>129</v>
      </c>
      <c r="BL30" s="208">
        <f t="shared" si="1"/>
        <v>450</v>
      </c>
      <c r="BM30" s="208">
        <f t="shared" si="2"/>
        <v>3402</v>
      </c>
      <c r="BN30" s="209">
        <f t="shared" si="3"/>
        <v>65.25999999999999</v>
      </c>
    </row>
    <row r="31" spans="1:66" ht="12.75" customHeight="1">
      <c r="A31" s="5"/>
      <c r="B31" s="203" t="s">
        <v>19</v>
      </c>
      <c r="C31" s="203"/>
      <c r="D31" s="203"/>
      <c r="E31" s="203"/>
      <c r="F31" s="203"/>
      <c r="G31" s="203"/>
      <c r="H31" s="203"/>
      <c r="I31" s="203"/>
      <c r="J31" s="203"/>
      <c r="K31" s="135" t="s">
        <v>225</v>
      </c>
      <c r="L31" s="205">
        <v>0</v>
      </c>
      <c r="M31" s="210" t="s">
        <v>264</v>
      </c>
      <c r="N31" s="205">
        <v>0</v>
      </c>
      <c r="O31" s="210" t="s">
        <v>303</v>
      </c>
      <c r="P31" s="205">
        <v>0</v>
      </c>
      <c r="Q31" s="210" t="s">
        <v>342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205">
        <v>0</v>
      </c>
      <c r="AP31" s="205">
        <v>0</v>
      </c>
      <c r="AQ31" s="205">
        <v>0</v>
      </c>
      <c r="AR31" s="205">
        <v>0</v>
      </c>
      <c r="AS31" s="205">
        <v>0</v>
      </c>
      <c r="AT31" s="205">
        <v>0</v>
      </c>
      <c r="AU31" s="205">
        <v>0</v>
      </c>
      <c r="AV31" s="205">
        <v>0</v>
      </c>
      <c r="AW31" s="205">
        <v>0</v>
      </c>
      <c r="AX31" s="205">
        <v>0</v>
      </c>
      <c r="AY31" s="205">
        <v>0</v>
      </c>
      <c r="AZ31" s="205">
        <v>0</v>
      </c>
      <c r="BA31" s="205">
        <v>0</v>
      </c>
      <c r="BB31" s="205">
        <v>0</v>
      </c>
      <c r="BC31" s="205">
        <v>0</v>
      </c>
      <c r="BD31" s="205">
        <v>0</v>
      </c>
      <c r="BE31" s="205">
        <v>0</v>
      </c>
      <c r="BF31" s="205">
        <v>0</v>
      </c>
      <c r="BG31" s="205">
        <v>1</v>
      </c>
      <c r="BH31" s="205">
        <v>1</v>
      </c>
      <c r="BI31" s="205">
        <v>100</v>
      </c>
      <c r="BJ31" s="207">
        <v>200</v>
      </c>
      <c r="BK31" s="208">
        <f t="shared" si="0"/>
        <v>1</v>
      </c>
      <c r="BL31" s="208">
        <f t="shared" si="1"/>
        <v>1</v>
      </c>
      <c r="BM31" s="208">
        <f t="shared" si="2"/>
        <v>100</v>
      </c>
      <c r="BN31" s="209">
        <f t="shared" si="3"/>
        <v>200</v>
      </c>
    </row>
    <row r="32" spans="1:66" ht="12.75" customHeight="1">
      <c r="A32" s="5"/>
      <c r="B32" s="203" t="s">
        <v>20</v>
      </c>
      <c r="C32" s="203"/>
      <c r="D32" s="203"/>
      <c r="E32" s="203"/>
      <c r="F32" s="203"/>
      <c r="G32" s="203"/>
      <c r="H32" s="203"/>
      <c r="I32" s="203"/>
      <c r="J32" s="203"/>
      <c r="K32" s="135" t="s">
        <v>226</v>
      </c>
      <c r="L32" s="205">
        <v>0</v>
      </c>
      <c r="M32" s="210" t="s">
        <v>265</v>
      </c>
      <c r="N32" s="205">
        <v>0</v>
      </c>
      <c r="O32" s="210" t="s">
        <v>304</v>
      </c>
      <c r="P32" s="205">
        <v>0</v>
      </c>
      <c r="Q32" s="210" t="s">
        <v>343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0</v>
      </c>
      <c r="AK32" s="205">
        <v>0</v>
      </c>
      <c r="AL32" s="205">
        <v>0</v>
      </c>
      <c r="AM32" s="205">
        <v>0</v>
      </c>
      <c r="AN32" s="205">
        <v>0</v>
      </c>
      <c r="AO32" s="205">
        <v>0</v>
      </c>
      <c r="AP32" s="205">
        <v>0</v>
      </c>
      <c r="AQ32" s="205">
        <v>0</v>
      </c>
      <c r="AR32" s="205">
        <v>0</v>
      </c>
      <c r="AS32" s="205">
        <v>0</v>
      </c>
      <c r="AT32" s="205">
        <v>0</v>
      </c>
      <c r="AU32" s="205">
        <v>0</v>
      </c>
      <c r="AV32" s="205">
        <v>0</v>
      </c>
      <c r="AW32" s="205">
        <v>0</v>
      </c>
      <c r="AX32" s="205">
        <v>0</v>
      </c>
      <c r="AY32" s="205">
        <v>0</v>
      </c>
      <c r="AZ32" s="205">
        <v>0</v>
      </c>
      <c r="BA32" s="205">
        <v>0</v>
      </c>
      <c r="BB32" s="205">
        <v>0</v>
      </c>
      <c r="BC32" s="205">
        <v>0</v>
      </c>
      <c r="BD32" s="205">
        <v>0</v>
      </c>
      <c r="BE32" s="205">
        <v>0</v>
      </c>
      <c r="BF32" s="205">
        <v>0</v>
      </c>
      <c r="BG32" s="205">
        <v>0</v>
      </c>
      <c r="BH32" s="205">
        <v>0</v>
      </c>
      <c r="BI32" s="205">
        <v>0</v>
      </c>
      <c r="BJ32" s="205">
        <v>0</v>
      </c>
      <c r="BK32" s="208">
        <f t="shared" si="0"/>
        <v>0</v>
      </c>
      <c r="BL32" s="208">
        <f t="shared" si="1"/>
        <v>0</v>
      </c>
      <c r="BM32" s="208">
        <f t="shared" si="2"/>
        <v>0</v>
      </c>
      <c r="BN32" s="209">
        <f t="shared" si="3"/>
        <v>0</v>
      </c>
    </row>
    <row r="33" spans="1:66" ht="12.75" customHeight="1">
      <c r="A33" s="5"/>
      <c r="B33" s="203" t="s">
        <v>21</v>
      </c>
      <c r="C33" s="203"/>
      <c r="D33" s="203"/>
      <c r="E33" s="203"/>
      <c r="F33" s="203"/>
      <c r="G33" s="203"/>
      <c r="H33" s="203"/>
      <c r="I33" s="203"/>
      <c r="J33" s="203"/>
      <c r="K33" s="135" t="s">
        <v>227</v>
      </c>
      <c r="L33" s="205">
        <v>0</v>
      </c>
      <c r="M33" s="210" t="s">
        <v>266</v>
      </c>
      <c r="N33" s="205">
        <v>0</v>
      </c>
      <c r="O33" s="210" t="s">
        <v>305</v>
      </c>
      <c r="P33" s="205">
        <v>0</v>
      </c>
      <c r="Q33" s="210" t="s">
        <v>344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0</v>
      </c>
      <c r="AW33" s="205">
        <v>0</v>
      </c>
      <c r="AX33" s="205">
        <v>0</v>
      </c>
      <c r="AY33" s="205">
        <v>0</v>
      </c>
      <c r="AZ33" s="205">
        <v>0</v>
      </c>
      <c r="BA33" s="205">
        <v>0</v>
      </c>
      <c r="BB33" s="205">
        <v>0</v>
      </c>
      <c r="BC33" s="205">
        <v>0</v>
      </c>
      <c r="BD33" s="205">
        <v>0</v>
      </c>
      <c r="BE33" s="205">
        <v>0</v>
      </c>
      <c r="BF33" s="205">
        <v>0</v>
      </c>
      <c r="BG33" s="205">
        <v>0</v>
      </c>
      <c r="BH33" s="205">
        <v>0</v>
      </c>
      <c r="BI33" s="205">
        <v>0</v>
      </c>
      <c r="BJ33" s="205">
        <v>0</v>
      </c>
      <c r="BK33" s="208">
        <f t="shared" si="0"/>
        <v>0</v>
      </c>
      <c r="BL33" s="208">
        <f t="shared" si="1"/>
        <v>0</v>
      </c>
      <c r="BM33" s="208">
        <f t="shared" si="2"/>
        <v>0</v>
      </c>
      <c r="BN33" s="209">
        <f t="shared" si="3"/>
        <v>0</v>
      </c>
    </row>
    <row r="34" spans="1:66" ht="12.75" customHeight="1">
      <c r="A34" s="5"/>
      <c r="B34" s="203" t="s">
        <v>22</v>
      </c>
      <c r="C34" s="203"/>
      <c r="D34" s="203"/>
      <c r="E34" s="203"/>
      <c r="F34" s="203"/>
      <c r="G34" s="203"/>
      <c r="H34" s="203"/>
      <c r="I34" s="203"/>
      <c r="J34" s="203"/>
      <c r="K34" s="135" t="s">
        <v>228</v>
      </c>
      <c r="L34" s="205">
        <v>0</v>
      </c>
      <c r="M34" s="210" t="s">
        <v>267</v>
      </c>
      <c r="N34" s="205">
        <v>0</v>
      </c>
      <c r="O34" s="210" t="s">
        <v>306</v>
      </c>
      <c r="P34" s="205">
        <v>0</v>
      </c>
      <c r="Q34" s="210" t="s">
        <v>345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205">
        <v>0</v>
      </c>
      <c r="AP34" s="205">
        <v>0</v>
      </c>
      <c r="AQ34" s="205">
        <v>0</v>
      </c>
      <c r="AR34" s="205">
        <v>0</v>
      </c>
      <c r="AS34" s="205">
        <v>0</v>
      </c>
      <c r="AT34" s="205">
        <v>0</v>
      </c>
      <c r="AU34" s="205">
        <v>0</v>
      </c>
      <c r="AV34" s="205">
        <v>0</v>
      </c>
      <c r="AW34" s="205">
        <v>0</v>
      </c>
      <c r="AX34" s="205">
        <v>0</v>
      </c>
      <c r="AY34" s="205">
        <v>0</v>
      </c>
      <c r="AZ34" s="205">
        <v>0</v>
      </c>
      <c r="BA34" s="205">
        <v>0</v>
      </c>
      <c r="BB34" s="205">
        <v>0</v>
      </c>
      <c r="BC34" s="205">
        <v>0</v>
      </c>
      <c r="BD34" s="205">
        <v>0</v>
      </c>
      <c r="BE34" s="205">
        <v>0</v>
      </c>
      <c r="BF34" s="205">
        <v>0</v>
      </c>
      <c r="BG34" s="205">
        <v>0</v>
      </c>
      <c r="BH34" s="205">
        <v>0</v>
      </c>
      <c r="BI34" s="205">
        <v>0</v>
      </c>
      <c r="BJ34" s="205">
        <v>0</v>
      </c>
      <c r="BK34" s="208">
        <f t="shared" si="0"/>
        <v>0</v>
      </c>
      <c r="BL34" s="208">
        <f t="shared" si="1"/>
        <v>0</v>
      </c>
      <c r="BM34" s="208">
        <f t="shared" si="2"/>
        <v>0</v>
      </c>
      <c r="BN34" s="209">
        <f t="shared" si="3"/>
        <v>0</v>
      </c>
    </row>
    <row r="35" spans="1:66" ht="12.75" customHeight="1">
      <c r="A35" s="5"/>
      <c r="B35" s="203" t="s">
        <v>23</v>
      </c>
      <c r="C35" s="203"/>
      <c r="D35" s="203"/>
      <c r="E35" s="203"/>
      <c r="F35" s="203"/>
      <c r="G35" s="203"/>
      <c r="H35" s="203"/>
      <c r="I35" s="203"/>
      <c r="J35" s="203"/>
      <c r="K35" s="135" t="s">
        <v>229</v>
      </c>
      <c r="L35" s="205">
        <v>1</v>
      </c>
      <c r="M35" s="210" t="s">
        <v>268</v>
      </c>
      <c r="N35" s="205">
        <v>1</v>
      </c>
      <c r="O35" s="210" t="s">
        <v>307</v>
      </c>
      <c r="P35" s="205">
        <v>31</v>
      </c>
      <c r="Q35" s="210" t="s">
        <v>346</v>
      </c>
      <c r="R35" s="207">
        <v>62.5</v>
      </c>
      <c r="S35" s="205">
        <v>1</v>
      </c>
      <c r="T35" s="205">
        <v>1</v>
      </c>
      <c r="U35" s="205">
        <v>37</v>
      </c>
      <c r="V35" s="207">
        <v>74.27</v>
      </c>
      <c r="W35" s="205">
        <v>0</v>
      </c>
      <c r="X35" s="205">
        <v>0</v>
      </c>
      <c r="Y35" s="205">
        <v>0</v>
      </c>
      <c r="Z35" s="205">
        <v>0</v>
      </c>
      <c r="AA35" s="205">
        <v>13</v>
      </c>
      <c r="AB35" s="205">
        <v>26</v>
      </c>
      <c r="AC35" s="205">
        <v>2708</v>
      </c>
      <c r="AD35" s="207">
        <v>106.2</v>
      </c>
      <c r="AE35" s="205">
        <v>2</v>
      </c>
      <c r="AF35" s="205">
        <v>0</v>
      </c>
      <c r="AG35" s="205">
        <v>24</v>
      </c>
      <c r="AH35" s="207">
        <v>133.33</v>
      </c>
      <c r="AI35" s="205">
        <v>1</v>
      </c>
      <c r="AJ35" s="205">
        <v>0</v>
      </c>
      <c r="AK35" s="205">
        <v>0</v>
      </c>
      <c r="AL35" s="207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</v>
      </c>
      <c r="AX35" s="205">
        <v>0</v>
      </c>
      <c r="AY35" s="205">
        <v>4</v>
      </c>
      <c r="AZ35" s="205">
        <v>0</v>
      </c>
      <c r="BA35" s="205">
        <v>27</v>
      </c>
      <c r="BB35" s="207">
        <v>62.79</v>
      </c>
      <c r="BC35" s="205">
        <v>0</v>
      </c>
      <c r="BD35" s="205">
        <v>0</v>
      </c>
      <c r="BE35" s="205">
        <v>0</v>
      </c>
      <c r="BF35" s="205">
        <v>0</v>
      </c>
      <c r="BG35" s="205">
        <v>2</v>
      </c>
      <c r="BH35" s="205">
        <v>7</v>
      </c>
      <c r="BI35" s="205">
        <v>566</v>
      </c>
      <c r="BJ35" s="207">
        <v>80.45</v>
      </c>
      <c r="BK35" s="208">
        <f t="shared" si="0"/>
        <v>24</v>
      </c>
      <c r="BL35" s="208">
        <f>SUM(BH35+BD35+AZ35+AV35+AR35+AN35+AJ35+AF35+AB35+X35+T35+N35)</f>
        <v>35</v>
      </c>
      <c r="BM35" s="208">
        <f t="shared" si="2"/>
        <v>3393</v>
      </c>
      <c r="BN35" s="209">
        <f t="shared" si="3"/>
        <v>519.54</v>
      </c>
    </row>
    <row r="36" spans="1:66" ht="12.75" customHeight="1">
      <c r="A36" s="5"/>
      <c r="B36" s="203" t="s">
        <v>25</v>
      </c>
      <c r="C36" s="203"/>
      <c r="D36" s="203"/>
      <c r="E36" s="203"/>
      <c r="F36" s="203"/>
      <c r="G36" s="203"/>
      <c r="H36" s="203"/>
      <c r="I36" s="203"/>
      <c r="J36" s="203"/>
      <c r="K36" s="135" t="s">
        <v>230</v>
      </c>
      <c r="L36" s="205">
        <v>0</v>
      </c>
      <c r="M36" s="210" t="s">
        <v>269</v>
      </c>
      <c r="N36" s="205">
        <v>0</v>
      </c>
      <c r="O36" s="210" t="s">
        <v>308</v>
      </c>
      <c r="P36" s="205">
        <v>0</v>
      </c>
      <c r="Q36" s="210" t="s">
        <v>347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205">
        <v>0</v>
      </c>
      <c r="AP36" s="205">
        <v>0</v>
      </c>
      <c r="AQ36" s="205">
        <v>0</v>
      </c>
      <c r="AR36" s="205">
        <v>0</v>
      </c>
      <c r="AS36" s="205">
        <v>0</v>
      </c>
      <c r="AT36" s="205">
        <v>0</v>
      </c>
      <c r="AU36" s="205">
        <v>0</v>
      </c>
      <c r="AV36" s="205">
        <v>0</v>
      </c>
      <c r="AW36" s="205">
        <v>0</v>
      </c>
      <c r="AX36" s="205">
        <v>0</v>
      </c>
      <c r="AY36" s="205">
        <v>0</v>
      </c>
      <c r="AZ36" s="205">
        <v>0</v>
      </c>
      <c r="BA36" s="205">
        <v>0</v>
      </c>
      <c r="BB36" s="205">
        <v>0</v>
      </c>
      <c r="BC36" s="205">
        <v>0</v>
      </c>
      <c r="BD36" s="205">
        <v>0</v>
      </c>
      <c r="BE36" s="205">
        <v>0</v>
      </c>
      <c r="BF36" s="205">
        <v>0</v>
      </c>
      <c r="BG36" s="205">
        <v>0</v>
      </c>
      <c r="BH36" s="205">
        <v>0</v>
      </c>
      <c r="BI36" s="205">
        <v>0</v>
      </c>
      <c r="BJ36" s="205">
        <v>0</v>
      </c>
      <c r="BK36" s="208">
        <f t="shared" si="0"/>
        <v>0</v>
      </c>
      <c r="BL36" s="208">
        <f t="shared" si="1"/>
        <v>0</v>
      </c>
      <c r="BM36" s="208">
        <f t="shared" si="2"/>
        <v>0</v>
      </c>
      <c r="BN36" s="209">
        <f t="shared" si="3"/>
        <v>0</v>
      </c>
    </row>
    <row r="37" spans="1:66" ht="12.75" customHeight="1">
      <c r="A37" s="5"/>
      <c r="B37" s="203" t="s">
        <v>26</v>
      </c>
      <c r="C37" s="203"/>
      <c r="D37" s="203"/>
      <c r="E37" s="203"/>
      <c r="F37" s="203"/>
      <c r="G37" s="203"/>
      <c r="H37" s="203"/>
      <c r="I37" s="203"/>
      <c r="J37" s="203"/>
      <c r="K37" s="135" t="s">
        <v>231</v>
      </c>
      <c r="L37" s="205">
        <v>0</v>
      </c>
      <c r="M37" s="210" t="s">
        <v>270</v>
      </c>
      <c r="N37" s="205">
        <v>0</v>
      </c>
      <c r="O37" s="210" t="s">
        <v>309</v>
      </c>
      <c r="P37" s="205">
        <v>0</v>
      </c>
      <c r="Q37" s="210" t="s">
        <v>348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0</v>
      </c>
      <c r="AP37" s="205">
        <v>0</v>
      </c>
      <c r="AQ37" s="205">
        <v>0</v>
      </c>
      <c r="AR37" s="205">
        <v>0</v>
      </c>
      <c r="AS37" s="205">
        <v>0</v>
      </c>
      <c r="AT37" s="205">
        <v>0</v>
      </c>
      <c r="AU37" s="205">
        <v>1</v>
      </c>
      <c r="AV37" s="205">
        <v>2</v>
      </c>
      <c r="AW37" s="205">
        <v>732</v>
      </c>
      <c r="AX37" s="207">
        <v>365.96</v>
      </c>
      <c r="AY37" s="205">
        <v>1</v>
      </c>
      <c r="AZ37" s="205">
        <v>0</v>
      </c>
      <c r="BA37" s="205">
        <v>0</v>
      </c>
      <c r="BB37" s="207">
        <v>0</v>
      </c>
      <c r="BC37" s="205">
        <v>0</v>
      </c>
      <c r="BD37" s="205">
        <v>0</v>
      </c>
      <c r="BE37" s="205">
        <v>0</v>
      </c>
      <c r="BF37" s="205">
        <v>0</v>
      </c>
      <c r="BG37" s="205">
        <v>0</v>
      </c>
      <c r="BH37" s="205">
        <v>0</v>
      </c>
      <c r="BI37" s="205">
        <v>0</v>
      </c>
      <c r="BJ37" s="205">
        <v>0</v>
      </c>
      <c r="BK37" s="208">
        <f t="shared" si="0"/>
        <v>2</v>
      </c>
      <c r="BL37" s="208">
        <f t="shared" si="1"/>
        <v>2</v>
      </c>
      <c r="BM37" s="208">
        <f t="shared" si="2"/>
        <v>732</v>
      </c>
      <c r="BN37" s="209">
        <f t="shared" si="3"/>
        <v>365.96</v>
      </c>
    </row>
    <row r="38" spans="1:66" ht="12.75" customHeight="1">
      <c r="A38" s="5"/>
      <c r="B38" s="203" t="s">
        <v>27</v>
      </c>
      <c r="C38" s="203"/>
      <c r="D38" s="203"/>
      <c r="E38" s="203"/>
      <c r="F38" s="203"/>
      <c r="G38" s="203"/>
      <c r="H38" s="203"/>
      <c r="I38" s="203"/>
      <c r="J38" s="203"/>
      <c r="K38" s="135" t="s">
        <v>232</v>
      </c>
      <c r="L38" s="205">
        <v>0</v>
      </c>
      <c r="M38" s="210" t="s">
        <v>271</v>
      </c>
      <c r="N38" s="205">
        <v>0</v>
      </c>
      <c r="O38" s="210" t="s">
        <v>310</v>
      </c>
      <c r="P38" s="205">
        <v>0</v>
      </c>
      <c r="Q38" s="210" t="s">
        <v>349</v>
      </c>
      <c r="R38" s="205">
        <v>0</v>
      </c>
      <c r="S38" s="205">
        <v>0</v>
      </c>
      <c r="T38" s="205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0</v>
      </c>
      <c r="AL38" s="205">
        <v>0</v>
      </c>
      <c r="AM38" s="205">
        <v>0</v>
      </c>
      <c r="AN38" s="205">
        <v>0</v>
      </c>
      <c r="AO38" s="205">
        <v>0</v>
      </c>
      <c r="AP38" s="205">
        <v>0</v>
      </c>
      <c r="AQ38" s="205">
        <v>0</v>
      </c>
      <c r="AR38" s="205">
        <v>0</v>
      </c>
      <c r="AS38" s="205">
        <v>0</v>
      </c>
      <c r="AT38" s="205">
        <v>0</v>
      </c>
      <c r="AU38" s="205">
        <v>0</v>
      </c>
      <c r="AV38" s="205">
        <v>0</v>
      </c>
      <c r="AW38" s="205">
        <v>0</v>
      </c>
      <c r="AX38" s="205">
        <v>0</v>
      </c>
      <c r="AY38" s="205">
        <v>0</v>
      </c>
      <c r="AZ38" s="205">
        <v>0</v>
      </c>
      <c r="BA38" s="205">
        <v>0</v>
      </c>
      <c r="BB38" s="205">
        <v>0</v>
      </c>
      <c r="BC38" s="205">
        <v>0</v>
      </c>
      <c r="BD38" s="205">
        <v>0</v>
      </c>
      <c r="BE38" s="205">
        <v>0</v>
      </c>
      <c r="BF38" s="205">
        <v>0</v>
      </c>
      <c r="BG38" s="205">
        <v>0</v>
      </c>
      <c r="BH38" s="205">
        <v>0</v>
      </c>
      <c r="BI38" s="205">
        <v>0</v>
      </c>
      <c r="BJ38" s="205">
        <v>0</v>
      </c>
      <c r="BK38" s="208">
        <f t="shared" si="0"/>
        <v>0</v>
      </c>
      <c r="BL38" s="208">
        <f t="shared" si="1"/>
        <v>0</v>
      </c>
      <c r="BM38" s="208">
        <f t="shared" si="2"/>
        <v>0</v>
      </c>
      <c r="BN38" s="209">
        <f t="shared" si="3"/>
        <v>0</v>
      </c>
    </row>
    <row r="39" spans="1:66" ht="12.75" customHeight="1">
      <c r="A39" s="7"/>
      <c r="B39" s="203" t="s">
        <v>28</v>
      </c>
      <c r="C39" s="203"/>
      <c r="D39" s="203"/>
      <c r="E39" s="203"/>
      <c r="F39" s="203"/>
      <c r="G39" s="203"/>
      <c r="H39" s="203"/>
      <c r="I39" s="203"/>
      <c r="J39" s="203"/>
      <c r="K39" s="135" t="s">
        <v>233</v>
      </c>
      <c r="L39" s="205">
        <v>0</v>
      </c>
      <c r="M39" s="210" t="s">
        <v>272</v>
      </c>
      <c r="N39" s="205">
        <v>0</v>
      </c>
      <c r="O39" s="210" t="s">
        <v>311</v>
      </c>
      <c r="P39" s="205">
        <v>0</v>
      </c>
      <c r="Q39" s="210" t="s">
        <v>350</v>
      </c>
      <c r="R39" s="205">
        <v>0</v>
      </c>
      <c r="S39" s="205">
        <v>0</v>
      </c>
      <c r="T39" s="205">
        <v>0</v>
      </c>
      <c r="U39" s="205">
        <v>0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0</v>
      </c>
      <c r="AK39" s="205">
        <v>0</v>
      </c>
      <c r="AL39" s="205">
        <v>0</v>
      </c>
      <c r="AM39" s="205">
        <v>0</v>
      </c>
      <c r="AN39" s="205">
        <v>0</v>
      </c>
      <c r="AO39" s="205">
        <v>0</v>
      </c>
      <c r="AP39" s="205">
        <v>0</v>
      </c>
      <c r="AQ39" s="205">
        <v>0</v>
      </c>
      <c r="AR39" s="205">
        <v>0</v>
      </c>
      <c r="AS39" s="205">
        <v>0</v>
      </c>
      <c r="AT39" s="205">
        <v>0</v>
      </c>
      <c r="AU39" s="205">
        <v>0</v>
      </c>
      <c r="AV39" s="205">
        <v>0</v>
      </c>
      <c r="AW39" s="205">
        <v>0</v>
      </c>
      <c r="AX39" s="205">
        <v>0</v>
      </c>
      <c r="AY39" s="205">
        <v>0</v>
      </c>
      <c r="AZ39" s="205">
        <v>0</v>
      </c>
      <c r="BA39" s="205">
        <v>0</v>
      </c>
      <c r="BB39" s="205">
        <v>0</v>
      </c>
      <c r="BC39" s="205">
        <v>0</v>
      </c>
      <c r="BD39" s="205">
        <v>0</v>
      </c>
      <c r="BE39" s="205">
        <v>0</v>
      </c>
      <c r="BF39" s="205">
        <v>0</v>
      </c>
      <c r="BG39" s="205">
        <v>0</v>
      </c>
      <c r="BH39" s="205">
        <v>0</v>
      </c>
      <c r="BI39" s="205">
        <v>0</v>
      </c>
      <c r="BJ39" s="205">
        <v>0</v>
      </c>
      <c r="BK39" s="208">
        <f t="shared" si="0"/>
        <v>0</v>
      </c>
      <c r="BL39" s="208">
        <f t="shared" si="1"/>
        <v>0</v>
      </c>
      <c r="BM39" s="208">
        <f t="shared" si="2"/>
        <v>0</v>
      </c>
      <c r="BN39" s="209">
        <f t="shared" si="3"/>
        <v>0</v>
      </c>
    </row>
    <row r="40" spans="1:66" ht="12.75" customHeight="1">
      <c r="A40" s="6"/>
      <c r="B40" s="203" t="s">
        <v>29</v>
      </c>
      <c r="C40" s="203"/>
      <c r="D40" s="203"/>
      <c r="E40" s="203"/>
      <c r="F40" s="203"/>
      <c r="G40" s="203"/>
      <c r="H40" s="203"/>
      <c r="I40" s="203"/>
      <c r="J40" s="203"/>
      <c r="K40" s="135" t="s">
        <v>234</v>
      </c>
      <c r="L40" s="205">
        <v>4</v>
      </c>
      <c r="M40" s="210" t="s">
        <v>273</v>
      </c>
      <c r="N40" s="205">
        <v>4</v>
      </c>
      <c r="O40" s="210" t="s">
        <v>312</v>
      </c>
      <c r="P40" s="205">
        <v>440</v>
      </c>
      <c r="Q40" s="210" t="s">
        <v>351</v>
      </c>
      <c r="R40" s="207">
        <v>125.71</v>
      </c>
      <c r="S40" s="205">
        <v>2</v>
      </c>
      <c r="T40" s="205">
        <v>0</v>
      </c>
      <c r="U40" s="205">
        <v>0</v>
      </c>
      <c r="V40" s="207">
        <v>75</v>
      </c>
      <c r="W40" s="205">
        <v>1</v>
      </c>
      <c r="X40" s="205">
        <v>2</v>
      </c>
      <c r="Y40" s="205">
        <v>40</v>
      </c>
      <c r="Z40" s="207">
        <v>20</v>
      </c>
      <c r="AA40" s="205">
        <v>7</v>
      </c>
      <c r="AB40" s="205">
        <v>11</v>
      </c>
      <c r="AC40" s="205">
        <v>2073</v>
      </c>
      <c r="AD40" s="207">
        <v>185.19</v>
      </c>
      <c r="AE40" s="205">
        <v>41</v>
      </c>
      <c r="AF40" s="205">
        <v>70</v>
      </c>
      <c r="AG40" s="205">
        <v>9462</v>
      </c>
      <c r="AH40" s="207">
        <v>135.4</v>
      </c>
      <c r="AI40" s="205">
        <v>0</v>
      </c>
      <c r="AJ40" s="205">
        <v>0</v>
      </c>
      <c r="AK40" s="205">
        <v>0</v>
      </c>
      <c r="AL40" s="205">
        <v>0</v>
      </c>
      <c r="AM40" s="205">
        <v>1</v>
      </c>
      <c r="AN40" s="205">
        <v>1</v>
      </c>
      <c r="AO40" s="205">
        <v>25</v>
      </c>
      <c r="AP40" s="207">
        <v>50</v>
      </c>
      <c r="AQ40" s="205">
        <v>6</v>
      </c>
      <c r="AR40" s="205">
        <v>1</v>
      </c>
      <c r="AS40" s="205">
        <v>25</v>
      </c>
      <c r="AT40" s="207">
        <v>22.02</v>
      </c>
      <c r="AU40" s="205">
        <v>31</v>
      </c>
      <c r="AV40" s="205">
        <v>18</v>
      </c>
      <c r="AW40" s="205">
        <v>1456</v>
      </c>
      <c r="AX40" s="207">
        <v>82.96</v>
      </c>
      <c r="AY40" s="205">
        <v>69</v>
      </c>
      <c r="AZ40" s="205">
        <v>42</v>
      </c>
      <c r="BA40" s="205">
        <v>6115</v>
      </c>
      <c r="BB40" s="207">
        <v>145.62</v>
      </c>
      <c r="BC40" s="205">
        <v>2</v>
      </c>
      <c r="BD40" s="205">
        <v>0</v>
      </c>
      <c r="BE40" s="205">
        <v>3</v>
      </c>
      <c r="BF40" s="207">
        <v>11.11</v>
      </c>
      <c r="BG40" s="205">
        <v>15</v>
      </c>
      <c r="BH40" s="205">
        <v>45</v>
      </c>
      <c r="BI40" s="205">
        <v>1512</v>
      </c>
      <c r="BJ40" s="207">
        <v>33.93</v>
      </c>
      <c r="BK40" s="208">
        <f t="shared" si="0"/>
        <v>179</v>
      </c>
      <c r="BL40" s="208">
        <f t="shared" si="1"/>
        <v>194</v>
      </c>
      <c r="BM40" s="208">
        <f t="shared" si="2"/>
        <v>21151</v>
      </c>
      <c r="BN40" s="209">
        <f t="shared" si="3"/>
        <v>886.94</v>
      </c>
    </row>
    <row r="41" spans="2:66" ht="12.75">
      <c r="B41" s="203" t="s">
        <v>30</v>
      </c>
      <c r="C41" s="203"/>
      <c r="D41" s="203"/>
      <c r="E41" s="203"/>
      <c r="F41" s="203"/>
      <c r="G41" s="203"/>
      <c r="H41" s="203"/>
      <c r="I41" s="203"/>
      <c r="J41" s="203"/>
      <c r="K41" s="135" t="s">
        <v>235</v>
      </c>
      <c r="L41" s="205">
        <v>0</v>
      </c>
      <c r="M41" s="210" t="s">
        <v>274</v>
      </c>
      <c r="N41" s="205">
        <v>0</v>
      </c>
      <c r="O41" s="210" t="s">
        <v>313</v>
      </c>
      <c r="P41" s="205">
        <v>0</v>
      </c>
      <c r="Q41" s="210" t="s">
        <v>352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7">
        <v>0</v>
      </c>
      <c r="AA41" s="205">
        <v>1</v>
      </c>
      <c r="AB41" s="205">
        <v>1</v>
      </c>
      <c r="AC41" s="205">
        <v>50</v>
      </c>
      <c r="AD41" s="207">
        <v>50</v>
      </c>
      <c r="AE41" s="205">
        <v>1</v>
      </c>
      <c r="AF41" s="205">
        <v>5</v>
      </c>
      <c r="AG41" s="205">
        <v>563</v>
      </c>
      <c r="AH41" s="207">
        <v>112.5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205">
        <v>0</v>
      </c>
      <c r="AT41" s="205">
        <v>0</v>
      </c>
      <c r="AU41" s="205">
        <v>0</v>
      </c>
      <c r="AV41" s="205">
        <v>0</v>
      </c>
      <c r="AW41" s="205">
        <v>0</v>
      </c>
      <c r="AX41" s="205">
        <v>0</v>
      </c>
      <c r="AY41" s="205">
        <v>2</v>
      </c>
      <c r="AZ41" s="205">
        <v>1</v>
      </c>
      <c r="BA41" s="205">
        <v>277</v>
      </c>
      <c r="BB41" s="207">
        <v>221.66</v>
      </c>
      <c r="BC41" s="205">
        <v>0</v>
      </c>
      <c r="BD41" s="205">
        <v>0</v>
      </c>
      <c r="BE41" s="205">
        <v>0</v>
      </c>
      <c r="BF41" s="205">
        <v>0</v>
      </c>
      <c r="BG41" s="205">
        <v>2</v>
      </c>
      <c r="BH41" s="205">
        <v>6</v>
      </c>
      <c r="BI41" s="205">
        <v>940</v>
      </c>
      <c r="BJ41" s="207">
        <v>156.67</v>
      </c>
      <c r="BK41" s="208">
        <f t="shared" si="0"/>
        <v>6</v>
      </c>
      <c r="BL41" s="208">
        <f t="shared" si="1"/>
        <v>13</v>
      </c>
      <c r="BM41" s="208">
        <f t="shared" si="2"/>
        <v>1830</v>
      </c>
      <c r="BN41" s="209">
        <f t="shared" si="3"/>
        <v>540.8299999999999</v>
      </c>
    </row>
    <row r="42" spans="2:66" ht="12.75">
      <c r="B42" s="203" t="s">
        <v>31</v>
      </c>
      <c r="C42" s="203"/>
      <c r="D42" s="203"/>
      <c r="E42" s="203"/>
      <c r="F42" s="203"/>
      <c r="G42" s="203"/>
      <c r="H42" s="203"/>
      <c r="I42" s="203"/>
      <c r="J42" s="203"/>
      <c r="K42" s="135" t="s">
        <v>236</v>
      </c>
      <c r="L42" s="205">
        <v>0</v>
      </c>
      <c r="M42" s="210" t="s">
        <v>275</v>
      </c>
      <c r="N42" s="205">
        <v>0</v>
      </c>
      <c r="O42" s="210" t="s">
        <v>314</v>
      </c>
      <c r="P42" s="205">
        <v>0</v>
      </c>
      <c r="Q42" s="210" t="s">
        <v>353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  <c r="AQ42" s="205">
        <v>0</v>
      </c>
      <c r="AR42" s="205">
        <v>0</v>
      </c>
      <c r="AS42" s="205">
        <v>0</v>
      </c>
      <c r="AT42" s="205">
        <v>0</v>
      </c>
      <c r="AU42" s="205">
        <v>0</v>
      </c>
      <c r="AV42" s="205">
        <v>0</v>
      </c>
      <c r="AW42" s="205">
        <v>0</v>
      </c>
      <c r="AX42" s="205">
        <v>0</v>
      </c>
      <c r="AY42" s="205">
        <v>0</v>
      </c>
      <c r="AZ42" s="205">
        <v>0</v>
      </c>
      <c r="BA42" s="205">
        <v>0</v>
      </c>
      <c r="BB42" s="205">
        <v>0</v>
      </c>
      <c r="BC42" s="205">
        <v>0</v>
      </c>
      <c r="BD42" s="205">
        <v>0</v>
      </c>
      <c r="BE42" s="205">
        <v>0</v>
      </c>
      <c r="BF42" s="205">
        <v>0</v>
      </c>
      <c r="BG42" s="205">
        <v>0</v>
      </c>
      <c r="BH42" s="205">
        <v>0</v>
      </c>
      <c r="BI42" s="205">
        <v>0</v>
      </c>
      <c r="BJ42" s="205">
        <v>0</v>
      </c>
      <c r="BK42" s="208">
        <f t="shared" si="0"/>
        <v>0</v>
      </c>
      <c r="BL42" s="208">
        <f t="shared" si="1"/>
        <v>0</v>
      </c>
      <c r="BM42" s="208">
        <f t="shared" si="2"/>
        <v>0</v>
      </c>
      <c r="BN42" s="209">
        <f t="shared" si="3"/>
        <v>0</v>
      </c>
    </row>
    <row r="43" spans="2:66" ht="12.75">
      <c r="B43" s="203" t="s">
        <v>32</v>
      </c>
      <c r="C43" s="203"/>
      <c r="D43" s="203"/>
      <c r="E43" s="203"/>
      <c r="F43" s="203"/>
      <c r="G43" s="203"/>
      <c r="H43" s="203"/>
      <c r="I43" s="203"/>
      <c r="J43" s="203"/>
      <c r="K43" s="135" t="s">
        <v>237</v>
      </c>
      <c r="L43" s="205">
        <v>0</v>
      </c>
      <c r="M43" s="210" t="s">
        <v>276</v>
      </c>
      <c r="N43" s="205">
        <v>0</v>
      </c>
      <c r="O43" s="210" t="s">
        <v>315</v>
      </c>
      <c r="P43" s="205">
        <v>0</v>
      </c>
      <c r="Q43" s="210" t="s">
        <v>354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  <c r="AQ43" s="205">
        <v>0</v>
      </c>
      <c r="AR43" s="205">
        <v>0</v>
      </c>
      <c r="AS43" s="205">
        <v>0</v>
      </c>
      <c r="AT43" s="205">
        <v>0</v>
      </c>
      <c r="AU43" s="205">
        <v>0</v>
      </c>
      <c r="AV43" s="205">
        <v>0</v>
      </c>
      <c r="AW43" s="205">
        <v>0</v>
      </c>
      <c r="AX43" s="205">
        <v>0</v>
      </c>
      <c r="AY43" s="205">
        <v>0</v>
      </c>
      <c r="AZ43" s="205">
        <v>0</v>
      </c>
      <c r="BA43" s="205">
        <v>0</v>
      </c>
      <c r="BB43" s="205">
        <v>0</v>
      </c>
      <c r="BC43" s="205">
        <v>0</v>
      </c>
      <c r="BD43" s="205">
        <v>0</v>
      </c>
      <c r="BE43" s="205">
        <v>0</v>
      </c>
      <c r="BF43" s="205">
        <v>0</v>
      </c>
      <c r="BG43" s="205">
        <v>0</v>
      </c>
      <c r="BH43" s="205">
        <v>0</v>
      </c>
      <c r="BI43" s="205">
        <v>0</v>
      </c>
      <c r="BJ43" s="205">
        <v>0</v>
      </c>
      <c r="BK43" s="208">
        <f t="shared" si="0"/>
        <v>0</v>
      </c>
      <c r="BL43" s="208">
        <f t="shared" si="1"/>
        <v>0</v>
      </c>
      <c r="BM43" s="208">
        <f t="shared" si="2"/>
        <v>0</v>
      </c>
      <c r="BN43" s="209">
        <f t="shared" si="3"/>
        <v>0</v>
      </c>
    </row>
    <row r="44" spans="2:66" ht="12.75">
      <c r="B44" s="203" t="s">
        <v>33</v>
      </c>
      <c r="C44" s="203"/>
      <c r="D44" s="203"/>
      <c r="E44" s="203"/>
      <c r="F44" s="203"/>
      <c r="G44" s="203"/>
      <c r="H44" s="203"/>
      <c r="I44" s="203"/>
      <c r="J44" s="203"/>
      <c r="K44" s="135" t="s">
        <v>238</v>
      </c>
      <c r="L44" s="205">
        <v>0</v>
      </c>
      <c r="M44" s="210" t="s">
        <v>277</v>
      </c>
      <c r="N44" s="205">
        <v>0</v>
      </c>
      <c r="O44" s="210" t="s">
        <v>316</v>
      </c>
      <c r="P44" s="205">
        <v>0</v>
      </c>
      <c r="Q44" s="210" t="s">
        <v>355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205">
        <v>0</v>
      </c>
      <c r="AP44" s="205">
        <v>0</v>
      </c>
      <c r="AQ44" s="205">
        <v>0</v>
      </c>
      <c r="AR44" s="205">
        <v>0</v>
      </c>
      <c r="AS44" s="205">
        <v>0</v>
      </c>
      <c r="AT44" s="205">
        <v>0</v>
      </c>
      <c r="AU44" s="205">
        <v>0</v>
      </c>
      <c r="AV44" s="205">
        <v>0</v>
      </c>
      <c r="AW44" s="205">
        <v>0</v>
      </c>
      <c r="AX44" s="205">
        <v>0</v>
      </c>
      <c r="AY44" s="205">
        <v>0</v>
      </c>
      <c r="AZ44" s="205">
        <v>0</v>
      </c>
      <c r="BA44" s="205">
        <v>0</v>
      </c>
      <c r="BB44" s="205">
        <v>0</v>
      </c>
      <c r="BC44" s="205">
        <v>0</v>
      </c>
      <c r="BD44" s="205">
        <v>0</v>
      </c>
      <c r="BE44" s="205">
        <v>0</v>
      </c>
      <c r="BF44" s="205">
        <v>0</v>
      </c>
      <c r="BG44" s="205">
        <v>0</v>
      </c>
      <c r="BH44" s="205">
        <v>0</v>
      </c>
      <c r="BI44" s="205">
        <v>0</v>
      </c>
      <c r="BJ44" s="205">
        <v>0</v>
      </c>
      <c r="BK44" s="208">
        <f t="shared" si="0"/>
        <v>0</v>
      </c>
      <c r="BL44" s="208">
        <f t="shared" si="1"/>
        <v>0</v>
      </c>
      <c r="BM44" s="208">
        <f t="shared" si="2"/>
        <v>0</v>
      </c>
      <c r="BN44" s="209">
        <f t="shared" si="3"/>
        <v>0</v>
      </c>
    </row>
    <row r="45" spans="2:66" ht="12.75">
      <c r="B45" s="203" t="s">
        <v>34</v>
      </c>
      <c r="C45" s="203"/>
      <c r="D45" s="203"/>
      <c r="E45" s="203"/>
      <c r="F45" s="203"/>
      <c r="G45" s="203"/>
      <c r="H45" s="203"/>
      <c r="I45" s="203"/>
      <c r="J45" s="203"/>
      <c r="K45" s="135" t="s">
        <v>239</v>
      </c>
      <c r="L45" s="205">
        <v>0</v>
      </c>
      <c r="M45" s="210" t="s">
        <v>278</v>
      </c>
      <c r="N45" s="205">
        <v>0</v>
      </c>
      <c r="O45" s="210" t="s">
        <v>317</v>
      </c>
      <c r="P45" s="205">
        <v>0</v>
      </c>
      <c r="Q45" s="210" t="s">
        <v>356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205">
        <v>0</v>
      </c>
      <c r="AM45" s="205">
        <v>0</v>
      </c>
      <c r="AN45" s="205">
        <v>0</v>
      </c>
      <c r="AO45" s="205">
        <v>0</v>
      </c>
      <c r="AP45" s="205">
        <v>0</v>
      </c>
      <c r="AQ45" s="205">
        <v>0</v>
      </c>
      <c r="AR45" s="205">
        <v>0</v>
      </c>
      <c r="AS45" s="205">
        <v>0</v>
      </c>
      <c r="AT45" s="205">
        <v>0</v>
      </c>
      <c r="AU45" s="205">
        <v>0</v>
      </c>
      <c r="AV45" s="205">
        <v>0</v>
      </c>
      <c r="AW45" s="205">
        <v>0</v>
      </c>
      <c r="AX45" s="205">
        <v>0</v>
      </c>
      <c r="AY45" s="205">
        <v>0</v>
      </c>
      <c r="AZ45" s="205">
        <v>0</v>
      </c>
      <c r="BA45" s="205">
        <v>0</v>
      </c>
      <c r="BB45" s="205">
        <v>0</v>
      </c>
      <c r="BC45" s="205">
        <v>0</v>
      </c>
      <c r="BD45" s="205">
        <v>0</v>
      </c>
      <c r="BE45" s="205">
        <v>0</v>
      </c>
      <c r="BF45" s="205">
        <v>0</v>
      </c>
      <c r="BG45" s="205">
        <v>1</v>
      </c>
      <c r="BH45" s="205">
        <v>0</v>
      </c>
      <c r="BI45" s="205">
        <v>29</v>
      </c>
      <c r="BJ45" s="207">
        <v>116.3</v>
      </c>
      <c r="BK45" s="208">
        <f t="shared" si="0"/>
        <v>1</v>
      </c>
      <c r="BL45" s="208">
        <f t="shared" si="1"/>
        <v>0</v>
      </c>
      <c r="BM45" s="208">
        <f t="shared" si="2"/>
        <v>29</v>
      </c>
      <c r="BN45" s="209">
        <f t="shared" si="3"/>
        <v>116.3</v>
      </c>
    </row>
    <row r="46" spans="2:66" ht="12.75">
      <c r="B46" s="203" t="s">
        <v>35</v>
      </c>
      <c r="C46" s="203"/>
      <c r="D46" s="203"/>
      <c r="E46" s="203"/>
      <c r="F46" s="203"/>
      <c r="G46" s="203"/>
      <c r="H46" s="203"/>
      <c r="I46" s="203"/>
      <c r="J46" s="203"/>
      <c r="K46" s="135" t="s">
        <v>240</v>
      </c>
      <c r="L46" s="205">
        <v>0</v>
      </c>
      <c r="M46" s="210" t="s">
        <v>279</v>
      </c>
      <c r="N46" s="205">
        <v>0</v>
      </c>
      <c r="O46" s="210" t="s">
        <v>318</v>
      </c>
      <c r="P46" s="205">
        <v>0</v>
      </c>
      <c r="Q46" s="210" t="s">
        <v>357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1</v>
      </c>
      <c r="AJ46" s="205">
        <v>1</v>
      </c>
      <c r="AK46" s="205">
        <v>40</v>
      </c>
      <c r="AL46" s="207">
        <v>40</v>
      </c>
      <c r="AM46" s="205">
        <v>0</v>
      </c>
      <c r="AN46" s="205">
        <v>0</v>
      </c>
      <c r="AO46" s="205">
        <v>0</v>
      </c>
      <c r="AP46" s="205">
        <v>0</v>
      </c>
      <c r="AQ46" s="205">
        <v>0</v>
      </c>
      <c r="AR46" s="205">
        <v>0</v>
      </c>
      <c r="AS46" s="205">
        <v>0</v>
      </c>
      <c r="AT46" s="205">
        <v>0</v>
      </c>
      <c r="AU46" s="205">
        <v>0</v>
      </c>
      <c r="AV46" s="205">
        <v>0</v>
      </c>
      <c r="AW46" s="205">
        <v>0</v>
      </c>
      <c r="AX46" s="205">
        <v>0</v>
      </c>
      <c r="AY46" s="205">
        <v>0</v>
      </c>
      <c r="AZ46" s="205">
        <v>0</v>
      </c>
      <c r="BA46" s="205">
        <v>0</v>
      </c>
      <c r="BB46" s="205">
        <v>0</v>
      </c>
      <c r="BC46" s="205">
        <v>0</v>
      </c>
      <c r="BD46" s="205">
        <v>0</v>
      </c>
      <c r="BE46" s="205">
        <v>0</v>
      </c>
      <c r="BF46" s="205">
        <v>0</v>
      </c>
      <c r="BG46" s="205">
        <v>2</v>
      </c>
      <c r="BH46" s="205">
        <v>5</v>
      </c>
      <c r="BI46" s="205">
        <v>361</v>
      </c>
      <c r="BJ46" s="207">
        <v>75.9</v>
      </c>
      <c r="BK46" s="208">
        <f t="shared" si="0"/>
        <v>3</v>
      </c>
      <c r="BL46" s="208">
        <f t="shared" si="1"/>
        <v>6</v>
      </c>
      <c r="BM46" s="208">
        <f t="shared" si="2"/>
        <v>401</v>
      </c>
      <c r="BN46" s="209">
        <f t="shared" si="3"/>
        <v>115.9</v>
      </c>
    </row>
    <row r="47" spans="2:66" ht="12.75">
      <c r="B47" s="203" t="s">
        <v>36</v>
      </c>
      <c r="C47" s="203"/>
      <c r="D47" s="203"/>
      <c r="E47" s="203"/>
      <c r="F47" s="203"/>
      <c r="G47" s="203"/>
      <c r="H47" s="203"/>
      <c r="I47" s="203"/>
      <c r="J47" s="203"/>
      <c r="K47" s="135" t="s">
        <v>241</v>
      </c>
      <c r="L47" s="205">
        <v>0</v>
      </c>
      <c r="M47" s="210" t="s">
        <v>280</v>
      </c>
      <c r="N47" s="205">
        <v>0</v>
      </c>
      <c r="O47" s="210" t="s">
        <v>319</v>
      </c>
      <c r="P47" s="205">
        <v>0</v>
      </c>
      <c r="Q47" s="210" t="s">
        <v>358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5">
        <v>0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5">
        <v>0</v>
      </c>
      <c r="AM47" s="205">
        <v>0</v>
      </c>
      <c r="AN47" s="205">
        <v>0</v>
      </c>
      <c r="AO47" s="205">
        <v>0</v>
      </c>
      <c r="AP47" s="205">
        <v>0</v>
      </c>
      <c r="AQ47" s="205">
        <v>0</v>
      </c>
      <c r="AR47" s="205">
        <v>0</v>
      </c>
      <c r="AS47" s="205">
        <v>0</v>
      </c>
      <c r="AT47" s="205">
        <v>0</v>
      </c>
      <c r="AU47" s="205">
        <v>0</v>
      </c>
      <c r="AV47" s="205">
        <v>0</v>
      </c>
      <c r="AW47" s="205">
        <v>0</v>
      </c>
      <c r="AX47" s="205">
        <v>0</v>
      </c>
      <c r="AY47" s="205">
        <v>0</v>
      </c>
      <c r="AZ47" s="205">
        <v>0</v>
      </c>
      <c r="BA47" s="205">
        <v>0</v>
      </c>
      <c r="BB47" s="205">
        <v>0</v>
      </c>
      <c r="BC47" s="205">
        <v>0</v>
      </c>
      <c r="BD47" s="205">
        <v>0</v>
      </c>
      <c r="BE47" s="205">
        <v>0</v>
      </c>
      <c r="BF47" s="205">
        <v>0</v>
      </c>
      <c r="BG47" s="205">
        <v>0</v>
      </c>
      <c r="BH47" s="205">
        <v>0</v>
      </c>
      <c r="BI47" s="205">
        <v>0</v>
      </c>
      <c r="BJ47" s="205">
        <v>0</v>
      </c>
      <c r="BK47" s="208">
        <f t="shared" si="0"/>
        <v>0</v>
      </c>
      <c r="BL47" s="208">
        <f t="shared" si="1"/>
        <v>0</v>
      </c>
      <c r="BM47" s="208">
        <f t="shared" si="2"/>
        <v>0</v>
      </c>
      <c r="BN47" s="209">
        <f t="shared" si="3"/>
        <v>0</v>
      </c>
    </row>
    <row r="48" spans="2:66" ht="12.75">
      <c r="B48" s="203" t="s">
        <v>37</v>
      </c>
      <c r="C48" s="203"/>
      <c r="D48" s="203"/>
      <c r="E48" s="203"/>
      <c r="F48" s="203"/>
      <c r="G48" s="203"/>
      <c r="H48" s="203"/>
      <c r="I48" s="203"/>
      <c r="J48" s="203"/>
      <c r="K48" s="135" t="s">
        <v>242</v>
      </c>
      <c r="L48" s="205">
        <v>0</v>
      </c>
      <c r="M48" s="210" t="s">
        <v>281</v>
      </c>
      <c r="N48" s="205">
        <v>0</v>
      </c>
      <c r="O48" s="210" t="s">
        <v>320</v>
      </c>
      <c r="P48" s="205">
        <v>0</v>
      </c>
      <c r="Q48" s="210" t="s">
        <v>359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205">
        <v>0</v>
      </c>
      <c r="AP48" s="205">
        <v>0</v>
      </c>
      <c r="AQ48" s="205">
        <v>0</v>
      </c>
      <c r="AR48" s="205">
        <v>0</v>
      </c>
      <c r="AS48" s="205">
        <v>0</v>
      </c>
      <c r="AT48" s="205">
        <v>0</v>
      </c>
      <c r="AU48" s="205">
        <v>0</v>
      </c>
      <c r="AV48" s="205">
        <v>0</v>
      </c>
      <c r="AW48" s="205">
        <v>0</v>
      </c>
      <c r="AX48" s="205">
        <v>0</v>
      </c>
      <c r="AY48" s="205">
        <v>0</v>
      </c>
      <c r="AZ48" s="205">
        <v>0</v>
      </c>
      <c r="BA48" s="205">
        <v>0</v>
      </c>
      <c r="BB48" s="205">
        <v>0</v>
      </c>
      <c r="BC48" s="205">
        <v>0</v>
      </c>
      <c r="BD48" s="205">
        <v>0</v>
      </c>
      <c r="BE48" s="205">
        <v>0</v>
      </c>
      <c r="BF48" s="205">
        <v>0</v>
      </c>
      <c r="BG48" s="205">
        <v>0</v>
      </c>
      <c r="BH48" s="205">
        <v>0</v>
      </c>
      <c r="BI48" s="205">
        <v>0</v>
      </c>
      <c r="BJ48" s="205">
        <v>0</v>
      </c>
      <c r="BK48" s="208">
        <f t="shared" si="0"/>
        <v>0</v>
      </c>
      <c r="BL48" s="208">
        <f t="shared" si="1"/>
        <v>0</v>
      </c>
      <c r="BM48" s="208">
        <f t="shared" si="2"/>
        <v>0</v>
      </c>
      <c r="BN48" s="209">
        <f t="shared" si="3"/>
        <v>0</v>
      </c>
    </row>
    <row r="49" spans="2:66" ht="12.75">
      <c r="B49" s="203" t="s">
        <v>38</v>
      </c>
      <c r="C49" s="203"/>
      <c r="D49" s="203"/>
      <c r="E49" s="203"/>
      <c r="F49" s="203"/>
      <c r="G49" s="203"/>
      <c r="H49" s="203"/>
      <c r="I49" s="203"/>
      <c r="J49" s="203"/>
      <c r="K49" s="135" t="s">
        <v>243</v>
      </c>
      <c r="L49" s="205">
        <v>0</v>
      </c>
      <c r="M49" s="210" t="s">
        <v>282</v>
      </c>
      <c r="N49" s="205">
        <v>0</v>
      </c>
      <c r="O49" s="210" t="s">
        <v>321</v>
      </c>
      <c r="P49" s="205">
        <v>0</v>
      </c>
      <c r="Q49" s="210" t="s">
        <v>360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205">
        <v>0</v>
      </c>
      <c r="AT49" s="205">
        <v>0</v>
      </c>
      <c r="AU49" s="205">
        <v>0</v>
      </c>
      <c r="AV49" s="205">
        <v>0</v>
      </c>
      <c r="AW49" s="205">
        <v>0</v>
      </c>
      <c r="AX49" s="205">
        <v>0</v>
      </c>
      <c r="AY49" s="205">
        <v>0</v>
      </c>
      <c r="AZ49" s="205">
        <v>0</v>
      </c>
      <c r="BA49" s="205">
        <v>0</v>
      </c>
      <c r="BB49" s="205">
        <v>0</v>
      </c>
      <c r="BC49" s="205">
        <v>0</v>
      </c>
      <c r="BD49" s="205">
        <v>0</v>
      </c>
      <c r="BE49" s="205">
        <v>0</v>
      </c>
      <c r="BF49" s="205">
        <v>0</v>
      </c>
      <c r="BG49" s="205">
        <v>0</v>
      </c>
      <c r="BH49" s="205">
        <v>0</v>
      </c>
      <c r="BI49" s="205">
        <v>0</v>
      </c>
      <c r="BJ49" s="205">
        <v>0</v>
      </c>
      <c r="BK49" s="208">
        <f t="shared" si="0"/>
        <v>0</v>
      </c>
      <c r="BL49" s="208">
        <f t="shared" si="1"/>
        <v>0</v>
      </c>
      <c r="BM49" s="208">
        <f t="shared" si="2"/>
        <v>0</v>
      </c>
      <c r="BN49" s="209">
        <f t="shared" si="3"/>
        <v>0</v>
      </c>
    </row>
    <row r="50" spans="2:66" ht="12.75">
      <c r="B50" s="203" t="s">
        <v>39</v>
      </c>
      <c r="C50" s="203"/>
      <c r="D50" s="203"/>
      <c r="E50" s="203"/>
      <c r="F50" s="203"/>
      <c r="G50" s="203"/>
      <c r="H50" s="203"/>
      <c r="I50" s="203"/>
      <c r="J50" s="203"/>
      <c r="K50" s="135" t="s">
        <v>244</v>
      </c>
      <c r="L50" s="205">
        <v>0</v>
      </c>
      <c r="M50" s="210" t="s">
        <v>283</v>
      </c>
      <c r="N50" s="205">
        <v>0</v>
      </c>
      <c r="O50" s="210" t="s">
        <v>322</v>
      </c>
      <c r="P50" s="205">
        <v>0</v>
      </c>
      <c r="Q50" s="210" t="s">
        <v>361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v>0</v>
      </c>
      <c r="AP50" s="205">
        <v>0</v>
      </c>
      <c r="AQ50" s="205">
        <v>0</v>
      </c>
      <c r="AR50" s="205">
        <v>0</v>
      </c>
      <c r="AS50" s="205">
        <v>0</v>
      </c>
      <c r="AT50" s="205">
        <v>0</v>
      </c>
      <c r="AU50" s="205">
        <v>0</v>
      </c>
      <c r="AV50" s="205">
        <v>0</v>
      </c>
      <c r="AW50" s="205">
        <v>0</v>
      </c>
      <c r="AX50" s="205">
        <v>0</v>
      </c>
      <c r="AY50" s="205">
        <v>2</v>
      </c>
      <c r="AZ50" s="205">
        <v>5</v>
      </c>
      <c r="BA50" s="205">
        <v>708</v>
      </c>
      <c r="BB50" s="207">
        <v>141.65</v>
      </c>
      <c r="BC50" s="205">
        <v>0</v>
      </c>
      <c r="BD50" s="205">
        <v>0</v>
      </c>
      <c r="BE50" s="205">
        <v>0</v>
      </c>
      <c r="BF50" s="205">
        <v>0</v>
      </c>
      <c r="BG50" s="205">
        <v>0</v>
      </c>
      <c r="BH50" s="205">
        <v>0</v>
      </c>
      <c r="BI50" s="205">
        <v>0</v>
      </c>
      <c r="BJ50" s="205">
        <v>0</v>
      </c>
      <c r="BK50" s="208">
        <f t="shared" si="0"/>
        <v>2</v>
      </c>
      <c r="BL50" s="208">
        <f t="shared" si="1"/>
        <v>5</v>
      </c>
      <c r="BM50" s="208">
        <f t="shared" si="2"/>
        <v>708</v>
      </c>
      <c r="BN50" s="209">
        <f t="shared" si="3"/>
        <v>141.65</v>
      </c>
    </row>
    <row r="51" spans="2:66" ht="12.75">
      <c r="B51" s="203" t="s">
        <v>40</v>
      </c>
      <c r="C51" s="203"/>
      <c r="D51" s="203"/>
      <c r="E51" s="203"/>
      <c r="F51" s="203"/>
      <c r="G51" s="203"/>
      <c r="H51" s="203"/>
      <c r="I51" s="203"/>
      <c r="J51" s="203"/>
      <c r="K51" s="135" t="s">
        <v>245</v>
      </c>
      <c r="L51" s="205">
        <v>0</v>
      </c>
      <c r="M51" s="210" t="s">
        <v>284</v>
      </c>
      <c r="N51" s="205">
        <v>0</v>
      </c>
      <c r="O51" s="210" t="s">
        <v>323</v>
      </c>
      <c r="P51" s="205">
        <v>0</v>
      </c>
      <c r="Q51" s="210" t="s">
        <v>362</v>
      </c>
      <c r="R51" s="205">
        <v>0</v>
      </c>
      <c r="S51" s="205">
        <v>0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205">
        <v>0</v>
      </c>
      <c r="Z51" s="207">
        <v>0</v>
      </c>
      <c r="AA51" s="205">
        <v>1</v>
      </c>
      <c r="AB51" s="205">
        <v>1</v>
      </c>
      <c r="AC51" s="205">
        <v>3</v>
      </c>
      <c r="AD51" s="207">
        <v>3</v>
      </c>
      <c r="AE51" s="205">
        <v>0</v>
      </c>
      <c r="AF51" s="205">
        <v>0</v>
      </c>
      <c r="AG51" s="205">
        <v>0</v>
      </c>
      <c r="AH51" s="205">
        <v>0</v>
      </c>
      <c r="AI51" s="205">
        <v>0</v>
      </c>
      <c r="AJ51" s="205">
        <v>0</v>
      </c>
      <c r="AK51" s="205">
        <v>0</v>
      </c>
      <c r="AL51" s="205">
        <v>0</v>
      </c>
      <c r="AM51" s="205">
        <v>0</v>
      </c>
      <c r="AN51" s="205">
        <v>0</v>
      </c>
      <c r="AO51" s="205">
        <v>0</v>
      </c>
      <c r="AP51" s="205">
        <v>0</v>
      </c>
      <c r="AQ51" s="205">
        <v>0</v>
      </c>
      <c r="AR51" s="205">
        <v>0</v>
      </c>
      <c r="AS51" s="205">
        <v>0</v>
      </c>
      <c r="AT51" s="205">
        <v>0</v>
      </c>
      <c r="AU51" s="205">
        <v>1</v>
      </c>
      <c r="AV51" s="205">
        <v>3</v>
      </c>
      <c r="AW51" s="205">
        <v>10</v>
      </c>
      <c r="AX51" s="207">
        <v>3.33</v>
      </c>
      <c r="AY51" s="205">
        <v>8</v>
      </c>
      <c r="AZ51" s="205">
        <v>7</v>
      </c>
      <c r="BA51" s="205">
        <v>81</v>
      </c>
      <c r="BB51" s="207">
        <v>11.43</v>
      </c>
      <c r="BC51" s="205">
        <v>0</v>
      </c>
      <c r="BD51" s="205">
        <v>0</v>
      </c>
      <c r="BE51" s="205">
        <v>0</v>
      </c>
      <c r="BF51" s="205">
        <v>0</v>
      </c>
      <c r="BG51" s="205">
        <v>1</v>
      </c>
      <c r="BH51" s="205">
        <v>3</v>
      </c>
      <c r="BI51" s="205">
        <v>27</v>
      </c>
      <c r="BJ51" s="207">
        <v>9</v>
      </c>
      <c r="BK51" s="208">
        <f t="shared" si="0"/>
        <v>11</v>
      </c>
      <c r="BL51" s="208">
        <f t="shared" si="1"/>
        <v>14</v>
      </c>
      <c r="BM51" s="208">
        <f t="shared" si="2"/>
        <v>121</v>
      </c>
      <c r="BN51" s="209">
        <f t="shared" si="3"/>
        <v>26.759999999999998</v>
      </c>
    </row>
    <row r="52" spans="2:66" ht="12.75">
      <c r="B52" s="203" t="s">
        <v>41</v>
      </c>
      <c r="C52" s="203"/>
      <c r="D52" s="203"/>
      <c r="E52" s="203"/>
      <c r="F52" s="203"/>
      <c r="G52" s="203"/>
      <c r="H52" s="203"/>
      <c r="I52" s="203"/>
      <c r="J52" s="203"/>
      <c r="K52" s="135" t="s">
        <v>246</v>
      </c>
      <c r="L52" s="205">
        <v>291</v>
      </c>
      <c r="M52" s="210" t="s">
        <v>285</v>
      </c>
      <c r="N52" s="205">
        <v>914</v>
      </c>
      <c r="O52" s="210" t="s">
        <v>324</v>
      </c>
      <c r="P52" s="205">
        <v>11430</v>
      </c>
      <c r="Q52" s="210" t="s">
        <v>363</v>
      </c>
      <c r="R52" s="207">
        <v>12.5</v>
      </c>
      <c r="S52" s="205">
        <v>65</v>
      </c>
      <c r="T52" s="205">
        <v>131</v>
      </c>
      <c r="U52" s="205">
        <v>1400</v>
      </c>
      <c r="V52" s="207">
        <v>10.73</v>
      </c>
      <c r="W52" s="205">
        <v>116</v>
      </c>
      <c r="X52" s="205">
        <v>185</v>
      </c>
      <c r="Y52" s="205">
        <v>1935</v>
      </c>
      <c r="Z52" s="207">
        <v>10.48</v>
      </c>
      <c r="AA52" s="205">
        <v>622</v>
      </c>
      <c r="AB52" s="205">
        <v>1441</v>
      </c>
      <c r="AC52" s="205">
        <v>15403</v>
      </c>
      <c r="AD52" s="207">
        <v>10.69</v>
      </c>
      <c r="AE52" s="205">
        <v>3026</v>
      </c>
      <c r="AF52" s="205">
        <v>10257</v>
      </c>
      <c r="AG52" s="205">
        <v>140609</v>
      </c>
      <c r="AH52" s="207">
        <v>13.71</v>
      </c>
      <c r="AI52" s="205">
        <v>200</v>
      </c>
      <c r="AJ52" s="205">
        <v>322</v>
      </c>
      <c r="AK52" s="205">
        <v>3619</v>
      </c>
      <c r="AL52" s="207">
        <v>11.25</v>
      </c>
      <c r="AM52" s="205">
        <v>366</v>
      </c>
      <c r="AN52" s="205">
        <v>1082</v>
      </c>
      <c r="AO52" s="205">
        <v>10964</v>
      </c>
      <c r="AP52" s="207">
        <v>10.13</v>
      </c>
      <c r="AQ52" s="205">
        <v>728</v>
      </c>
      <c r="AR52" s="205">
        <v>1967</v>
      </c>
      <c r="AS52" s="205">
        <v>21207</v>
      </c>
      <c r="AT52" s="207">
        <v>10.78</v>
      </c>
      <c r="AU52" s="205">
        <v>5771</v>
      </c>
      <c r="AV52" s="205">
        <v>17640</v>
      </c>
      <c r="AW52" s="205">
        <v>198466</v>
      </c>
      <c r="AX52" s="207">
        <v>11.25</v>
      </c>
      <c r="AY52" s="205">
        <v>3506</v>
      </c>
      <c r="AZ52" s="205">
        <v>10284</v>
      </c>
      <c r="BA52" s="205">
        <v>132416</v>
      </c>
      <c r="BB52" s="207">
        <v>12.88</v>
      </c>
      <c r="BC52" s="205">
        <v>272</v>
      </c>
      <c r="BD52" s="205">
        <v>670</v>
      </c>
      <c r="BE52" s="205">
        <v>7149</v>
      </c>
      <c r="BF52" s="207">
        <v>10.67</v>
      </c>
      <c r="BG52" s="205">
        <v>1857</v>
      </c>
      <c r="BH52" s="205">
        <v>5707</v>
      </c>
      <c r="BI52" s="205">
        <v>65187</v>
      </c>
      <c r="BJ52" s="207">
        <v>11.42</v>
      </c>
      <c r="BK52" s="208">
        <f t="shared" si="0"/>
        <v>16820</v>
      </c>
      <c r="BL52" s="208">
        <f t="shared" si="1"/>
        <v>50600</v>
      </c>
      <c r="BM52" s="208">
        <f t="shared" si="2"/>
        <v>609785</v>
      </c>
      <c r="BN52" s="209">
        <f t="shared" si="3"/>
        <v>136.49</v>
      </c>
    </row>
    <row r="53" spans="2:66" ht="12.75">
      <c r="B53" s="203" t="s">
        <v>42</v>
      </c>
      <c r="C53" s="203"/>
      <c r="D53" s="203"/>
      <c r="E53" s="203"/>
      <c r="F53" s="203"/>
      <c r="G53" s="203"/>
      <c r="H53" s="203"/>
      <c r="I53" s="203"/>
      <c r="J53" s="203"/>
      <c r="K53" s="135" t="s">
        <v>247</v>
      </c>
      <c r="L53" s="205">
        <v>0</v>
      </c>
      <c r="M53" s="210" t="s">
        <v>286</v>
      </c>
      <c r="N53" s="205">
        <v>0</v>
      </c>
      <c r="O53" s="210" t="s">
        <v>325</v>
      </c>
      <c r="P53" s="205">
        <v>0</v>
      </c>
      <c r="Q53" s="210" t="s">
        <v>364</v>
      </c>
      <c r="R53" s="205">
        <v>0</v>
      </c>
      <c r="S53" s="205">
        <v>0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05">
        <v>0</v>
      </c>
      <c r="Z53" s="205">
        <v>0</v>
      </c>
      <c r="AA53" s="205">
        <v>0</v>
      </c>
      <c r="AB53" s="205">
        <v>0</v>
      </c>
      <c r="AC53" s="205">
        <v>0</v>
      </c>
      <c r="AD53" s="205">
        <v>0</v>
      </c>
      <c r="AE53" s="205">
        <v>0</v>
      </c>
      <c r="AF53" s="205">
        <v>0</v>
      </c>
      <c r="AG53" s="205">
        <v>0</v>
      </c>
      <c r="AH53" s="205">
        <v>0</v>
      </c>
      <c r="AI53" s="205">
        <v>0</v>
      </c>
      <c r="AJ53" s="205">
        <v>0</v>
      </c>
      <c r="AK53" s="205">
        <v>0</v>
      </c>
      <c r="AL53" s="205">
        <v>0</v>
      </c>
      <c r="AM53" s="205">
        <v>0</v>
      </c>
      <c r="AN53" s="205">
        <v>0</v>
      </c>
      <c r="AO53" s="205">
        <v>0</v>
      </c>
      <c r="AP53" s="205">
        <v>0</v>
      </c>
      <c r="AQ53" s="205">
        <v>0</v>
      </c>
      <c r="AR53" s="205">
        <v>0</v>
      </c>
      <c r="AS53" s="205">
        <v>0</v>
      </c>
      <c r="AT53" s="205">
        <v>0</v>
      </c>
      <c r="AU53" s="205">
        <v>0</v>
      </c>
      <c r="AV53" s="205">
        <v>0</v>
      </c>
      <c r="AW53" s="205">
        <v>0</v>
      </c>
      <c r="AX53" s="205">
        <v>0</v>
      </c>
      <c r="AY53" s="205">
        <v>0</v>
      </c>
      <c r="AZ53" s="205">
        <v>0</v>
      </c>
      <c r="BA53" s="205">
        <v>0</v>
      </c>
      <c r="BB53" s="205">
        <v>0</v>
      </c>
      <c r="BC53" s="205">
        <v>0</v>
      </c>
      <c r="BD53" s="205">
        <v>0</v>
      </c>
      <c r="BE53" s="205">
        <v>0</v>
      </c>
      <c r="BF53" s="205">
        <v>0</v>
      </c>
      <c r="BG53" s="205">
        <v>0</v>
      </c>
      <c r="BH53" s="205">
        <v>0</v>
      </c>
      <c r="BI53" s="205">
        <v>0</v>
      </c>
      <c r="BJ53" s="205">
        <v>0</v>
      </c>
      <c r="BK53" s="208">
        <f t="shared" si="0"/>
        <v>0</v>
      </c>
      <c r="BL53" s="208">
        <f t="shared" si="1"/>
        <v>0</v>
      </c>
      <c r="BM53" s="208">
        <f t="shared" si="2"/>
        <v>0</v>
      </c>
      <c r="BN53" s="209">
        <f t="shared" si="3"/>
        <v>0</v>
      </c>
    </row>
    <row r="54" spans="2:66" ht="12.75">
      <c r="B54" s="203" t="s">
        <v>43</v>
      </c>
      <c r="C54" s="203"/>
      <c r="D54" s="203"/>
      <c r="E54" s="203"/>
      <c r="F54" s="203"/>
      <c r="G54" s="203"/>
      <c r="H54" s="203"/>
      <c r="I54" s="203"/>
      <c r="J54" s="203"/>
      <c r="K54" s="135" t="s">
        <v>248</v>
      </c>
      <c r="L54" s="205">
        <v>1</v>
      </c>
      <c r="M54" s="210" t="s">
        <v>287</v>
      </c>
      <c r="N54" s="205">
        <v>1</v>
      </c>
      <c r="O54" s="210" t="s">
        <v>326</v>
      </c>
      <c r="P54" s="205">
        <v>15</v>
      </c>
      <c r="Q54" s="210" t="s">
        <v>365</v>
      </c>
      <c r="R54" s="207">
        <v>15</v>
      </c>
      <c r="S54" s="205">
        <v>0</v>
      </c>
      <c r="T54" s="205">
        <v>0</v>
      </c>
      <c r="U54" s="205">
        <v>0</v>
      </c>
      <c r="V54" s="205">
        <v>0</v>
      </c>
      <c r="W54" s="205">
        <v>0</v>
      </c>
      <c r="X54" s="205">
        <v>0</v>
      </c>
      <c r="Y54" s="205">
        <v>0</v>
      </c>
      <c r="Z54" s="205">
        <v>0</v>
      </c>
      <c r="AA54" s="205">
        <v>0</v>
      </c>
      <c r="AB54" s="205">
        <v>0</v>
      </c>
      <c r="AC54" s="205">
        <v>0</v>
      </c>
      <c r="AD54" s="205">
        <v>0</v>
      </c>
      <c r="AE54" s="205">
        <v>0</v>
      </c>
      <c r="AF54" s="205">
        <v>0</v>
      </c>
      <c r="AG54" s="205">
        <v>0</v>
      </c>
      <c r="AH54" s="205">
        <v>0</v>
      </c>
      <c r="AI54" s="205">
        <v>0</v>
      </c>
      <c r="AJ54" s="205">
        <v>0</v>
      </c>
      <c r="AK54" s="205">
        <v>0</v>
      </c>
      <c r="AL54" s="205">
        <v>0</v>
      </c>
      <c r="AM54" s="205">
        <v>0</v>
      </c>
      <c r="AN54" s="205">
        <v>0</v>
      </c>
      <c r="AO54" s="205">
        <v>0</v>
      </c>
      <c r="AP54" s="205">
        <v>0</v>
      </c>
      <c r="AQ54" s="205">
        <v>0</v>
      </c>
      <c r="AR54" s="205">
        <v>0</v>
      </c>
      <c r="AS54" s="205">
        <v>0</v>
      </c>
      <c r="AT54" s="205">
        <v>0</v>
      </c>
      <c r="AU54" s="205">
        <v>0</v>
      </c>
      <c r="AV54" s="205">
        <v>0</v>
      </c>
      <c r="AW54" s="205">
        <v>0</v>
      </c>
      <c r="AX54" s="205">
        <v>0</v>
      </c>
      <c r="AY54" s="205">
        <v>0</v>
      </c>
      <c r="AZ54" s="205">
        <v>0</v>
      </c>
      <c r="BA54" s="205">
        <v>0</v>
      </c>
      <c r="BB54" s="205">
        <v>0</v>
      </c>
      <c r="BC54" s="205">
        <v>0</v>
      </c>
      <c r="BD54" s="205">
        <v>0</v>
      </c>
      <c r="BE54" s="205">
        <v>0</v>
      </c>
      <c r="BF54" s="205">
        <v>0</v>
      </c>
      <c r="BG54" s="205">
        <v>0</v>
      </c>
      <c r="BH54" s="205">
        <v>0</v>
      </c>
      <c r="BI54" s="205">
        <v>0</v>
      </c>
      <c r="BJ54" s="205">
        <v>0</v>
      </c>
      <c r="BK54" s="208">
        <f t="shared" si="0"/>
        <v>1</v>
      </c>
      <c r="BL54" s="208">
        <f t="shared" si="1"/>
        <v>1</v>
      </c>
      <c r="BM54" s="208">
        <f t="shared" si="2"/>
        <v>15</v>
      </c>
      <c r="BN54" s="209">
        <f t="shared" si="3"/>
        <v>15</v>
      </c>
    </row>
    <row r="55" spans="2:66" ht="12.75">
      <c r="B55" s="203" t="s">
        <v>44</v>
      </c>
      <c r="C55" s="203"/>
      <c r="D55" s="203"/>
      <c r="E55" s="203"/>
      <c r="F55" s="203"/>
      <c r="G55" s="203"/>
      <c r="H55" s="203"/>
      <c r="I55" s="203"/>
      <c r="J55" s="203"/>
      <c r="K55" s="135" t="s">
        <v>249</v>
      </c>
      <c r="L55" s="205">
        <v>0</v>
      </c>
      <c r="M55" s="210" t="s">
        <v>288</v>
      </c>
      <c r="N55" s="205">
        <v>0</v>
      </c>
      <c r="O55" s="210" t="s">
        <v>327</v>
      </c>
      <c r="P55" s="205">
        <v>0</v>
      </c>
      <c r="Q55" s="210" t="s">
        <v>366</v>
      </c>
      <c r="R55" s="205">
        <v>0</v>
      </c>
      <c r="S55" s="205">
        <v>0</v>
      </c>
      <c r="T55" s="205">
        <v>0</v>
      </c>
      <c r="U55" s="205">
        <v>0</v>
      </c>
      <c r="V55" s="205">
        <v>0</v>
      </c>
      <c r="W55" s="205">
        <v>0</v>
      </c>
      <c r="X55" s="205">
        <v>0</v>
      </c>
      <c r="Y55" s="205">
        <v>0</v>
      </c>
      <c r="Z55" s="205">
        <v>0</v>
      </c>
      <c r="AA55" s="205">
        <v>0</v>
      </c>
      <c r="AB55" s="205">
        <v>0</v>
      </c>
      <c r="AC55" s="205">
        <v>0</v>
      </c>
      <c r="AD55" s="205">
        <v>0</v>
      </c>
      <c r="AE55" s="205">
        <v>0</v>
      </c>
      <c r="AF55" s="205">
        <v>0</v>
      </c>
      <c r="AG55" s="205">
        <v>0</v>
      </c>
      <c r="AH55" s="205">
        <v>0</v>
      </c>
      <c r="AI55" s="205">
        <v>0</v>
      </c>
      <c r="AJ55" s="205">
        <v>0</v>
      </c>
      <c r="AK55" s="205">
        <v>0</v>
      </c>
      <c r="AL55" s="205">
        <v>0</v>
      </c>
      <c r="AM55" s="205">
        <v>0</v>
      </c>
      <c r="AN55" s="205">
        <v>0</v>
      </c>
      <c r="AO55" s="205">
        <v>0</v>
      </c>
      <c r="AP55" s="205">
        <v>0</v>
      </c>
      <c r="AQ55" s="205">
        <v>0</v>
      </c>
      <c r="AR55" s="205">
        <v>0</v>
      </c>
      <c r="AS55" s="205">
        <v>0</v>
      </c>
      <c r="AT55" s="205">
        <v>0</v>
      </c>
      <c r="AU55" s="205">
        <v>0</v>
      </c>
      <c r="AV55" s="205">
        <v>0</v>
      </c>
      <c r="AW55" s="205">
        <v>0</v>
      </c>
      <c r="AX55" s="205">
        <v>0</v>
      </c>
      <c r="AY55" s="205">
        <v>0</v>
      </c>
      <c r="AZ55" s="205">
        <v>0</v>
      </c>
      <c r="BA55" s="205">
        <v>0</v>
      </c>
      <c r="BB55" s="205">
        <v>0</v>
      </c>
      <c r="BC55" s="205">
        <v>0</v>
      </c>
      <c r="BD55" s="205">
        <v>0</v>
      </c>
      <c r="BE55" s="205">
        <v>0</v>
      </c>
      <c r="BF55" s="205">
        <v>0</v>
      </c>
      <c r="BG55" s="205">
        <v>0</v>
      </c>
      <c r="BH55" s="205">
        <v>0</v>
      </c>
      <c r="BI55" s="205">
        <v>0</v>
      </c>
      <c r="BJ55" s="205">
        <v>0</v>
      </c>
      <c r="BK55" s="208">
        <f t="shared" si="0"/>
        <v>0</v>
      </c>
      <c r="BL55" s="208">
        <f t="shared" si="1"/>
        <v>0</v>
      </c>
      <c r="BM55" s="208">
        <f t="shared" si="2"/>
        <v>0</v>
      </c>
      <c r="BN55" s="209">
        <f t="shared" si="3"/>
        <v>0</v>
      </c>
    </row>
    <row r="56" spans="2:66" ht="12.75">
      <c r="B56" s="203" t="s">
        <v>45</v>
      </c>
      <c r="C56" s="203"/>
      <c r="D56" s="203"/>
      <c r="E56" s="203"/>
      <c r="F56" s="203"/>
      <c r="G56" s="203"/>
      <c r="H56" s="203"/>
      <c r="I56" s="203"/>
      <c r="J56" s="203"/>
      <c r="K56" s="135" t="s">
        <v>250</v>
      </c>
      <c r="L56" s="205">
        <v>0</v>
      </c>
      <c r="M56" s="210" t="s">
        <v>289</v>
      </c>
      <c r="N56" s="205">
        <v>0</v>
      </c>
      <c r="O56" s="210" t="s">
        <v>328</v>
      </c>
      <c r="P56" s="205">
        <v>0</v>
      </c>
      <c r="Q56" s="210" t="s">
        <v>367</v>
      </c>
      <c r="R56" s="205">
        <v>0</v>
      </c>
      <c r="S56" s="205">
        <v>0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0</v>
      </c>
      <c r="Z56" s="205">
        <v>0</v>
      </c>
      <c r="AA56" s="205">
        <v>0</v>
      </c>
      <c r="AB56" s="205">
        <v>0</v>
      </c>
      <c r="AC56" s="205">
        <v>0</v>
      </c>
      <c r="AD56" s="205">
        <v>0</v>
      </c>
      <c r="AE56" s="205">
        <v>0</v>
      </c>
      <c r="AF56" s="205">
        <v>0</v>
      </c>
      <c r="AG56" s="205">
        <v>0</v>
      </c>
      <c r="AH56" s="205">
        <v>0</v>
      </c>
      <c r="AI56" s="205">
        <v>0</v>
      </c>
      <c r="AJ56" s="205">
        <v>0</v>
      </c>
      <c r="AK56" s="205">
        <v>0</v>
      </c>
      <c r="AL56" s="205">
        <v>0</v>
      </c>
      <c r="AM56" s="205">
        <v>0</v>
      </c>
      <c r="AN56" s="205">
        <v>0</v>
      </c>
      <c r="AO56" s="205">
        <v>0</v>
      </c>
      <c r="AP56" s="205">
        <v>0</v>
      </c>
      <c r="AQ56" s="205">
        <v>0</v>
      </c>
      <c r="AR56" s="205">
        <v>0</v>
      </c>
      <c r="AS56" s="205">
        <v>0</v>
      </c>
      <c r="AT56" s="205">
        <v>0</v>
      </c>
      <c r="AU56" s="205">
        <v>0</v>
      </c>
      <c r="AV56" s="205">
        <v>0</v>
      </c>
      <c r="AW56" s="205">
        <v>0</v>
      </c>
      <c r="AX56" s="205">
        <v>0</v>
      </c>
      <c r="AY56" s="205">
        <v>0</v>
      </c>
      <c r="AZ56" s="205">
        <v>0</v>
      </c>
      <c r="BA56" s="205">
        <v>0</v>
      </c>
      <c r="BB56" s="205">
        <v>0</v>
      </c>
      <c r="BC56" s="205">
        <v>0</v>
      </c>
      <c r="BD56" s="205">
        <v>0</v>
      </c>
      <c r="BE56" s="205">
        <v>0</v>
      </c>
      <c r="BF56" s="205">
        <v>0</v>
      </c>
      <c r="BG56" s="205">
        <v>0</v>
      </c>
      <c r="BH56" s="205">
        <v>0</v>
      </c>
      <c r="BI56" s="205">
        <v>0</v>
      </c>
      <c r="BJ56" s="205">
        <v>0</v>
      </c>
      <c r="BK56" s="208">
        <f t="shared" si="0"/>
        <v>0</v>
      </c>
      <c r="BL56" s="208">
        <f t="shared" si="1"/>
        <v>0</v>
      </c>
      <c r="BM56" s="208">
        <f t="shared" si="2"/>
        <v>0</v>
      </c>
      <c r="BN56" s="209">
        <f t="shared" si="3"/>
        <v>0</v>
      </c>
    </row>
    <row r="57" spans="2:66" ht="12.75">
      <c r="B57" s="203" t="s">
        <v>46</v>
      </c>
      <c r="C57" s="203"/>
      <c r="D57" s="203"/>
      <c r="E57" s="203"/>
      <c r="F57" s="203"/>
      <c r="G57" s="203"/>
      <c r="H57" s="203"/>
      <c r="I57" s="203"/>
      <c r="J57" s="203"/>
      <c r="K57" s="135" t="s">
        <v>251</v>
      </c>
      <c r="L57" s="205">
        <v>0</v>
      </c>
      <c r="M57" s="210" t="s">
        <v>290</v>
      </c>
      <c r="N57" s="205">
        <v>0</v>
      </c>
      <c r="O57" s="210" t="s">
        <v>329</v>
      </c>
      <c r="P57" s="205">
        <v>0</v>
      </c>
      <c r="Q57" s="210" t="s">
        <v>368</v>
      </c>
      <c r="R57" s="205">
        <v>0</v>
      </c>
      <c r="S57" s="205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5">
        <v>0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0</v>
      </c>
      <c r="AK57" s="205">
        <v>0</v>
      </c>
      <c r="AL57" s="205">
        <v>0</v>
      </c>
      <c r="AM57" s="205">
        <v>0</v>
      </c>
      <c r="AN57" s="205">
        <v>0</v>
      </c>
      <c r="AO57" s="205">
        <v>0</v>
      </c>
      <c r="AP57" s="205">
        <v>0</v>
      </c>
      <c r="AQ57" s="205">
        <v>0</v>
      </c>
      <c r="AR57" s="205">
        <v>0</v>
      </c>
      <c r="AS57" s="205">
        <v>0</v>
      </c>
      <c r="AT57" s="205">
        <v>0</v>
      </c>
      <c r="AU57" s="205">
        <v>0</v>
      </c>
      <c r="AV57" s="205">
        <v>0</v>
      </c>
      <c r="AW57" s="205">
        <v>0</v>
      </c>
      <c r="AX57" s="205">
        <v>0</v>
      </c>
      <c r="AY57" s="205">
        <v>0</v>
      </c>
      <c r="AZ57" s="205">
        <v>0</v>
      </c>
      <c r="BA57" s="205">
        <v>0</v>
      </c>
      <c r="BB57" s="205">
        <v>0</v>
      </c>
      <c r="BC57" s="205">
        <v>0</v>
      </c>
      <c r="BD57" s="205">
        <v>0</v>
      </c>
      <c r="BE57" s="205">
        <v>0</v>
      </c>
      <c r="BF57" s="205">
        <v>0</v>
      </c>
      <c r="BG57" s="205">
        <v>0</v>
      </c>
      <c r="BH57" s="205">
        <v>0</v>
      </c>
      <c r="BI57" s="205">
        <v>0</v>
      </c>
      <c r="BJ57" s="205">
        <v>0</v>
      </c>
      <c r="BK57" s="208">
        <f t="shared" si="0"/>
        <v>0</v>
      </c>
      <c r="BL57" s="208">
        <f t="shared" si="1"/>
        <v>0</v>
      </c>
      <c r="BM57" s="208">
        <f t="shared" si="2"/>
        <v>0</v>
      </c>
      <c r="BN57" s="209">
        <f t="shared" si="3"/>
        <v>0</v>
      </c>
    </row>
    <row r="58" spans="2:66" ht="12.75">
      <c r="B58" s="203" t="s">
        <v>47</v>
      </c>
      <c r="C58" s="203"/>
      <c r="D58" s="203"/>
      <c r="E58" s="203"/>
      <c r="F58" s="203"/>
      <c r="G58" s="203"/>
      <c r="H58" s="203"/>
      <c r="I58" s="203"/>
      <c r="J58" s="203"/>
      <c r="K58" s="135" t="s">
        <v>252</v>
      </c>
      <c r="L58" s="205">
        <v>0</v>
      </c>
      <c r="M58" s="210" t="s">
        <v>291</v>
      </c>
      <c r="N58" s="205">
        <v>0</v>
      </c>
      <c r="O58" s="210" t="s">
        <v>330</v>
      </c>
      <c r="P58" s="205">
        <v>0</v>
      </c>
      <c r="Q58" s="210" t="s">
        <v>369</v>
      </c>
      <c r="R58" s="205">
        <v>0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205">
        <v>0</v>
      </c>
      <c r="AB58" s="205">
        <v>0</v>
      </c>
      <c r="AC58" s="205">
        <v>0</v>
      </c>
      <c r="AD58" s="205">
        <v>0</v>
      </c>
      <c r="AE58" s="205">
        <v>0</v>
      </c>
      <c r="AF58" s="205">
        <v>0</v>
      </c>
      <c r="AG58" s="205">
        <v>0</v>
      </c>
      <c r="AH58" s="205">
        <v>0</v>
      </c>
      <c r="AI58" s="205">
        <v>0</v>
      </c>
      <c r="AJ58" s="205">
        <v>0</v>
      </c>
      <c r="AK58" s="205">
        <v>0</v>
      </c>
      <c r="AL58" s="205">
        <v>0</v>
      </c>
      <c r="AM58" s="205">
        <v>0</v>
      </c>
      <c r="AN58" s="205">
        <v>0</v>
      </c>
      <c r="AO58" s="205">
        <v>0</v>
      </c>
      <c r="AP58" s="205">
        <v>0</v>
      </c>
      <c r="AQ58" s="205">
        <v>0</v>
      </c>
      <c r="AR58" s="205">
        <v>0</v>
      </c>
      <c r="AS58" s="205">
        <v>0</v>
      </c>
      <c r="AT58" s="205">
        <v>0</v>
      </c>
      <c r="AU58" s="205">
        <v>0</v>
      </c>
      <c r="AV58" s="205">
        <v>0</v>
      </c>
      <c r="AW58" s="205">
        <v>0</v>
      </c>
      <c r="AX58" s="205">
        <v>0</v>
      </c>
      <c r="AY58" s="205">
        <v>0</v>
      </c>
      <c r="AZ58" s="205">
        <v>0</v>
      </c>
      <c r="BA58" s="205">
        <v>0</v>
      </c>
      <c r="BB58" s="205">
        <v>0</v>
      </c>
      <c r="BC58" s="205">
        <v>0</v>
      </c>
      <c r="BD58" s="205">
        <v>0</v>
      </c>
      <c r="BE58" s="205">
        <v>0</v>
      </c>
      <c r="BF58" s="205">
        <v>0</v>
      </c>
      <c r="BG58" s="205">
        <v>0</v>
      </c>
      <c r="BH58" s="205">
        <v>0</v>
      </c>
      <c r="BI58" s="205">
        <v>0</v>
      </c>
      <c r="BJ58" s="205">
        <v>0</v>
      </c>
      <c r="BK58" s="208">
        <f t="shared" si="0"/>
        <v>0</v>
      </c>
      <c r="BL58" s="208">
        <f t="shared" si="1"/>
        <v>0</v>
      </c>
      <c r="BM58" s="208">
        <f t="shared" si="2"/>
        <v>0</v>
      </c>
      <c r="BN58" s="209">
        <f t="shared" si="3"/>
        <v>0</v>
      </c>
    </row>
    <row r="59" spans="2:66" ht="12.75" customHeight="1">
      <c r="B59" s="203" t="s">
        <v>48</v>
      </c>
      <c r="C59" s="203"/>
      <c r="D59" s="203"/>
      <c r="E59" s="203"/>
      <c r="F59" s="203"/>
      <c r="G59" s="203"/>
      <c r="H59" s="203"/>
      <c r="I59" s="203"/>
      <c r="J59" s="203"/>
      <c r="K59" s="135" t="s">
        <v>253</v>
      </c>
      <c r="L59" s="205">
        <v>0</v>
      </c>
      <c r="M59" s="210" t="s">
        <v>292</v>
      </c>
      <c r="N59" s="205">
        <v>0</v>
      </c>
      <c r="O59" s="210" t="s">
        <v>331</v>
      </c>
      <c r="P59" s="205">
        <v>0</v>
      </c>
      <c r="Q59" s="210" t="s">
        <v>370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  <c r="AA59" s="205">
        <v>0</v>
      </c>
      <c r="AB59" s="205">
        <v>0</v>
      </c>
      <c r="AC59" s="205">
        <v>0</v>
      </c>
      <c r="AD59" s="205">
        <v>0</v>
      </c>
      <c r="AE59" s="205">
        <v>0</v>
      </c>
      <c r="AF59" s="205">
        <v>0</v>
      </c>
      <c r="AG59" s="205">
        <v>0</v>
      </c>
      <c r="AH59" s="205">
        <v>0</v>
      </c>
      <c r="AI59" s="205">
        <v>0</v>
      </c>
      <c r="AJ59" s="205">
        <v>0</v>
      </c>
      <c r="AK59" s="205">
        <v>0</v>
      </c>
      <c r="AL59" s="205">
        <v>0</v>
      </c>
      <c r="AM59" s="205">
        <v>0</v>
      </c>
      <c r="AN59" s="205">
        <v>0</v>
      </c>
      <c r="AO59" s="205">
        <v>0</v>
      </c>
      <c r="AP59" s="205">
        <v>0</v>
      </c>
      <c r="AQ59" s="205">
        <v>0</v>
      </c>
      <c r="AR59" s="205">
        <v>0</v>
      </c>
      <c r="AS59" s="205">
        <v>0</v>
      </c>
      <c r="AT59" s="205">
        <v>0</v>
      </c>
      <c r="AU59" s="205">
        <v>0</v>
      </c>
      <c r="AV59" s="205">
        <v>0</v>
      </c>
      <c r="AW59" s="205">
        <v>0</v>
      </c>
      <c r="AX59" s="205">
        <v>0</v>
      </c>
      <c r="AY59" s="205">
        <v>0</v>
      </c>
      <c r="AZ59" s="205">
        <v>0</v>
      </c>
      <c r="BA59" s="205">
        <v>0</v>
      </c>
      <c r="BB59" s="205">
        <v>0</v>
      </c>
      <c r="BC59" s="205">
        <v>0</v>
      </c>
      <c r="BD59" s="205">
        <v>0</v>
      </c>
      <c r="BE59" s="205">
        <v>0</v>
      </c>
      <c r="BF59" s="205">
        <v>0</v>
      </c>
      <c r="BG59" s="205">
        <v>0</v>
      </c>
      <c r="BH59" s="205">
        <v>0</v>
      </c>
      <c r="BI59" s="205">
        <v>0</v>
      </c>
      <c r="BJ59" s="205">
        <v>0</v>
      </c>
      <c r="BK59" s="208">
        <f t="shared" si="0"/>
        <v>0</v>
      </c>
      <c r="BL59" s="208">
        <f t="shared" si="1"/>
        <v>0</v>
      </c>
      <c r="BM59" s="208">
        <f t="shared" si="2"/>
        <v>0</v>
      </c>
      <c r="BN59" s="209">
        <f t="shared" si="3"/>
        <v>0</v>
      </c>
    </row>
    <row r="60" spans="2:66" ht="12.75">
      <c r="B60" s="203" t="s">
        <v>49</v>
      </c>
      <c r="C60" s="203"/>
      <c r="D60" s="203"/>
      <c r="E60" s="203"/>
      <c r="F60" s="203"/>
      <c r="G60" s="203"/>
      <c r="H60" s="203"/>
      <c r="I60" s="203"/>
      <c r="J60" s="203"/>
      <c r="K60" s="135" t="s">
        <v>254</v>
      </c>
      <c r="L60" s="205">
        <v>0</v>
      </c>
      <c r="M60" s="210" t="s">
        <v>293</v>
      </c>
      <c r="N60" s="205">
        <v>0</v>
      </c>
      <c r="O60" s="210" t="s">
        <v>332</v>
      </c>
      <c r="P60" s="205">
        <v>0</v>
      </c>
      <c r="Q60" s="210" t="s">
        <v>371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0</v>
      </c>
      <c r="AD60" s="205">
        <v>0</v>
      </c>
      <c r="AE60" s="205">
        <v>0</v>
      </c>
      <c r="AF60" s="205">
        <v>0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205">
        <v>0</v>
      </c>
      <c r="AN60" s="205">
        <v>0</v>
      </c>
      <c r="AO60" s="205">
        <v>0</v>
      </c>
      <c r="AP60" s="205">
        <v>0</v>
      </c>
      <c r="AQ60" s="205">
        <v>0</v>
      </c>
      <c r="AR60" s="205">
        <v>0</v>
      </c>
      <c r="AS60" s="205">
        <v>0</v>
      </c>
      <c r="AT60" s="205">
        <v>0</v>
      </c>
      <c r="AU60" s="205">
        <v>0</v>
      </c>
      <c r="AV60" s="205">
        <v>0</v>
      </c>
      <c r="AW60" s="205">
        <v>0</v>
      </c>
      <c r="AX60" s="205">
        <v>0</v>
      </c>
      <c r="AY60" s="205">
        <v>0</v>
      </c>
      <c r="AZ60" s="205">
        <v>0</v>
      </c>
      <c r="BA60" s="205">
        <v>0</v>
      </c>
      <c r="BB60" s="205">
        <v>0</v>
      </c>
      <c r="BC60" s="205">
        <v>0</v>
      </c>
      <c r="BD60" s="205">
        <v>0</v>
      </c>
      <c r="BE60" s="205">
        <v>0</v>
      </c>
      <c r="BF60" s="205">
        <v>0</v>
      </c>
      <c r="BG60" s="205">
        <v>0</v>
      </c>
      <c r="BH60" s="205">
        <v>0</v>
      </c>
      <c r="BI60" s="205">
        <v>0</v>
      </c>
      <c r="BJ60" s="205">
        <v>0</v>
      </c>
      <c r="BK60" s="208">
        <f t="shared" si="0"/>
        <v>0</v>
      </c>
      <c r="BL60" s="208">
        <f t="shared" si="1"/>
        <v>0</v>
      </c>
      <c r="BM60" s="208">
        <f t="shared" si="2"/>
        <v>0</v>
      </c>
      <c r="BN60" s="209">
        <f t="shared" si="3"/>
        <v>0</v>
      </c>
    </row>
    <row r="61" spans="2:66" ht="12.75">
      <c r="B61" s="203" t="s">
        <v>50</v>
      </c>
      <c r="C61" s="203"/>
      <c r="D61" s="203"/>
      <c r="E61" s="203"/>
      <c r="F61" s="203"/>
      <c r="G61" s="203"/>
      <c r="H61" s="203"/>
      <c r="I61" s="203"/>
      <c r="J61" s="203"/>
      <c r="K61" s="135" t="s">
        <v>372</v>
      </c>
      <c r="L61" s="205">
        <v>0</v>
      </c>
      <c r="M61" s="210" t="s">
        <v>408</v>
      </c>
      <c r="N61" s="205">
        <v>0</v>
      </c>
      <c r="O61" s="210" t="s">
        <v>445</v>
      </c>
      <c r="P61" s="205">
        <v>0</v>
      </c>
      <c r="Q61" s="210" t="s">
        <v>482</v>
      </c>
      <c r="R61" s="205">
        <v>0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205">
        <v>0</v>
      </c>
      <c r="AF61" s="205">
        <v>0</v>
      </c>
      <c r="AG61" s="205">
        <v>0</v>
      </c>
      <c r="AH61" s="205">
        <v>0</v>
      </c>
      <c r="AI61" s="205">
        <v>0</v>
      </c>
      <c r="AJ61" s="205">
        <v>0</v>
      </c>
      <c r="AK61" s="205">
        <v>0</v>
      </c>
      <c r="AL61" s="205">
        <v>0</v>
      </c>
      <c r="AM61" s="205">
        <v>0</v>
      </c>
      <c r="AN61" s="205">
        <v>0</v>
      </c>
      <c r="AO61" s="205">
        <v>0</v>
      </c>
      <c r="AP61" s="205">
        <v>0</v>
      </c>
      <c r="AQ61" s="205">
        <v>0</v>
      </c>
      <c r="AR61" s="205">
        <v>0</v>
      </c>
      <c r="AS61" s="205">
        <v>0</v>
      </c>
      <c r="AT61" s="205">
        <v>0</v>
      </c>
      <c r="AU61" s="205">
        <v>0</v>
      </c>
      <c r="AV61" s="205">
        <v>0</v>
      </c>
      <c r="AW61" s="205">
        <v>0</v>
      </c>
      <c r="AX61" s="205">
        <v>0</v>
      </c>
      <c r="AY61" s="205">
        <v>0</v>
      </c>
      <c r="AZ61" s="205">
        <v>0</v>
      </c>
      <c r="BA61" s="205">
        <v>0</v>
      </c>
      <c r="BB61" s="205">
        <v>0</v>
      </c>
      <c r="BC61" s="205">
        <v>0</v>
      </c>
      <c r="BD61" s="205">
        <v>0</v>
      </c>
      <c r="BE61" s="205">
        <v>0</v>
      </c>
      <c r="BF61" s="205">
        <v>0</v>
      </c>
      <c r="BG61" s="205">
        <v>2</v>
      </c>
      <c r="BH61" s="205">
        <v>2</v>
      </c>
      <c r="BI61" s="205">
        <v>330</v>
      </c>
      <c r="BJ61" s="207">
        <v>219.77</v>
      </c>
      <c r="BK61" s="208">
        <f t="shared" si="0"/>
        <v>2</v>
      </c>
      <c r="BL61" s="208">
        <f t="shared" si="1"/>
        <v>2</v>
      </c>
      <c r="BM61" s="208">
        <f t="shared" si="2"/>
        <v>330</v>
      </c>
      <c r="BN61" s="209">
        <f t="shared" si="3"/>
        <v>219.77</v>
      </c>
    </row>
    <row r="62" spans="2:66" ht="12.75">
      <c r="B62" s="203" t="s">
        <v>51</v>
      </c>
      <c r="C62" s="203"/>
      <c r="D62" s="203"/>
      <c r="E62" s="203"/>
      <c r="F62" s="203"/>
      <c r="G62" s="203"/>
      <c r="H62" s="203"/>
      <c r="I62" s="203"/>
      <c r="J62" s="203"/>
      <c r="K62" s="135" t="s">
        <v>373</v>
      </c>
      <c r="L62" s="205">
        <v>0</v>
      </c>
      <c r="M62" s="210" t="s">
        <v>409</v>
      </c>
      <c r="N62" s="205">
        <v>0</v>
      </c>
      <c r="O62" s="210" t="s">
        <v>446</v>
      </c>
      <c r="P62" s="205">
        <v>0</v>
      </c>
      <c r="Q62" s="210" t="s">
        <v>483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0</v>
      </c>
      <c r="AP62" s="205">
        <v>0</v>
      </c>
      <c r="AQ62" s="205">
        <v>0</v>
      </c>
      <c r="AR62" s="205">
        <v>0</v>
      </c>
      <c r="AS62" s="205">
        <v>0</v>
      </c>
      <c r="AT62" s="205">
        <v>0</v>
      </c>
      <c r="AU62" s="205">
        <v>0</v>
      </c>
      <c r="AV62" s="205">
        <v>0</v>
      </c>
      <c r="AW62" s="205">
        <v>0</v>
      </c>
      <c r="AX62" s="205">
        <v>0</v>
      </c>
      <c r="AY62" s="205">
        <v>0</v>
      </c>
      <c r="AZ62" s="205">
        <v>0</v>
      </c>
      <c r="BA62" s="205">
        <v>0</v>
      </c>
      <c r="BB62" s="205">
        <v>0</v>
      </c>
      <c r="BC62" s="205">
        <v>0</v>
      </c>
      <c r="BD62" s="205">
        <v>0</v>
      </c>
      <c r="BE62" s="205">
        <v>0</v>
      </c>
      <c r="BF62" s="205">
        <v>0</v>
      </c>
      <c r="BG62" s="205">
        <v>0</v>
      </c>
      <c r="BH62" s="205">
        <v>0</v>
      </c>
      <c r="BI62" s="205">
        <v>0</v>
      </c>
      <c r="BJ62" s="205">
        <v>0</v>
      </c>
      <c r="BK62" s="208">
        <f t="shared" si="0"/>
        <v>0</v>
      </c>
      <c r="BL62" s="208">
        <f t="shared" si="1"/>
        <v>0</v>
      </c>
      <c r="BM62" s="208">
        <f t="shared" si="2"/>
        <v>0</v>
      </c>
      <c r="BN62" s="209">
        <f t="shared" si="3"/>
        <v>0</v>
      </c>
    </row>
    <row r="63" spans="2:66" ht="12.75">
      <c r="B63" s="203" t="s">
        <v>52</v>
      </c>
      <c r="C63" s="203"/>
      <c r="D63" s="203"/>
      <c r="E63" s="203"/>
      <c r="F63" s="203"/>
      <c r="G63" s="203"/>
      <c r="H63" s="203"/>
      <c r="I63" s="203"/>
      <c r="J63" s="203"/>
      <c r="K63" s="135" t="s">
        <v>374</v>
      </c>
      <c r="L63" s="205">
        <v>0</v>
      </c>
      <c r="M63" s="210" t="s">
        <v>410</v>
      </c>
      <c r="N63" s="205">
        <v>0</v>
      </c>
      <c r="O63" s="210" t="s">
        <v>447</v>
      </c>
      <c r="P63" s="205">
        <v>0</v>
      </c>
      <c r="Q63" s="210" t="s">
        <v>484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0</v>
      </c>
      <c r="AZ63" s="205">
        <v>0</v>
      </c>
      <c r="BA63" s="205">
        <v>0</v>
      </c>
      <c r="BB63" s="205">
        <v>0</v>
      </c>
      <c r="BC63" s="205">
        <v>0</v>
      </c>
      <c r="BD63" s="205">
        <v>0</v>
      </c>
      <c r="BE63" s="205">
        <v>0</v>
      </c>
      <c r="BF63" s="205">
        <v>0</v>
      </c>
      <c r="BG63" s="205">
        <v>0</v>
      </c>
      <c r="BH63" s="205">
        <v>0</v>
      </c>
      <c r="BI63" s="205">
        <v>0</v>
      </c>
      <c r="BJ63" s="205">
        <v>0</v>
      </c>
      <c r="BK63" s="208">
        <f t="shared" si="0"/>
        <v>0</v>
      </c>
      <c r="BL63" s="208">
        <f t="shared" si="1"/>
        <v>0</v>
      </c>
      <c r="BM63" s="208">
        <f t="shared" si="2"/>
        <v>0</v>
      </c>
      <c r="BN63" s="209">
        <f t="shared" si="3"/>
        <v>0</v>
      </c>
    </row>
    <row r="64" spans="2:66" ht="12.75">
      <c r="B64" s="203" t="s">
        <v>53</v>
      </c>
      <c r="C64" s="203"/>
      <c r="D64" s="203"/>
      <c r="E64" s="203"/>
      <c r="F64" s="203"/>
      <c r="G64" s="203"/>
      <c r="H64" s="203"/>
      <c r="I64" s="203"/>
      <c r="J64" s="203"/>
      <c r="K64" s="135" t="s">
        <v>375</v>
      </c>
      <c r="L64" s="205">
        <v>0</v>
      </c>
      <c r="M64" s="210" t="s">
        <v>411</v>
      </c>
      <c r="N64" s="205">
        <v>0</v>
      </c>
      <c r="O64" s="210" t="s">
        <v>448</v>
      </c>
      <c r="P64" s="205">
        <v>0</v>
      </c>
      <c r="Q64" s="210" t="s">
        <v>485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0</v>
      </c>
      <c r="AZ64" s="205">
        <v>0</v>
      </c>
      <c r="BA64" s="205">
        <v>0</v>
      </c>
      <c r="BB64" s="205">
        <v>0</v>
      </c>
      <c r="BC64" s="205">
        <v>0</v>
      </c>
      <c r="BD64" s="205">
        <v>0</v>
      </c>
      <c r="BE64" s="205">
        <v>0</v>
      </c>
      <c r="BF64" s="205">
        <v>0</v>
      </c>
      <c r="BG64" s="205">
        <v>0</v>
      </c>
      <c r="BH64" s="205">
        <v>0</v>
      </c>
      <c r="BI64" s="205">
        <v>0</v>
      </c>
      <c r="BJ64" s="205">
        <v>0</v>
      </c>
      <c r="BK64" s="208">
        <f t="shared" si="0"/>
        <v>0</v>
      </c>
      <c r="BL64" s="208">
        <f t="shared" si="1"/>
        <v>0</v>
      </c>
      <c r="BM64" s="208">
        <f t="shared" si="2"/>
        <v>0</v>
      </c>
      <c r="BN64" s="209">
        <f t="shared" si="3"/>
        <v>0</v>
      </c>
    </row>
    <row r="65" spans="2:66" ht="12.75">
      <c r="B65" s="203" t="s">
        <v>54</v>
      </c>
      <c r="C65" s="203"/>
      <c r="D65" s="203"/>
      <c r="E65" s="203"/>
      <c r="F65" s="203"/>
      <c r="G65" s="203"/>
      <c r="H65" s="203"/>
      <c r="I65" s="203"/>
      <c r="J65" s="203"/>
      <c r="K65" s="135" t="s">
        <v>376</v>
      </c>
      <c r="L65" s="205">
        <v>0</v>
      </c>
      <c r="M65" s="210" t="s">
        <v>412</v>
      </c>
      <c r="N65" s="205">
        <v>0</v>
      </c>
      <c r="O65" s="210" t="s">
        <v>449</v>
      </c>
      <c r="P65" s="205">
        <v>0</v>
      </c>
      <c r="Q65" s="210" t="s">
        <v>486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1</v>
      </c>
      <c r="AB65" s="205">
        <v>3</v>
      </c>
      <c r="AC65" s="205">
        <v>300</v>
      </c>
      <c r="AD65" s="207">
        <v>100</v>
      </c>
      <c r="AE65" s="205">
        <v>0</v>
      </c>
      <c r="AF65" s="205">
        <v>0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5">
        <v>0</v>
      </c>
      <c r="BA65" s="205">
        <v>0</v>
      </c>
      <c r="BB65" s="205">
        <v>0</v>
      </c>
      <c r="BC65" s="205">
        <v>0</v>
      </c>
      <c r="BD65" s="205">
        <v>0</v>
      </c>
      <c r="BE65" s="205">
        <v>0</v>
      </c>
      <c r="BF65" s="205">
        <v>0</v>
      </c>
      <c r="BG65" s="205">
        <v>0</v>
      </c>
      <c r="BH65" s="205">
        <v>0</v>
      </c>
      <c r="BI65" s="205">
        <v>0</v>
      </c>
      <c r="BJ65" s="205">
        <v>0</v>
      </c>
      <c r="BK65" s="208">
        <f t="shared" si="0"/>
        <v>1</v>
      </c>
      <c r="BL65" s="208">
        <f t="shared" si="1"/>
        <v>3</v>
      </c>
      <c r="BM65" s="208">
        <f t="shared" si="2"/>
        <v>300</v>
      </c>
      <c r="BN65" s="209">
        <f t="shared" si="3"/>
        <v>100</v>
      </c>
    </row>
    <row r="66" spans="2:66" ht="12.75">
      <c r="B66" s="203" t="s">
        <v>55</v>
      </c>
      <c r="C66" s="203"/>
      <c r="D66" s="203"/>
      <c r="E66" s="203"/>
      <c r="F66" s="203"/>
      <c r="G66" s="203"/>
      <c r="H66" s="203"/>
      <c r="I66" s="203"/>
      <c r="J66" s="203"/>
      <c r="K66" s="135" t="s">
        <v>377</v>
      </c>
      <c r="L66" s="205">
        <v>7</v>
      </c>
      <c r="M66" s="210" t="s">
        <v>413</v>
      </c>
      <c r="N66" s="205">
        <v>13</v>
      </c>
      <c r="O66" s="210" t="s">
        <v>450</v>
      </c>
      <c r="P66" s="205">
        <v>272</v>
      </c>
      <c r="Q66" s="210" t="s">
        <v>487</v>
      </c>
      <c r="R66" s="207">
        <v>21.75</v>
      </c>
      <c r="S66" s="205">
        <v>1</v>
      </c>
      <c r="T66" s="205">
        <v>3</v>
      </c>
      <c r="U66" s="205">
        <v>50</v>
      </c>
      <c r="V66" s="207">
        <v>16.67</v>
      </c>
      <c r="W66" s="205">
        <v>2</v>
      </c>
      <c r="X66" s="205">
        <v>6</v>
      </c>
      <c r="Y66" s="205">
        <v>126</v>
      </c>
      <c r="Z66" s="207">
        <v>20.51</v>
      </c>
      <c r="AA66" s="205">
        <v>25</v>
      </c>
      <c r="AB66" s="205">
        <v>47</v>
      </c>
      <c r="AC66" s="205">
        <v>951</v>
      </c>
      <c r="AD66" s="207">
        <v>20.45</v>
      </c>
      <c r="AE66" s="205">
        <v>200</v>
      </c>
      <c r="AF66" s="205">
        <v>777</v>
      </c>
      <c r="AG66" s="205">
        <v>19774</v>
      </c>
      <c r="AH66" s="207">
        <v>25.46</v>
      </c>
      <c r="AI66" s="205">
        <v>6</v>
      </c>
      <c r="AJ66" s="205">
        <v>7</v>
      </c>
      <c r="AK66" s="205">
        <v>131</v>
      </c>
      <c r="AL66" s="207">
        <v>18.72</v>
      </c>
      <c r="AM66" s="205">
        <v>17</v>
      </c>
      <c r="AN66" s="205">
        <v>33</v>
      </c>
      <c r="AO66" s="205">
        <v>813</v>
      </c>
      <c r="AP66" s="207">
        <v>24.51</v>
      </c>
      <c r="AQ66" s="205">
        <v>11</v>
      </c>
      <c r="AR66" s="205">
        <v>29</v>
      </c>
      <c r="AS66" s="205">
        <v>425</v>
      </c>
      <c r="AT66" s="207">
        <v>14.61</v>
      </c>
      <c r="AU66" s="205">
        <v>98</v>
      </c>
      <c r="AV66" s="205">
        <v>216</v>
      </c>
      <c r="AW66" s="205">
        <v>4698</v>
      </c>
      <c r="AX66" s="207">
        <v>21.75</v>
      </c>
      <c r="AY66" s="205">
        <v>113</v>
      </c>
      <c r="AZ66" s="205">
        <v>272</v>
      </c>
      <c r="BA66" s="205">
        <v>5645</v>
      </c>
      <c r="BB66" s="207">
        <v>20.77</v>
      </c>
      <c r="BC66" s="205">
        <v>11</v>
      </c>
      <c r="BD66" s="205">
        <v>38</v>
      </c>
      <c r="BE66" s="205">
        <v>784</v>
      </c>
      <c r="BF66" s="207">
        <v>20.57</v>
      </c>
      <c r="BG66" s="205">
        <v>39</v>
      </c>
      <c r="BH66" s="205">
        <v>88</v>
      </c>
      <c r="BI66" s="205">
        <v>1435</v>
      </c>
      <c r="BJ66" s="207">
        <v>16.37</v>
      </c>
      <c r="BK66" s="208">
        <f t="shared" si="0"/>
        <v>530</v>
      </c>
      <c r="BL66" s="208">
        <f t="shared" si="1"/>
        <v>1529</v>
      </c>
      <c r="BM66" s="208">
        <f t="shared" si="2"/>
        <v>35104</v>
      </c>
      <c r="BN66" s="209">
        <f t="shared" si="3"/>
        <v>242.14</v>
      </c>
    </row>
    <row r="67" spans="2:66" ht="12.75">
      <c r="B67" s="203" t="s">
        <v>56</v>
      </c>
      <c r="C67" s="203"/>
      <c r="D67" s="203"/>
      <c r="E67" s="203"/>
      <c r="F67" s="203"/>
      <c r="G67" s="203"/>
      <c r="H67" s="203"/>
      <c r="I67" s="203"/>
      <c r="J67" s="203"/>
      <c r="K67" s="135" t="s">
        <v>378</v>
      </c>
      <c r="L67" s="205">
        <v>709</v>
      </c>
      <c r="M67" s="210" t="s">
        <v>414</v>
      </c>
      <c r="N67" s="205">
        <v>2644</v>
      </c>
      <c r="O67" s="210" t="s">
        <v>451</v>
      </c>
      <c r="P67" s="205">
        <v>50883</v>
      </c>
      <c r="Q67" s="210" t="s">
        <v>488</v>
      </c>
      <c r="R67" s="207">
        <v>19.24</v>
      </c>
      <c r="S67" s="205">
        <v>282</v>
      </c>
      <c r="T67" s="205">
        <v>1156</v>
      </c>
      <c r="U67" s="205">
        <v>24228</v>
      </c>
      <c r="V67" s="207">
        <v>20.97</v>
      </c>
      <c r="W67" s="205">
        <v>455</v>
      </c>
      <c r="X67" s="205">
        <v>2301</v>
      </c>
      <c r="Y67" s="205">
        <v>47858</v>
      </c>
      <c r="Z67" s="207">
        <v>20.8</v>
      </c>
      <c r="AA67" s="205">
        <v>1932</v>
      </c>
      <c r="AB67" s="205">
        <v>12430</v>
      </c>
      <c r="AC67" s="205">
        <v>268994</v>
      </c>
      <c r="AD67" s="207">
        <v>21.64</v>
      </c>
      <c r="AE67" s="205">
        <v>7147</v>
      </c>
      <c r="AF67" s="205">
        <v>59267</v>
      </c>
      <c r="AG67" s="205">
        <v>1700708</v>
      </c>
      <c r="AH67" s="207">
        <v>28.7</v>
      </c>
      <c r="AI67" s="205">
        <v>977</v>
      </c>
      <c r="AJ67" s="205">
        <v>4428</v>
      </c>
      <c r="AK67" s="205">
        <v>90331</v>
      </c>
      <c r="AL67" s="207">
        <v>20.4</v>
      </c>
      <c r="AM67" s="205">
        <v>668</v>
      </c>
      <c r="AN67" s="205">
        <v>3217</v>
      </c>
      <c r="AO67" s="205">
        <v>60302</v>
      </c>
      <c r="AP67" s="207">
        <v>18.75</v>
      </c>
      <c r="AQ67" s="205">
        <v>998</v>
      </c>
      <c r="AR67" s="205">
        <v>4031</v>
      </c>
      <c r="AS67" s="205">
        <v>80387</v>
      </c>
      <c r="AT67" s="207">
        <v>19.94</v>
      </c>
      <c r="AU67" s="205">
        <v>8660</v>
      </c>
      <c r="AV67" s="205">
        <v>37821</v>
      </c>
      <c r="AW67" s="205">
        <v>870884</v>
      </c>
      <c r="AX67" s="207">
        <v>23.03</v>
      </c>
      <c r="AY67" s="205">
        <v>6470</v>
      </c>
      <c r="AZ67" s="205">
        <v>30028</v>
      </c>
      <c r="BA67" s="205">
        <v>719857</v>
      </c>
      <c r="BB67" s="207">
        <v>23.97</v>
      </c>
      <c r="BC67" s="205">
        <v>509</v>
      </c>
      <c r="BD67" s="205">
        <v>2528</v>
      </c>
      <c r="BE67" s="205">
        <v>52131</v>
      </c>
      <c r="BF67" s="207">
        <v>20.62</v>
      </c>
      <c r="BG67" s="205">
        <v>2430</v>
      </c>
      <c r="BH67" s="205">
        <v>10602</v>
      </c>
      <c r="BI67" s="205">
        <v>213217</v>
      </c>
      <c r="BJ67" s="207">
        <v>20.11</v>
      </c>
      <c r="BK67" s="208">
        <f t="shared" si="0"/>
        <v>31237</v>
      </c>
      <c r="BL67" s="208">
        <f t="shared" si="1"/>
        <v>170453</v>
      </c>
      <c r="BM67" s="208">
        <f t="shared" si="2"/>
        <v>4179780</v>
      </c>
      <c r="BN67" s="209">
        <f t="shared" si="3"/>
        <v>258.16999999999996</v>
      </c>
    </row>
    <row r="68" spans="2:66" ht="12.75">
      <c r="B68" s="203" t="s">
        <v>57</v>
      </c>
      <c r="C68" s="203"/>
      <c r="D68" s="203"/>
      <c r="E68" s="203"/>
      <c r="F68" s="203"/>
      <c r="G68" s="203"/>
      <c r="H68" s="203"/>
      <c r="I68" s="203"/>
      <c r="J68" s="203"/>
      <c r="K68" s="135" t="s">
        <v>379</v>
      </c>
      <c r="L68" s="205">
        <v>1</v>
      </c>
      <c r="M68" s="210" t="s">
        <v>415</v>
      </c>
      <c r="N68" s="205">
        <v>4</v>
      </c>
      <c r="O68" s="210" t="s">
        <v>452</v>
      </c>
      <c r="P68" s="205">
        <v>54</v>
      </c>
      <c r="Q68" s="210" t="s">
        <v>489</v>
      </c>
      <c r="R68" s="207">
        <v>13.4</v>
      </c>
      <c r="S68" s="205">
        <v>0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</v>
      </c>
      <c r="AE68" s="205">
        <v>3</v>
      </c>
      <c r="AF68" s="205">
        <v>8</v>
      </c>
      <c r="AG68" s="205">
        <v>78</v>
      </c>
      <c r="AH68" s="207">
        <v>9.79</v>
      </c>
      <c r="AI68" s="205">
        <v>1</v>
      </c>
      <c r="AJ68" s="205">
        <v>1</v>
      </c>
      <c r="AK68" s="205">
        <v>30</v>
      </c>
      <c r="AL68" s="207">
        <v>30</v>
      </c>
      <c r="AM68" s="205">
        <v>0</v>
      </c>
      <c r="AN68" s="205">
        <v>0</v>
      </c>
      <c r="AO68" s="205">
        <v>0</v>
      </c>
      <c r="AP68" s="205">
        <v>0</v>
      </c>
      <c r="AQ68" s="205">
        <v>0</v>
      </c>
      <c r="AR68" s="205">
        <v>0</v>
      </c>
      <c r="AS68" s="205">
        <v>0</v>
      </c>
      <c r="AT68" s="205">
        <v>0</v>
      </c>
      <c r="AU68" s="205">
        <v>7</v>
      </c>
      <c r="AV68" s="205">
        <v>5</v>
      </c>
      <c r="AW68" s="205">
        <v>118</v>
      </c>
      <c r="AX68" s="207">
        <v>25.98</v>
      </c>
      <c r="AY68" s="205">
        <v>2</v>
      </c>
      <c r="AZ68" s="205">
        <v>1</v>
      </c>
      <c r="BA68" s="205">
        <v>15</v>
      </c>
      <c r="BB68" s="207">
        <v>30</v>
      </c>
      <c r="BC68" s="205">
        <v>0</v>
      </c>
      <c r="BD68" s="205">
        <v>0</v>
      </c>
      <c r="BE68" s="205">
        <v>0</v>
      </c>
      <c r="BF68" s="205">
        <v>0</v>
      </c>
      <c r="BG68" s="205">
        <v>1</v>
      </c>
      <c r="BH68" s="205">
        <v>1</v>
      </c>
      <c r="BI68" s="205">
        <v>15</v>
      </c>
      <c r="BJ68" s="207">
        <v>30</v>
      </c>
      <c r="BK68" s="208">
        <f t="shared" si="0"/>
        <v>15</v>
      </c>
      <c r="BL68" s="208">
        <f t="shared" si="1"/>
        <v>20</v>
      </c>
      <c r="BM68" s="208">
        <f t="shared" si="2"/>
        <v>310</v>
      </c>
      <c r="BN68" s="209">
        <f t="shared" si="3"/>
        <v>139.17000000000002</v>
      </c>
    </row>
    <row r="69" spans="2:66" ht="12.75">
      <c r="B69" s="203" t="s">
        <v>58</v>
      </c>
      <c r="C69" s="203"/>
      <c r="D69" s="203"/>
      <c r="E69" s="203"/>
      <c r="F69" s="203"/>
      <c r="G69" s="203"/>
      <c r="H69" s="203"/>
      <c r="I69" s="203"/>
      <c r="J69" s="203"/>
      <c r="K69" s="135" t="s">
        <v>379</v>
      </c>
      <c r="L69" s="205">
        <v>0</v>
      </c>
      <c r="M69" s="210" t="s">
        <v>416</v>
      </c>
      <c r="N69" s="205">
        <v>0</v>
      </c>
      <c r="O69" s="210" t="s">
        <v>453</v>
      </c>
      <c r="P69" s="205">
        <v>0</v>
      </c>
      <c r="Q69" s="210" t="s">
        <v>490</v>
      </c>
      <c r="R69" s="207">
        <v>0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</v>
      </c>
      <c r="AE69" s="205">
        <v>0</v>
      </c>
      <c r="AF69" s="205">
        <v>0</v>
      </c>
      <c r="AG69" s="205">
        <v>0</v>
      </c>
      <c r="AH69" s="205">
        <v>0</v>
      </c>
      <c r="AI69" s="205">
        <v>0</v>
      </c>
      <c r="AJ69" s="205">
        <v>0</v>
      </c>
      <c r="AK69" s="205">
        <v>0</v>
      </c>
      <c r="AL69" s="205">
        <v>0</v>
      </c>
      <c r="AM69" s="205">
        <v>0</v>
      </c>
      <c r="AN69" s="205">
        <v>0</v>
      </c>
      <c r="AO69" s="205">
        <v>0</v>
      </c>
      <c r="AP69" s="205">
        <v>0</v>
      </c>
      <c r="AQ69" s="205">
        <v>0</v>
      </c>
      <c r="AR69" s="205">
        <v>0</v>
      </c>
      <c r="AS69" s="205">
        <v>0</v>
      </c>
      <c r="AT69" s="205">
        <v>0</v>
      </c>
      <c r="AU69" s="205">
        <v>0</v>
      </c>
      <c r="AV69" s="205">
        <v>0</v>
      </c>
      <c r="AW69" s="205">
        <v>0</v>
      </c>
      <c r="AX69" s="205">
        <v>0</v>
      </c>
      <c r="AY69" s="205">
        <v>0</v>
      </c>
      <c r="AZ69" s="205">
        <v>0</v>
      </c>
      <c r="BA69" s="205">
        <v>0</v>
      </c>
      <c r="BB69" s="205">
        <v>0</v>
      </c>
      <c r="BC69" s="205">
        <v>0</v>
      </c>
      <c r="BD69" s="205">
        <v>0</v>
      </c>
      <c r="BE69" s="205">
        <v>0</v>
      </c>
      <c r="BF69" s="205">
        <v>0</v>
      </c>
      <c r="BG69" s="205">
        <v>0</v>
      </c>
      <c r="BH69" s="205">
        <v>0</v>
      </c>
      <c r="BI69" s="205">
        <v>0</v>
      </c>
      <c r="BJ69" s="205">
        <v>0</v>
      </c>
      <c r="BK69" s="208">
        <f t="shared" si="0"/>
        <v>0</v>
      </c>
      <c r="BL69" s="208">
        <f t="shared" si="1"/>
        <v>0</v>
      </c>
      <c r="BM69" s="208">
        <f t="shared" si="2"/>
        <v>0</v>
      </c>
      <c r="BN69" s="209">
        <f>SUM(BJ69+BF69+BB69+AX69+AT69+AP69+AL69+AH69+AD69+Z69+V69+R69)</f>
        <v>0</v>
      </c>
    </row>
    <row r="70" spans="2:66" ht="12.75">
      <c r="B70" s="203" t="s">
        <v>59</v>
      </c>
      <c r="C70" s="203"/>
      <c r="D70" s="203"/>
      <c r="E70" s="203"/>
      <c r="F70" s="203"/>
      <c r="G70" s="203"/>
      <c r="H70" s="203"/>
      <c r="I70" s="203"/>
      <c r="J70" s="203"/>
      <c r="K70" s="135" t="s">
        <v>380</v>
      </c>
      <c r="L70" s="205">
        <v>0</v>
      </c>
      <c r="M70" s="210" t="s">
        <v>417</v>
      </c>
      <c r="N70" s="205">
        <v>0</v>
      </c>
      <c r="O70" s="210" t="s">
        <v>454</v>
      </c>
      <c r="P70" s="205">
        <v>0</v>
      </c>
      <c r="Q70" s="210" t="s">
        <v>491</v>
      </c>
      <c r="R70" s="207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0</v>
      </c>
      <c r="AE70" s="205">
        <v>5</v>
      </c>
      <c r="AF70" s="205">
        <v>11</v>
      </c>
      <c r="AG70" s="205">
        <v>1600</v>
      </c>
      <c r="AH70" s="207">
        <v>145.45</v>
      </c>
      <c r="AI70" s="205">
        <v>0</v>
      </c>
      <c r="AJ70" s="205">
        <v>0</v>
      </c>
      <c r="AK70" s="205">
        <v>0</v>
      </c>
      <c r="AL70" s="205">
        <v>0</v>
      </c>
      <c r="AM70" s="205">
        <v>0</v>
      </c>
      <c r="AN70" s="205">
        <v>0</v>
      </c>
      <c r="AO70" s="205">
        <v>0</v>
      </c>
      <c r="AP70" s="205">
        <v>0</v>
      </c>
      <c r="AQ70" s="205">
        <v>1</v>
      </c>
      <c r="AR70" s="205">
        <v>2</v>
      </c>
      <c r="AS70" s="205">
        <v>200</v>
      </c>
      <c r="AT70" s="207">
        <v>100</v>
      </c>
      <c r="AU70" s="205">
        <v>0</v>
      </c>
      <c r="AV70" s="205">
        <v>0</v>
      </c>
      <c r="AW70" s="205">
        <v>0</v>
      </c>
      <c r="AX70" s="205">
        <v>0</v>
      </c>
      <c r="AY70" s="205">
        <v>3</v>
      </c>
      <c r="AZ70" s="205">
        <v>18</v>
      </c>
      <c r="BA70" s="205">
        <v>2650</v>
      </c>
      <c r="BB70" s="207">
        <v>147.24</v>
      </c>
      <c r="BC70" s="205">
        <v>0</v>
      </c>
      <c r="BD70" s="205">
        <v>0</v>
      </c>
      <c r="BE70" s="205">
        <v>0</v>
      </c>
      <c r="BF70" s="205">
        <v>0</v>
      </c>
      <c r="BG70" s="205">
        <v>0</v>
      </c>
      <c r="BH70" s="205">
        <v>0</v>
      </c>
      <c r="BI70" s="205">
        <v>0</v>
      </c>
      <c r="BJ70" s="205">
        <v>0</v>
      </c>
      <c r="BK70" s="208">
        <f t="shared" si="0"/>
        <v>9</v>
      </c>
      <c r="BL70" s="208">
        <f t="shared" si="1"/>
        <v>31</v>
      </c>
      <c r="BM70" s="208">
        <f t="shared" si="2"/>
        <v>4450</v>
      </c>
      <c r="BN70" s="209">
        <f t="shared" si="3"/>
        <v>392.69</v>
      </c>
    </row>
    <row r="71" spans="2:66" ht="12.75">
      <c r="B71" s="203" t="s">
        <v>60</v>
      </c>
      <c r="C71" s="203"/>
      <c r="D71" s="203"/>
      <c r="E71" s="203"/>
      <c r="F71" s="203"/>
      <c r="G71" s="203"/>
      <c r="H71" s="203"/>
      <c r="I71" s="203"/>
      <c r="J71" s="203"/>
      <c r="K71" s="135" t="s">
        <v>381</v>
      </c>
      <c r="L71" s="205">
        <v>1</v>
      </c>
      <c r="M71" s="210" t="s">
        <v>418</v>
      </c>
      <c r="N71" s="205">
        <v>1</v>
      </c>
      <c r="O71" s="210" t="s">
        <v>455</v>
      </c>
      <c r="P71" s="205">
        <v>8</v>
      </c>
      <c r="Q71" s="210" t="s">
        <v>492</v>
      </c>
      <c r="R71" s="207">
        <v>16</v>
      </c>
      <c r="S71" s="205">
        <v>0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5">
        <v>0</v>
      </c>
      <c r="Z71" s="205">
        <v>0</v>
      </c>
      <c r="AA71" s="205">
        <v>1</v>
      </c>
      <c r="AB71" s="205">
        <v>1</v>
      </c>
      <c r="AC71" s="205">
        <v>8</v>
      </c>
      <c r="AD71" s="207">
        <v>16</v>
      </c>
      <c r="AE71" s="205">
        <v>56</v>
      </c>
      <c r="AF71" s="205">
        <v>233</v>
      </c>
      <c r="AG71" s="205">
        <v>3779</v>
      </c>
      <c r="AH71" s="207">
        <v>16.23</v>
      </c>
      <c r="AI71" s="205">
        <v>1</v>
      </c>
      <c r="AJ71" s="205">
        <v>1</v>
      </c>
      <c r="AK71" s="205">
        <v>23</v>
      </c>
      <c r="AL71" s="207">
        <v>23.04</v>
      </c>
      <c r="AM71" s="205">
        <v>0</v>
      </c>
      <c r="AN71" s="205">
        <v>0</v>
      </c>
      <c r="AO71" s="205">
        <v>0</v>
      </c>
      <c r="AP71" s="205">
        <v>0</v>
      </c>
      <c r="AQ71" s="205">
        <v>1</v>
      </c>
      <c r="AR71" s="205">
        <v>1</v>
      </c>
      <c r="AS71" s="205">
        <v>23</v>
      </c>
      <c r="AT71" s="207">
        <v>23.04</v>
      </c>
      <c r="AU71" s="205">
        <v>0</v>
      </c>
      <c r="AV71" s="205">
        <v>0</v>
      </c>
      <c r="AW71" s="205">
        <v>0</v>
      </c>
      <c r="AX71" s="205">
        <v>0</v>
      </c>
      <c r="AY71" s="205">
        <v>6</v>
      </c>
      <c r="AZ71" s="205">
        <v>13</v>
      </c>
      <c r="BA71" s="205">
        <v>158</v>
      </c>
      <c r="BB71" s="207">
        <v>11.97</v>
      </c>
      <c r="BC71" s="205">
        <v>1</v>
      </c>
      <c r="BD71" s="205">
        <v>0</v>
      </c>
      <c r="BE71" s="205">
        <v>1</v>
      </c>
      <c r="BF71" s="207">
        <v>5.56</v>
      </c>
      <c r="BG71" s="205">
        <v>0</v>
      </c>
      <c r="BH71" s="205">
        <v>0</v>
      </c>
      <c r="BI71" s="205">
        <v>0</v>
      </c>
      <c r="BJ71" s="205">
        <v>0</v>
      </c>
      <c r="BK71" s="208">
        <f t="shared" si="0"/>
        <v>67</v>
      </c>
      <c r="BL71" s="208">
        <f t="shared" si="1"/>
        <v>250</v>
      </c>
      <c r="BM71" s="208">
        <f t="shared" si="2"/>
        <v>4000</v>
      </c>
      <c r="BN71" s="209">
        <f t="shared" si="3"/>
        <v>111.84</v>
      </c>
    </row>
    <row r="72" spans="2:66" ht="12.75">
      <c r="B72" s="203" t="s">
        <v>61</v>
      </c>
      <c r="C72" s="203"/>
      <c r="D72" s="203"/>
      <c r="E72" s="203"/>
      <c r="F72" s="203"/>
      <c r="G72" s="203"/>
      <c r="H72" s="203"/>
      <c r="I72" s="203"/>
      <c r="J72" s="203"/>
      <c r="K72" s="135" t="s">
        <v>382</v>
      </c>
      <c r="L72" s="205">
        <v>0</v>
      </c>
      <c r="M72" s="210" t="s">
        <v>419</v>
      </c>
      <c r="N72" s="205">
        <v>0</v>
      </c>
      <c r="O72" s="210" t="s">
        <v>456</v>
      </c>
      <c r="P72" s="205">
        <v>0</v>
      </c>
      <c r="Q72" s="210" t="s">
        <v>493</v>
      </c>
      <c r="R72" s="207">
        <v>0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205">
        <v>0</v>
      </c>
      <c r="AA72" s="205">
        <v>0</v>
      </c>
      <c r="AB72" s="205">
        <v>0</v>
      </c>
      <c r="AC72" s="205">
        <v>0</v>
      </c>
      <c r="AD72" s="205">
        <v>0</v>
      </c>
      <c r="AE72" s="205">
        <v>0</v>
      </c>
      <c r="AF72" s="205">
        <v>0</v>
      </c>
      <c r="AG72" s="205">
        <v>0</v>
      </c>
      <c r="AH72" s="207">
        <v>0</v>
      </c>
      <c r="AI72" s="205">
        <v>0</v>
      </c>
      <c r="AJ72" s="205">
        <v>0</v>
      </c>
      <c r="AK72" s="205">
        <v>0</v>
      </c>
      <c r="AL72" s="205">
        <v>0</v>
      </c>
      <c r="AM72" s="205">
        <v>0</v>
      </c>
      <c r="AN72" s="205">
        <v>0</v>
      </c>
      <c r="AO72" s="205">
        <v>0</v>
      </c>
      <c r="AP72" s="205">
        <v>0</v>
      </c>
      <c r="AQ72" s="205">
        <v>0</v>
      </c>
      <c r="AR72" s="205">
        <v>0</v>
      </c>
      <c r="AS72" s="205">
        <v>0</v>
      </c>
      <c r="AT72" s="205">
        <v>0</v>
      </c>
      <c r="AU72" s="205">
        <v>0</v>
      </c>
      <c r="AV72" s="205">
        <v>0</v>
      </c>
      <c r="AW72" s="205">
        <v>0</v>
      </c>
      <c r="AX72" s="205">
        <v>0</v>
      </c>
      <c r="AY72" s="205">
        <v>0</v>
      </c>
      <c r="AZ72" s="205">
        <v>0</v>
      </c>
      <c r="BA72" s="205">
        <v>0</v>
      </c>
      <c r="BB72" s="205">
        <v>0</v>
      </c>
      <c r="BC72" s="205">
        <v>0</v>
      </c>
      <c r="BD72" s="205">
        <v>0</v>
      </c>
      <c r="BE72" s="205">
        <v>0</v>
      </c>
      <c r="BF72" s="205">
        <v>0</v>
      </c>
      <c r="BG72" s="205">
        <v>0</v>
      </c>
      <c r="BH72" s="205">
        <v>0</v>
      </c>
      <c r="BI72" s="205">
        <v>0</v>
      </c>
      <c r="BJ72" s="205">
        <v>0</v>
      </c>
      <c r="BK72" s="208">
        <f t="shared" si="0"/>
        <v>0</v>
      </c>
      <c r="BL72" s="208">
        <f t="shared" si="1"/>
        <v>0</v>
      </c>
      <c r="BM72" s="208">
        <f t="shared" si="2"/>
        <v>0</v>
      </c>
      <c r="BN72" s="209">
        <f t="shared" si="3"/>
        <v>0</v>
      </c>
    </row>
    <row r="73" spans="2:66" ht="12.75">
      <c r="B73" s="203" t="s">
        <v>62</v>
      </c>
      <c r="C73" s="203"/>
      <c r="D73" s="203"/>
      <c r="E73" s="203"/>
      <c r="F73" s="203"/>
      <c r="G73" s="203"/>
      <c r="H73" s="203"/>
      <c r="I73" s="203"/>
      <c r="J73" s="203"/>
      <c r="K73" s="135" t="s">
        <v>383</v>
      </c>
      <c r="L73" s="205">
        <v>2</v>
      </c>
      <c r="M73" s="210" t="s">
        <v>420</v>
      </c>
      <c r="N73" s="205">
        <v>1</v>
      </c>
      <c r="O73" s="210" t="s">
        <v>457</v>
      </c>
      <c r="P73" s="205">
        <v>144</v>
      </c>
      <c r="Q73" s="210" t="s">
        <v>494</v>
      </c>
      <c r="R73" s="207">
        <v>144</v>
      </c>
      <c r="S73" s="205">
        <v>0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  <c r="AA73" s="205">
        <v>0</v>
      </c>
      <c r="AB73" s="205">
        <v>0</v>
      </c>
      <c r="AC73" s="205">
        <v>0</v>
      </c>
      <c r="AD73" s="205">
        <v>0</v>
      </c>
      <c r="AE73" s="205">
        <v>2</v>
      </c>
      <c r="AF73" s="205">
        <v>25</v>
      </c>
      <c r="AG73" s="205">
        <v>13765</v>
      </c>
      <c r="AH73" s="207">
        <v>545.15</v>
      </c>
      <c r="AI73" s="205">
        <v>0</v>
      </c>
      <c r="AJ73" s="205">
        <v>0</v>
      </c>
      <c r="AK73" s="205">
        <v>0</v>
      </c>
      <c r="AL73" s="205">
        <v>0</v>
      </c>
      <c r="AM73" s="205">
        <v>0</v>
      </c>
      <c r="AN73" s="205">
        <v>0</v>
      </c>
      <c r="AO73" s="205">
        <v>0</v>
      </c>
      <c r="AP73" s="205">
        <v>0</v>
      </c>
      <c r="AQ73" s="205">
        <v>0</v>
      </c>
      <c r="AR73" s="205">
        <v>0</v>
      </c>
      <c r="AS73" s="205">
        <v>0</v>
      </c>
      <c r="AT73" s="205">
        <v>0</v>
      </c>
      <c r="AU73" s="205">
        <v>0</v>
      </c>
      <c r="AV73" s="205">
        <v>0</v>
      </c>
      <c r="AW73" s="205">
        <v>0</v>
      </c>
      <c r="AX73" s="205">
        <v>0</v>
      </c>
      <c r="AY73" s="205">
        <v>0</v>
      </c>
      <c r="AZ73" s="205">
        <v>0</v>
      </c>
      <c r="BA73" s="205">
        <v>0</v>
      </c>
      <c r="BB73" s="205">
        <v>0</v>
      </c>
      <c r="BC73" s="205">
        <v>0</v>
      </c>
      <c r="BD73" s="205">
        <v>0</v>
      </c>
      <c r="BE73" s="205">
        <v>0</v>
      </c>
      <c r="BF73" s="205">
        <v>0</v>
      </c>
      <c r="BG73" s="205">
        <v>0</v>
      </c>
      <c r="BH73" s="205">
        <v>0</v>
      </c>
      <c r="BI73" s="205">
        <v>0</v>
      </c>
      <c r="BJ73" s="205">
        <v>0</v>
      </c>
      <c r="BK73" s="208">
        <f t="shared" si="0"/>
        <v>4</v>
      </c>
      <c r="BL73" s="208">
        <f t="shared" si="1"/>
        <v>26</v>
      </c>
      <c r="BM73" s="208">
        <f t="shared" si="2"/>
        <v>13909</v>
      </c>
      <c r="BN73" s="209">
        <f t="shared" si="3"/>
        <v>689.15</v>
      </c>
    </row>
    <row r="74" spans="2:66" ht="12.75">
      <c r="B74" s="203" t="s">
        <v>63</v>
      </c>
      <c r="C74" s="203"/>
      <c r="D74" s="203"/>
      <c r="E74" s="203"/>
      <c r="F74" s="203"/>
      <c r="G74" s="203"/>
      <c r="H74" s="203"/>
      <c r="I74" s="203"/>
      <c r="J74" s="203"/>
      <c r="K74" s="135" t="s">
        <v>384</v>
      </c>
      <c r="L74" s="205">
        <v>0</v>
      </c>
      <c r="M74" s="210" t="s">
        <v>421</v>
      </c>
      <c r="N74" s="205">
        <v>0</v>
      </c>
      <c r="O74" s="210" t="s">
        <v>458</v>
      </c>
      <c r="P74" s="205">
        <v>0</v>
      </c>
      <c r="Q74" s="210" t="s">
        <v>495</v>
      </c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  <c r="AA74" s="205">
        <v>0</v>
      </c>
      <c r="AB74" s="205">
        <v>0</v>
      </c>
      <c r="AC74" s="205">
        <v>0</v>
      </c>
      <c r="AD74" s="205">
        <v>0</v>
      </c>
      <c r="AE74" s="205">
        <v>0</v>
      </c>
      <c r="AF74" s="205">
        <v>0</v>
      </c>
      <c r="AG74" s="205">
        <v>0</v>
      </c>
      <c r="AH74" s="205">
        <v>0</v>
      </c>
      <c r="AI74" s="205">
        <v>0</v>
      </c>
      <c r="AJ74" s="205">
        <v>0</v>
      </c>
      <c r="AK74" s="205">
        <v>0</v>
      </c>
      <c r="AL74" s="205">
        <v>0</v>
      </c>
      <c r="AM74" s="205">
        <v>0</v>
      </c>
      <c r="AN74" s="205">
        <v>0</v>
      </c>
      <c r="AO74" s="205">
        <v>0</v>
      </c>
      <c r="AP74" s="205">
        <v>0</v>
      </c>
      <c r="AQ74" s="205">
        <v>0</v>
      </c>
      <c r="AR74" s="205">
        <v>0</v>
      </c>
      <c r="AS74" s="205">
        <v>0</v>
      </c>
      <c r="AT74" s="205">
        <v>0</v>
      </c>
      <c r="AU74" s="205">
        <v>0</v>
      </c>
      <c r="AV74" s="205">
        <v>0</v>
      </c>
      <c r="AW74" s="205">
        <v>0</v>
      </c>
      <c r="AX74" s="205">
        <v>0</v>
      </c>
      <c r="AY74" s="205">
        <v>0</v>
      </c>
      <c r="AZ74" s="205">
        <v>0</v>
      </c>
      <c r="BA74" s="205">
        <v>0</v>
      </c>
      <c r="BB74" s="205">
        <v>0</v>
      </c>
      <c r="BC74" s="205">
        <v>0</v>
      </c>
      <c r="BD74" s="205">
        <v>0</v>
      </c>
      <c r="BE74" s="205">
        <v>0</v>
      </c>
      <c r="BF74" s="205">
        <v>0</v>
      </c>
      <c r="BG74" s="205">
        <v>0</v>
      </c>
      <c r="BH74" s="205">
        <v>1</v>
      </c>
      <c r="BI74" s="205">
        <v>15</v>
      </c>
      <c r="BJ74" s="207">
        <v>30</v>
      </c>
      <c r="BK74" s="208">
        <f t="shared" si="0"/>
        <v>0</v>
      </c>
      <c r="BL74" s="208">
        <f t="shared" si="1"/>
        <v>1</v>
      </c>
      <c r="BM74" s="208">
        <f t="shared" si="2"/>
        <v>15</v>
      </c>
      <c r="BN74" s="209">
        <f t="shared" si="3"/>
        <v>30</v>
      </c>
    </row>
    <row r="75" spans="2:66" ht="12.75">
      <c r="B75" s="203" t="s">
        <v>64</v>
      </c>
      <c r="C75" s="203"/>
      <c r="D75" s="203"/>
      <c r="E75" s="203"/>
      <c r="F75" s="203"/>
      <c r="G75" s="203"/>
      <c r="H75" s="203"/>
      <c r="I75" s="203"/>
      <c r="J75" s="203"/>
      <c r="K75" s="135" t="s">
        <v>385</v>
      </c>
      <c r="L75" s="205">
        <v>0</v>
      </c>
      <c r="M75" s="210" t="s">
        <v>422</v>
      </c>
      <c r="N75" s="205">
        <v>0</v>
      </c>
      <c r="O75" s="210" t="s">
        <v>459</v>
      </c>
      <c r="P75" s="205">
        <v>0</v>
      </c>
      <c r="Q75" s="210" t="s">
        <v>496</v>
      </c>
      <c r="R75" s="205">
        <v>0</v>
      </c>
      <c r="S75" s="205">
        <v>0</v>
      </c>
      <c r="T75" s="205">
        <v>0</v>
      </c>
      <c r="U75" s="205">
        <v>0</v>
      </c>
      <c r="V75" s="205">
        <v>0</v>
      </c>
      <c r="W75" s="205">
        <v>0</v>
      </c>
      <c r="X75" s="205">
        <v>0</v>
      </c>
      <c r="Y75" s="205">
        <v>0</v>
      </c>
      <c r="Z75" s="205">
        <v>0</v>
      </c>
      <c r="AA75" s="205">
        <v>0</v>
      </c>
      <c r="AB75" s="205">
        <v>0</v>
      </c>
      <c r="AC75" s="205">
        <v>0</v>
      </c>
      <c r="AD75" s="205">
        <v>0</v>
      </c>
      <c r="AE75" s="205">
        <v>0</v>
      </c>
      <c r="AF75" s="205">
        <v>0</v>
      </c>
      <c r="AG75" s="205">
        <v>0</v>
      </c>
      <c r="AH75" s="205">
        <v>0</v>
      </c>
      <c r="AI75" s="205">
        <v>0</v>
      </c>
      <c r="AJ75" s="205">
        <v>0</v>
      </c>
      <c r="AK75" s="205">
        <v>0</v>
      </c>
      <c r="AL75" s="205">
        <v>0</v>
      </c>
      <c r="AM75" s="205">
        <v>0</v>
      </c>
      <c r="AN75" s="205">
        <v>0</v>
      </c>
      <c r="AO75" s="205">
        <v>0</v>
      </c>
      <c r="AP75" s="205">
        <v>0</v>
      </c>
      <c r="AQ75" s="205">
        <v>0</v>
      </c>
      <c r="AR75" s="205">
        <v>0</v>
      </c>
      <c r="AS75" s="205">
        <v>0</v>
      </c>
      <c r="AT75" s="205">
        <v>0</v>
      </c>
      <c r="AU75" s="205">
        <v>0</v>
      </c>
      <c r="AV75" s="205">
        <v>0</v>
      </c>
      <c r="AW75" s="205">
        <v>0</v>
      </c>
      <c r="AX75" s="205">
        <v>0</v>
      </c>
      <c r="AY75" s="205">
        <v>0</v>
      </c>
      <c r="AZ75" s="205">
        <v>0</v>
      </c>
      <c r="BA75" s="205">
        <v>0</v>
      </c>
      <c r="BB75" s="205">
        <v>0</v>
      </c>
      <c r="BC75" s="205">
        <v>0</v>
      </c>
      <c r="BD75" s="205">
        <v>0</v>
      </c>
      <c r="BE75" s="205">
        <v>0</v>
      </c>
      <c r="BF75" s="205">
        <v>0</v>
      </c>
      <c r="BG75" s="205">
        <v>0</v>
      </c>
      <c r="BH75" s="205">
        <v>0</v>
      </c>
      <c r="BI75" s="205">
        <v>0</v>
      </c>
      <c r="BJ75" s="205">
        <v>0</v>
      </c>
      <c r="BK75" s="208">
        <f t="shared" si="0"/>
        <v>0</v>
      </c>
      <c r="BL75" s="208">
        <f t="shared" si="1"/>
        <v>0</v>
      </c>
      <c r="BM75" s="208">
        <f t="shared" si="2"/>
        <v>0</v>
      </c>
      <c r="BN75" s="209">
        <f t="shared" si="3"/>
        <v>0</v>
      </c>
    </row>
    <row r="76" spans="2:66" ht="12.75">
      <c r="B76" s="203" t="s">
        <v>65</v>
      </c>
      <c r="C76" s="203"/>
      <c r="D76" s="203"/>
      <c r="E76" s="203"/>
      <c r="F76" s="203"/>
      <c r="G76" s="203"/>
      <c r="H76" s="203"/>
      <c r="I76" s="203"/>
      <c r="J76" s="203"/>
      <c r="K76" s="135" t="s">
        <v>386</v>
      </c>
      <c r="L76" s="205">
        <v>0</v>
      </c>
      <c r="M76" s="210" t="s">
        <v>423</v>
      </c>
      <c r="N76" s="205">
        <v>0</v>
      </c>
      <c r="O76" s="210" t="s">
        <v>460</v>
      </c>
      <c r="P76" s="205">
        <v>0</v>
      </c>
      <c r="Q76" s="210" t="s">
        <v>497</v>
      </c>
      <c r="R76" s="205">
        <v>0</v>
      </c>
      <c r="S76" s="205">
        <v>0</v>
      </c>
      <c r="T76" s="205">
        <v>0</v>
      </c>
      <c r="U76" s="205">
        <v>0</v>
      </c>
      <c r="V76" s="205">
        <v>0</v>
      </c>
      <c r="W76" s="205">
        <v>0</v>
      </c>
      <c r="X76" s="205">
        <v>0</v>
      </c>
      <c r="Y76" s="205">
        <v>0</v>
      </c>
      <c r="Z76" s="205">
        <v>0</v>
      </c>
      <c r="AA76" s="205">
        <v>0</v>
      </c>
      <c r="AB76" s="205">
        <v>0</v>
      </c>
      <c r="AC76" s="205">
        <v>0</v>
      </c>
      <c r="AD76" s="205">
        <v>0</v>
      </c>
      <c r="AE76" s="205">
        <v>0</v>
      </c>
      <c r="AF76" s="205">
        <v>0</v>
      </c>
      <c r="AG76" s="205">
        <v>0</v>
      </c>
      <c r="AH76" s="205">
        <v>0</v>
      </c>
      <c r="AI76" s="205">
        <v>0</v>
      </c>
      <c r="AJ76" s="205">
        <v>0</v>
      </c>
      <c r="AK76" s="205">
        <v>0</v>
      </c>
      <c r="AL76" s="205">
        <v>0</v>
      </c>
      <c r="AM76" s="205">
        <v>0</v>
      </c>
      <c r="AN76" s="205">
        <v>0</v>
      </c>
      <c r="AO76" s="205">
        <v>0</v>
      </c>
      <c r="AP76" s="205">
        <v>0</v>
      </c>
      <c r="AQ76" s="205">
        <v>0</v>
      </c>
      <c r="AR76" s="205">
        <v>0</v>
      </c>
      <c r="AS76" s="205">
        <v>0</v>
      </c>
      <c r="AT76" s="205">
        <v>0</v>
      </c>
      <c r="AU76" s="205">
        <v>0</v>
      </c>
      <c r="AV76" s="205">
        <v>0</v>
      </c>
      <c r="AW76" s="205">
        <v>0</v>
      </c>
      <c r="AX76" s="205">
        <v>0</v>
      </c>
      <c r="AY76" s="205">
        <v>0</v>
      </c>
      <c r="AZ76" s="205">
        <v>0</v>
      </c>
      <c r="BA76" s="205">
        <v>0</v>
      </c>
      <c r="BB76" s="205">
        <v>0</v>
      </c>
      <c r="BC76" s="205">
        <v>0</v>
      </c>
      <c r="BD76" s="205">
        <v>0</v>
      </c>
      <c r="BE76" s="205">
        <v>0</v>
      </c>
      <c r="BF76" s="205">
        <v>0</v>
      </c>
      <c r="BG76" s="205">
        <v>0</v>
      </c>
      <c r="BH76" s="205">
        <v>0</v>
      </c>
      <c r="BI76" s="205">
        <v>0</v>
      </c>
      <c r="BJ76" s="205">
        <v>0</v>
      </c>
      <c r="BK76" s="208">
        <f t="shared" si="0"/>
        <v>0</v>
      </c>
      <c r="BL76" s="208">
        <f t="shared" si="1"/>
        <v>0</v>
      </c>
      <c r="BM76" s="208">
        <f t="shared" si="2"/>
        <v>0</v>
      </c>
      <c r="BN76" s="209">
        <f t="shared" si="3"/>
        <v>0</v>
      </c>
    </row>
    <row r="77" spans="2:66" ht="12.75">
      <c r="B77" s="203" t="s">
        <v>66</v>
      </c>
      <c r="C77" s="203"/>
      <c r="D77" s="203"/>
      <c r="E77" s="203"/>
      <c r="F77" s="203"/>
      <c r="G77" s="203"/>
      <c r="H77" s="203"/>
      <c r="I77" s="203"/>
      <c r="J77" s="203"/>
      <c r="K77" s="135" t="s">
        <v>387</v>
      </c>
      <c r="L77" s="205">
        <v>0</v>
      </c>
      <c r="M77" s="210" t="s">
        <v>424</v>
      </c>
      <c r="N77" s="205">
        <v>0</v>
      </c>
      <c r="O77" s="210" t="s">
        <v>461</v>
      </c>
      <c r="P77" s="205">
        <v>0</v>
      </c>
      <c r="Q77" s="210" t="s">
        <v>498</v>
      </c>
      <c r="R77" s="205">
        <v>0</v>
      </c>
      <c r="S77" s="205">
        <v>0</v>
      </c>
      <c r="T77" s="205">
        <v>0</v>
      </c>
      <c r="U77" s="205">
        <v>0</v>
      </c>
      <c r="V77" s="205">
        <v>0</v>
      </c>
      <c r="W77" s="205">
        <v>0</v>
      </c>
      <c r="X77" s="205">
        <v>0</v>
      </c>
      <c r="Y77" s="205">
        <v>0</v>
      </c>
      <c r="Z77" s="205">
        <v>0</v>
      </c>
      <c r="AA77" s="205">
        <v>0</v>
      </c>
      <c r="AB77" s="205">
        <v>0</v>
      </c>
      <c r="AC77" s="205">
        <v>0</v>
      </c>
      <c r="AD77" s="205">
        <v>0</v>
      </c>
      <c r="AE77" s="205">
        <v>0</v>
      </c>
      <c r="AF77" s="205">
        <v>0</v>
      </c>
      <c r="AG77" s="205">
        <v>0</v>
      </c>
      <c r="AH77" s="205">
        <v>0</v>
      </c>
      <c r="AI77" s="205">
        <v>1</v>
      </c>
      <c r="AJ77" s="205">
        <v>1</v>
      </c>
      <c r="AK77" s="205">
        <v>133</v>
      </c>
      <c r="AL77" s="207">
        <v>133.42</v>
      </c>
      <c r="AM77" s="205">
        <v>0</v>
      </c>
      <c r="AN77" s="205">
        <v>0</v>
      </c>
      <c r="AO77" s="205">
        <v>0</v>
      </c>
      <c r="AP77" s="205">
        <v>0</v>
      </c>
      <c r="AQ77" s="205">
        <v>0</v>
      </c>
      <c r="AR77" s="205">
        <v>0</v>
      </c>
      <c r="AS77" s="205">
        <v>0</v>
      </c>
      <c r="AT77" s="205">
        <v>0</v>
      </c>
      <c r="AU77" s="205">
        <v>0</v>
      </c>
      <c r="AV77" s="205">
        <v>0</v>
      </c>
      <c r="AW77" s="205">
        <v>0</v>
      </c>
      <c r="AX77" s="205">
        <v>0</v>
      </c>
      <c r="AY77" s="205">
        <v>0</v>
      </c>
      <c r="AZ77" s="205">
        <v>0</v>
      </c>
      <c r="BA77" s="205">
        <v>0</v>
      </c>
      <c r="BB77" s="205">
        <v>0</v>
      </c>
      <c r="BC77" s="205">
        <v>0</v>
      </c>
      <c r="BD77" s="205">
        <v>0</v>
      </c>
      <c r="BE77" s="205">
        <v>0</v>
      </c>
      <c r="BF77" s="205">
        <v>0</v>
      </c>
      <c r="BG77" s="205">
        <v>0</v>
      </c>
      <c r="BH77" s="205">
        <v>0</v>
      </c>
      <c r="BI77" s="205">
        <v>0</v>
      </c>
      <c r="BJ77" s="205">
        <v>0</v>
      </c>
      <c r="BK77" s="208">
        <f t="shared" si="0"/>
        <v>1</v>
      </c>
      <c r="BL77" s="208">
        <f t="shared" si="1"/>
        <v>1</v>
      </c>
      <c r="BM77" s="208">
        <f t="shared" si="2"/>
        <v>133</v>
      </c>
      <c r="BN77" s="209">
        <f t="shared" si="3"/>
        <v>133.42</v>
      </c>
    </row>
    <row r="78" spans="2:66" ht="12.75">
      <c r="B78" s="203" t="s">
        <v>67</v>
      </c>
      <c r="C78" s="203"/>
      <c r="D78" s="203"/>
      <c r="E78" s="203"/>
      <c r="F78" s="203"/>
      <c r="G78" s="203"/>
      <c r="H78" s="203"/>
      <c r="I78" s="203"/>
      <c r="J78" s="203"/>
      <c r="K78" s="135" t="s">
        <v>388</v>
      </c>
      <c r="L78" s="205">
        <v>0</v>
      </c>
      <c r="M78" s="210" t="s">
        <v>425</v>
      </c>
      <c r="N78" s="205">
        <v>0</v>
      </c>
      <c r="O78" s="210" t="s">
        <v>462</v>
      </c>
      <c r="P78" s="205">
        <v>0</v>
      </c>
      <c r="Q78" s="210" t="s">
        <v>499</v>
      </c>
      <c r="R78" s="205">
        <v>0</v>
      </c>
      <c r="S78" s="205">
        <v>0</v>
      </c>
      <c r="T78" s="205">
        <v>0</v>
      </c>
      <c r="U78" s="205">
        <v>0</v>
      </c>
      <c r="V78" s="205">
        <v>0</v>
      </c>
      <c r="W78" s="205">
        <v>0</v>
      </c>
      <c r="X78" s="205">
        <v>0</v>
      </c>
      <c r="Y78" s="205">
        <v>0</v>
      </c>
      <c r="Z78" s="205">
        <v>0</v>
      </c>
      <c r="AA78" s="205">
        <v>0</v>
      </c>
      <c r="AB78" s="205">
        <v>0</v>
      </c>
      <c r="AC78" s="205">
        <v>0</v>
      </c>
      <c r="AD78" s="205">
        <v>0</v>
      </c>
      <c r="AE78" s="205">
        <v>0</v>
      </c>
      <c r="AF78" s="205">
        <v>0</v>
      </c>
      <c r="AG78" s="205">
        <v>0</v>
      </c>
      <c r="AH78" s="205">
        <v>0</v>
      </c>
      <c r="AI78" s="205">
        <v>0</v>
      </c>
      <c r="AJ78" s="205">
        <v>0</v>
      </c>
      <c r="AK78" s="205">
        <v>0</v>
      </c>
      <c r="AL78" s="205">
        <v>0</v>
      </c>
      <c r="AM78" s="205">
        <v>0</v>
      </c>
      <c r="AN78" s="205">
        <v>0</v>
      </c>
      <c r="AO78" s="205">
        <v>0</v>
      </c>
      <c r="AP78" s="205">
        <v>0</v>
      </c>
      <c r="AQ78" s="205">
        <v>0</v>
      </c>
      <c r="AR78" s="205">
        <v>0</v>
      </c>
      <c r="AS78" s="205">
        <v>0</v>
      </c>
      <c r="AT78" s="205">
        <v>0</v>
      </c>
      <c r="AU78" s="205">
        <v>0</v>
      </c>
      <c r="AV78" s="205">
        <v>0</v>
      </c>
      <c r="AW78" s="205">
        <v>0</v>
      </c>
      <c r="AX78" s="205">
        <v>0</v>
      </c>
      <c r="AY78" s="205">
        <v>0</v>
      </c>
      <c r="AZ78" s="205">
        <v>0</v>
      </c>
      <c r="BA78" s="205">
        <v>0</v>
      </c>
      <c r="BB78" s="205">
        <v>0</v>
      </c>
      <c r="BC78" s="205">
        <v>0</v>
      </c>
      <c r="BD78" s="205">
        <v>0</v>
      </c>
      <c r="BE78" s="205">
        <v>0</v>
      </c>
      <c r="BF78" s="205">
        <v>0</v>
      </c>
      <c r="BG78" s="205">
        <v>0</v>
      </c>
      <c r="BH78" s="205">
        <v>0</v>
      </c>
      <c r="BI78" s="205">
        <v>0</v>
      </c>
      <c r="BJ78" s="205">
        <v>0</v>
      </c>
      <c r="BK78" s="208">
        <f t="shared" si="0"/>
        <v>0</v>
      </c>
      <c r="BL78" s="208">
        <f t="shared" si="1"/>
        <v>0</v>
      </c>
      <c r="BM78" s="208">
        <f t="shared" si="2"/>
        <v>0</v>
      </c>
      <c r="BN78" s="209">
        <f t="shared" si="3"/>
        <v>0</v>
      </c>
    </row>
    <row r="79" spans="2:66" ht="12.75">
      <c r="B79" s="203" t="s">
        <v>68</v>
      </c>
      <c r="C79" s="203"/>
      <c r="D79" s="203"/>
      <c r="E79" s="203"/>
      <c r="F79" s="203"/>
      <c r="G79" s="203"/>
      <c r="H79" s="203"/>
      <c r="I79" s="203"/>
      <c r="J79" s="203"/>
      <c r="K79" s="135" t="s">
        <v>389</v>
      </c>
      <c r="L79" s="205">
        <v>0</v>
      </c>
      <c r="M79" s="210" t="s">
        <v>426</v>
      </c>
      <c r="N79" s="205">
        <v>0</v>
      </c>
      <c r="O79" s="210" t="s">
        <v>463</v>
      </c>
      <c r="P79" s="205">
        <v>0</v>
      </c>
      <c r="Q79" s="210" t="s">
        <v>500</v>
      </c>
      <c r="R79" s="205">
        <v>0</v>
      </c>
      <c r="S79" s="205">
        <v>0</v>
      </c>
      <c r="T79" s="205">
        <v>0</v>
      </c>
      <c r="U79" s="205">
        <v>0</v>
      </c>
      <c r="V79" s="207">
        <v>0</v>
      </c>
      <c r="W79" s="205">
        <v>1</v>
      </c>
      <c r="X79" s="205">
        <v>1</v>
      </c>
      <c r="Y79" s="205">
        <v>250</v>
      </c>
      <c r="Z79" s="207">
        <v>399.75</v>
      </c>
      <c r="AA79" s="205">
        <v>1</v>
      </c>
      <c r="AB79" s="205">
        <v>4</v>
      </c>
      <c r="AC79" s="205">
        <v>1053</v>
      </c>
      <c r="AD79" s="207">
        <v>263.33</v>
      </c>
      <c r="AE79" s="205">
        <v>2</v>
      </c>
      <c r="AF79" s="205">
        <v>1</v>
      </c>
      <c r="AG79" s="205">
        <v>292</v>
      </c>
      <c r="AH79" s="207">
        <v>343.85</v>
      </c>
      <c r="AI79" s="205">
        <v>0</v>
      </c>
      <c r="AJ79" s="205">
        <v>0</v>
      </c>
      <c r="AK79" s="205">
        <v>0</v>
      </c>
      <c r="AL79" s="205">
        <v>0</v>
      </c>
      <c r="AM79" s="205">
        <v>0</v>
      </c>
      <c r="AN79" s="205">
        <v>0</v>
      </c>
      <c r="AO79" s="205">
        <v>0</v>
      </c>
      <c r="AP79" s="205">
        <v>0</v>
      </c>
      <c r="AQ79" s="205">
        <v>0</v>
      </c>
      <c r="AR79" s="205">
        <v>0</v>
      </c>
      <c r="AS79" s="205">
        <v>0</v>
      </c>
      <c r="AT79" s="205">
        <v>0</v>
      </c>
      <c r="AU79" s="205">
        <v>0</v>
      </c>
      <c r="AV79" s="205">
        <v>0</v>
      </c>
      <c r="AW79" s="205">
        <v>0</v>
      </c>
      <c r="AX79" s="205">
        <v>0</v>
      </c>
      <c r="AY79" s="205">
        <v>0</v>
      </c>
      <c r="AZ79" s="205">
        <v>0</v>
      </c>
      <c r="BA79" s="205">
        <v>0</v>
      </c>
      <c r="BB79" s="205">
        <v>0</v>
      </c>
      <c r="BC79" s="205">
        <v>0</v>
      </c>
      <c r="BD79" s="205">
        <v>0</v>
      </c>
      <c r="BE79" s="205">
        <v>0</v>
      </c>
      <c r="BF79" s="205">
        <v>0</v>
      </c>
      <c r="BG79" s="205">
        <v>2</v>
      </c>
      <c r="BH79" s="205">
        <v>1</v>
      </c>
      <c r="BI79" s="205">
        <v>305</v>
      </c>
      <c r="BJ79" s="207">
        <v>277.27</v>
      </c>
      <c r="BK79" s="208">
        <f t="shared" si="0"/>
        <v>6</v>
      </c>
      <c r="BL79" s="208">
        <f t="shared" si="1"/>
        <v>7</v>
      </c>
      <c r="BM79" s="208">
        <f t="shared" si="2"/>
        <v>1900</v>
      </c>
      <c r="BN79" s="209">
        <f t="shared" si="3"/>
        <v>1284.2</v>
      </c>
    </row>
    <row r="80" spans="2:66" ht="12.75">
      <c r="B80" s="203" t="s">
        <v>69</v>
      </c>
      <c r="C80" s="203"/>
      <c r="D80" s="203"/>
      <c r="E80" s="203"/>
      <c r="F80" s="203"/>
      <c r="G80" s="203"/>
      <c r="H80" s="203"/>
      <c r="I80" s="203"/>
      <c r="J80" s="203"/>
      <c r="K80" s="135" t="s">
        <v>390</v>
      </c>
      <c r="L80" s="205">
        <v>10</v>
      </c>
      <c r="M80" s="210" t="s">
        <v>427</v>
      </c>
      <c r="N80" s="205">
        <v>63</v>
      </c>
      <c r="O80" s="210" t="s">
        <v>464</v>
      </c>
      <c r="P80" s="205">
        <v>208</v>
      </c>
      <c r="Q80" s="210" t="s">
        <v>501</v>
      </c>
      <c r="R80" s="207">
        <v>3.3</v>
      </c>
      <c r="S80" s="205">
        <v>4</v>
      </c>
      <c r="T80" s="205">
        <v>36</v>
      </c>
      <c r="U80" s="205">
        <v>238</v>
      </c>
      <c r="V80" s="207">
        <v>6.6</v>
      </c>
      <c r="W80" s="205">
        <v>5</v>
      </c>
      <c r="X80" s="205">
        <v>27</v>
      </c>
      <c r="Y80" s="205">
        <v>173</v>
      </c>
      <c r="Z80" s="207">
        <v>6.39</v>
      </c>
      <c r="AA80" s="205">
        <v>423</v>
      </c>
      <c r="AB80" s="205">
        <v>2393</v>
      </c>
      <c r="AC80" s="205">
        <v>14385</v>
      </c>
      <c r="AD80" s="207">
        <v>6.01</v>
      </c>
      <c r="AE80" s="205">
        <v>726</v>
      </c>
      <c r="AF80" s="205">
        <v>2685</v>
      </c>
      <c r="AG80" s="205">
        <v>18011</v>
      </c>
      <c r="AH80" s="207">
        <v>6.71</v>
      </c>
      <c r="AI80" s="205">
        <v>47</v>
      </c>
      <c r="AJ80" s="205">
        <v>123</v>
      </c>
      <c r="AK80" s="205">
        <v>635</v>
      </c>
      <c r="AL80" s="207">
        <v>5.18</v>
      </c>
      <c r="AM80" s="205">
        <v>1</v>
      </c>
      <c r="AN80" s="205">
        <v>6</v>
      </c>
      <c r="AO80" s="205">
        <v>40</v>
      </c>
      <c r="AP80" s="207">
        <v>6.64</v>
      </c>
      <c r="AQ80" s="205">
        <v>67</v>
      </c>
      <c r="AR80" s="205">
        <v>257</v>
      </c>
      <c r="AS80" s="205">
        <v>1695</v>
      </c>
      <c r="AT80" s="207">
        <v>6.59</v>
      </c>
      <c r="AU80" s="205">
        <v>12</v>
      </c>
      <c r="AV80" s="205">
        <v>46</v>
      </c>
      <c r="AW80" s="205">
        <v>207</v>
      </c>
      <c r="AX80" s="207">
        <v>4.49</v>
      </c>
      <c r="AY80" s="205">
        <v>635</v>
      </c>
      <c r="AZ80" s="205">
        <v>2546</v>
      </c>
      <c r="BA80" s="205">
        <v>16343</v>
      </c>
      <c r="BB80" s="207">
        <v>6.42</v>
      </c>
      <c r="BC80" s="205">
        <v>18</v>
      </c>
      <c r="BD80" s="205">
        <v>90</v>
      </c>
      <c r="BE80" s="205">
        <v>619</v>
      </c>
      <c r="BF80" s="207">
        <v>6.88</v>
      </c>
      <c r="BG80" s="205">
        <v>21</v>
      </c>
      <c r="BH80" s="205">
        <v>64</v>
      </c>
      <c r="BI80" s="205">
        <v>355</v>
      </c>
      <c r="BJ80" s="207">
        <v>5.59</v>
      </c>
      <c r="BK80" s="208">
        <f t="shared" si="0"/>
        <v>1969</v>
      </c>
      <c r="BL80" s="208">
        <f t="shared" si="1"/>
        <v>8336</v>
      </c>
      <c r="BM80" s="208">
        <f t="shared" si="2"/>
        <v>52909</v>
      </c>
      <c r="BN80" s="209">
        <f t="shared" si="3"/>
        <v>70.8</v>
      </c>
    </row>
    <row r="81" spans="2:66" ht="12.75">
      <c r="B81" s="203" t="s">
        <v>70</v>
      </c>
      <c r="C81" s="203"/>
      <c r="D81" s="203"/>
      <c r="E81" s="203"/>
      <c r="F81" s="203"/>
      <c r="G81" s="203"/>
      <c r="H81" s="203"/>
      <c r="I81" s="203"/>
      <c r="J81" s="203"/>
      <c r="K81" s="135" t="s">
        <v>391</v>
      </c>
      <c r="L81" s="205">
        <v>0</v>
      </c>
      <c r="M81" s="210" t="s">
        <v>428</v>
      </c>
      <c r="N81" s="205">
        <v>0</v>
      </c>
      <c r="O81" s="210" t="s">
        <v>465</v>
      </c>
      <c r="P81" s="205">
        <v>0</v>
      </c>
      <c r="Q81" s="210" t="s">
        <v>502</v>
      </c>
      <c r="R81" s="205">
        <v>0</v>
      </c>
      <c r="S81" s="205">
        <v>0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05">
        <v>0</v>
      </c>
      <c r="Z81" s="205">
        <v>0</v>
      </c>
      <c r="AA81" s="205">
        <v>0</v>
      </c>
      <c r="AB81" s="205">
        <v>0</v>
      </c>
      <c r="AC81" s="205">
        <v>0</v>
      </c>
      <c r="AD81" s="205">
        <v>0</v>
      </c>
      <c r="AE81" s="205">
        <v>0</v>
      </c>
      <c r="AF81" s="205">
        <v>0</v>
      </c>
      <c r="AG81" s="205">
        <v>0</v>
      </c>
      <c r="AH81" s="205">
        <v>0</v>
      </c>
      <c r="AI81" s="205">
        <v>0</v>
      </c>
      <c r="AJ81" s="205">
        <v>0</v>
      </c>
      <c r="AK81" s="205">
        <v>0</v>
      </c>
      <c r="AL81" s="205">
        <v>0</v>
      </c>
      <c r="AM81" s="205">
        <v>0</v>
      </c>
      <c r="AN81" s="205">
        <v>0</v>
      </c>
      <c r="AO81" s="205">
        <v>0</v>
      </c>
      <c r="AP81" s="205">
        <v>0</v>
      </c>
      <c r="AQ81" s="205">
        <v>0</v>
      </c>
      <c r="AR81" s="205">
        <v>0</v>
      </c>
      <c r="AS81" s="205">
        <v>0</v>
      </c>
      <c r="AT81" s="205">
        <v>0</v>
      </c>
      <c r="AU81" s="205">
        <v>0</v>
      </c>
      <c r="AV81" s="205">
        <v>0</v>
      </c>
      <c r="AW81" s="205">
        <v>0</v>
      </c>
      <c r="AX81" s="205">
        <v>0</v>
      </c>
      <c r="AY81" s="205">
        <v>0</v>
      </c>
      <c r="AZ81" s="205">
        <v>0</v>
      </c>
      <c r="BA81" s="205">
        <v>0</v>
      </c>
      <c r="BB81" s="205">
        <v>0</v>
      </c>
      <c r="BC81" s="205">
        <v>0</v>
      </c>
      <c r="BD81" s="205">
        <v>0</v>
      </c>
      <c r="BE81" s="205">
        <v>0</v>
      </c>
      <c r="BF81" s="205">
        <v>0</v>
      </c>
      <c r="BG81" s="205">
        <v>1</v>
      </c>
      <c r="BH81" s="205">
        <v>1</v>
      </c>
      <c r="BI81" s="205">
        <v>76</v>
      </c>
      <c r="BJ81" s="207">
        <v>151.88</v>
      </c>
      <c r="BK81" s="208">
        <f t="shared" si="0"/>
        <v>1</v>
      </c>
      <c r="BL81" s="208">
        <f t="shared" si="1"/>
        <v>1</v>
      </c>
      <c r="BM81" s="208">
        <f t="shared" si="2"/>
        <v>76</v>
      </c>
      <c r="BN81" s="209">
        <f t="shared" si="3"/>
        <v>151.88</v>
      </c>
    </row>
    <row r="82" spans="2:66" ht="12.75">
      <c r="B82" s="203" t="s">
        <v>71</v>
      </c>
      <c r="C82" s="203"/>
      <c r="D82" s="203"/>
      <c r="E82" s="203"/>
      <c r="F82" s="203"/>
      <c r="G82" s="203"/>
      <c r="H82" s="203"/>
      <c r="I82" s="203"/>
      <c r="J82" s="203"/>
      <c r="K82" s="135" t="s">
        <v>392</v>
      </c>
      <c r="L82" s="205">
        <v>0</v>
      </c>
      <c r="M82" s="210" t="s">
        <v>429</v>
      </c>
      <c r="N82" s="205">
        <v>0</v>
      </c>
      <c r="O82" s="210" t="s">
        <v>466</v>
      </c>
      <c r="P82" s="205">
        <v>0</v>
      </c>
      <c r="Q82" s="210" t="s">
        <v>503</v>
      </c>
      <c r="R82" s="205">
        <v>0</v>
      </c>
      <c r="S82" s="205">
        <v>0</v>
      </c>
      <c r="T82" s="205">
        <v>0</v>
      </c>
      <c r="U82" s="205">
        <v>0</v>
      </c>
      <c r="V82" s="205">
        <v>0</v>
      </c>
      <c r="W82" s="205">
        <v>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05">
        <v>0</v>
      </c>
      <c r="AD82" s="205">
        <v>0</v>
      </c>
      <c r="AE82" s="205">
        <v>0</v>
      </c>
      <c r="AF82" s="205">
        <v>0</v>
      </c>
      <c r="AG82" s="205">
        <v>0</v>
      </c>
      <c r="AH82" s="205">
        <v>0</v>
      </c>
      <c r="AI82" s="205">
        <v>0</v>
      </c>
      <c r="AJ82" s="205">
        <v>0</v>
      </c>
      <c r="AK82" s="205">
        <v>0</v>
      </c>
      <c r="AL82" s="205">
        <v>0</v>
      </c>
      <c r="AM82" s="205">
        <v>0</v>
      </c>
      <c r="AN82" s="205">
        <v>0</v>
      </c>
      <c r="AO82" s="205">
        <v>0</v>
      </c>
      <c r="AP82" s="205">
        <v>0</v>
      </c>
      <c r="AQ82" s="205">
        <v>0</v>
      </c>
      <c r="AR82" s="205">
        <v>0</v>
      </c>
      <c r="AS82" s="205">
        <v>0</v>
      </c>
      <c r="AT82" s="205">
        <v>0</v>
      </c>
      <c r="AU82" s="205">
        <v>0</v>
      </c>
      <c r="AV82" s="205">
        <v>0</v>
      </c>
      <c r="AW82" s="205">
        <v>0</v>
      </c>
      <c r="AX82" s="205">
        <v>0</v>
      </c>
      <c r="AY82" s="205">
        <v>0</v>
      </c>
      <c r="AZ82" s="205">
        <v>0</v>
      </c>
      <c r="BA82" s="205">
        <v>0</v>
      </c>
      <c r="BB82" s="205">
        <v>0</v>
      </c>
      <c r="BC82" s="205">
        <v>0</v>
      </c>
      <c r="BD82" s="205">
        <v>0</v>
      </c>
      <c r="BE82" s="205">
        <v>0</v>
      </c>
      <c r="BF82" s="205">
        <v>0</v>
      </c>
      <c r="BG82" s="205">
        <v>0</v>
      </c>
      <c r="BH82" s="205">
        <v>0</v>
      </c>
      <c r="BI82" s="205">
        <v>0</v>
      </c>
      <c r="BJ82" s="205">
        <v>0</v>
      </c>
      <c r="BK82" s="208">
        <f t="shared" si="0"/>
        <v>0</v>
      </c>
      <c r="BL82" s="208">
        <f t="shared" si="1"/>
        <v>0</v>
      </c>
      <c r="BM82" s="208">
        <f t="shared" si="2"/>
        <v>0</v>
      </c>
      <c r="BN82" s="209">
        <f t="shared" si="3"/>
        <v>0</v>
      </c>
    </row>
    <row r="83" spans="2:66" ht="12.75">
      <c r="B83" s="203" t="s">
        <v>72</v>
      </c>
      <c r="C83" s="203"/>
      <c r="D83" s="203"/>
      <c r="E83" s="203"/>
      <c r="F83" s="203"/>
      <c r="G83" s="203"/>
      <c r="H83" s="203"/>
      <c r="I83" s="203"/>
      <c r="J83" s="203"/>
      <c r="K83" s="135" t="s">
        <v>393</v>
      </c>
      <c r="L83" s="205">
        <v>0</v>
      </c>
      <c r="M83" s="210" t="s">
        <v>430</v>
      </c>
      <c r="N83" s="205">
        <v>0</v>
      </c>
      <c r="O83" s="210" t="s">
        <v>467</v>
      </c>
      <c r="P83" s="205">
        <v>0</v>
      </c>
      <c r="Q83" s="210" t="s">
        <v>504</v>
      </c>
      <c r="R83" s="205">
        <v>0</v>
      </c>
      <c r="S83" s="205">
        <v>0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205">
        <v>0</v>
      </c>
      <c r="AB83" s="205">
        <v>0</v>
      </c>
      <c r="AC83" s="205">
        <v>0</v>
      </c>
      <c r="AD83" s="205">
        <v>0</v>
      </c>
      <c r="AE83" s="205">
        <v>0</v>
      </c>
      <c r="AF83" s="205">
        <v>0</v>
      </c>
      <c r="AG83" s="205">
        <v>0</v>
      </c>
      <c r="AH83" s="205">
        <v>0</v>
      </c>
      <c r="AI83" s="205">
        <v>0</v>
      </c>
      <c r="AJ83" s="205">
        <v>0</v>
      </c>
      <c r="AK83" s="205">
        <v>0</v>
      </c>
      <c r="AL83" s="205">
        <v>0</v>
      </c>
      <c r="AM83" s="205">
        <v>0</v>
      </c>
      <c r="AN83" s="205">
        <v>0</v>
      </c>
      <c r="AO83" s="205">
        <v>0</v>
      </c>
      <c r="AP83" s="205">
        <v>0</v>
      </c>
      <c r="AQ83" s="205">
        <v>0</v>
      </c>
      <c r="AR83" s="205">
        <v>0</v>
      </c>
      <c r="AS83" s="205">
        <v>0</v>
      </c>
      <c r="AT83" s="205">
        <v>0</v>
      </c>
      <c r="AU83" s="205">
        <v>0</v>
      </c>
      <c r="AV83" s="205">
        <v>0</v>
      </c>
      <c r="AW83" s="205">
        <v>0</v>
      </c>
      <c r="AX83" s="205">
        <v>0</v>
      </c>
      <c r="AY83" s="205">
        <v>0</v>
      </c>
      <c r="AZ83" s="205">
        <v>0</v>
      </c>
      <c r="BA83" s="205">
        <v>0</v>
      </c>
      <c r="BB83" s="205">
        <v>0</v>
      </c>
      <c r="BC83" s="205">
        <v>0</v>
      </c>
      <c r="BD83" s="205">
        <v>0</v>
      </c>
      <c r="BE83" s="205">
        <v>0</v>
      </c>
      <c r="BF83" s="205">
        <v>0</v>
      </c>
      <c r="BG83" s="205">
        <v>0</v>
      </c>
      <c r="BH83" s="205">
        <v>0</v>
      </c>
      <c r="BI83" s="205">
        <v>0</v>
      </c>
      <c r="BJ83" s="205">
        <v>0</v>
      </c>
      <c r="BK83" s="208">
        <f t="shared" si="0"/>
        <v>0</v>
      </c>
      <c r="BL83" s="208">
        <f t="shared" si="1"/>
        <v>0</v>
      </c>
      <c r="BM83" s="208">
        <f t="shared" si="2"/>
        <v>0</v>
      </c>
      <c r="BN83" s="209">
        <f t="shared" si="3"/>
        <v>0</v>
      </c>
    </row>
    <row r="84" spans="2:66" ht="12.75">
      <c r="B84" s="203" t="s">
        <v>73</v>
      </c>
      <c r="C84" s="203"/>
      <c r="D84" s="203"/>
      <c r="E84" s="203"/>
      <c r="F84" s="203"/>
      <c r="G84" s="203"/>
      <c r="H84" s="203"/>
      <c r="I84" s="203"/>
      <c r="J84" s="203"/>
      <c r="K84" s="135" t="s">
        <v>394</v>
      </c>
      <c r="L84" s="205">
        <v>0</v>
      </c>
      <c r="M84" s="210" t="s">
        <v>431</v>
      </c>
      <c r="N84" s="205">
        <v>0</v>
      </c>
      <c r="O84" s="210" t="s">
        <v>468</v>
      </c>
      <c r="P84" s="205">
        <v>0</v>
      </c>
      <c r="Q84" s="210" t="s">
        <v>505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0</v>
      </c>
      <c r="AE84" s="205">
        <v>1</v>
      </c>
      <c r="AF84" s="205">
        <v>0</v>
      </c>
      <c r="AG84" s="205">
        <v>1</v>
      </c>
      <c r="AH84" s="207">
        <v>118</v>
      </c>
      <c r="AI84" s="205">
        <v>0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0</v>
      </c>
      <c r="AP84" s="205">
        <v>0</v>
      </c>
      <c r="AQ84" s="205">
        <v>0</v>
      </c>
      <c r="AR84" s="205">
        <v>0</v>
      </c>
      <c r="AS84" s="205">
        <v>0</v>
      </c>
      <c r="AT84" s="205">
        <v>0</v>
      </c>
      <c r="AU84" s="205">
        <v>1</v>
      </c>
      <c r="AV84" s="205">
        <v>1</v>
      </c>
      <c r="AW84" s="205">
        <v>25</v>
      </c>
      <c r="AX84" s="207">
        <v>50</v>
      </c>
      <c r="AY84" s="205">
        <v>0</v>
      </c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4</v>
      </c>
      <c r="BH84" s="205">
        <v>5</v>
      </c>
      <c r="BI84" s="205">
        <v>539</v>
      </c>
      <c r="BJ84" s="207">
        <v>111.16</v>
      </c>
      <c r="BK84" s="208">
        <f t="shared" si="0"/>
        <v>6</v>
      </c>
      <c r="BL84" s="208">
        <f t="shared" si="1"/>
        <v>6</v>
      </c>
      <c r="BM84" s="208">
        <f t="shared" si="2"/>
        <v>565</v>
      </c>
      <c r="BN84" s="209">
        <f t="shared" si="3"/>
        <v>279.15999999999997</v>
      </c>
    </row>
    <row r="85" spans="2:66" ht="12.75">
      <c r="B85" s="203" t="s">
        <v>74</v>
      </c>
      <c r="C85" s="203"/>
      <c r="D85" s="203"/>
      <c r="E85" s="203"/>
      <c r="F85" s="203"/>
      <c r="G85" s="203"/>
      <c r="H85" s="203"/>
      <c r="I85" s="203"/>
      <c r="J85" s="203"/>
      <c r="K85" s="135" t="s">
        <v>395</v>
      </c>
      <c r="L85" s="205">
        <v>0</v>
      </c>
      <c r="M85" s="210" t="s">
        <v>432</v>
      </c>
      <c r="N85" s="205">
        <v>0</v>
      </c>
      <c r="O85" s="210" t="s">
        <v>469</v>
      </c>
      <c r="P85" s="205">
        <v>0</v>
      </c>
      <c r="Q85" s="210" t="s">
        <v>506</v>
      </c>
      <c r="R85" s="205">
        <v>0</v>
      </c>
      <c r="S85" s="205">
        <v>0</v>
      </c>
      <c r="T85" s="205">
        <v>0</v>
      </c>
      <c r="U85" s="205">
        <v>0</v>
      </c>
      <c r="V85" s="205">
        <v>0</v>
      </c>
      <c r="W85" s="205">
        <v>0</v>
      </c>
      <c r="X85" s="205">
        <v>0</v>
      </c>
      <c r="Y85" s="205">
        <v>0</v>
      </c>
      <c r="Z85" s="205">
        <v>0</v>
      </c>
      <c r="AA85" s="205">
        <v>0</v>
      </c>
      <c r="AB85" s="205">
        <v>0</v>
      </c>
      <c r="AC85" s="205">
        <v>0</v>
      </c>
      <c r="AD85" s="205">
        <v>0</v>
      </c>
      <c r="AE85" s="205">
        <v>0</v>
      </c>
      <c r="AF85" s="205">
        <v>0</v>
      </c>
      <c r="AG85" s="205">
        <v>0</v>
      </c>
      <c r="AH85" s="205">
        <v>0</v>
      </c>
      <c r="AI85" s="205">
        <v>0</v>
      </c>
      <c r="AJ85" s="205">
        <v>0</v>
      </c>
      <c r="AK85" s="205">
        <v>0</v>
      </c>
      <c r="AL85" s="205">
        <v>0</v>
      </c>
      <c r="AM85" s="205">
        <v>0</v>
      </c>
      <c r="AN85" s="205">
        <v>0</v>
      </c>
      <c r="AO85" s="205">
        <v>0</v>
      </c>
      <c r="AP85" s="205">
        <v>0</v>
      </c>
      <c r="AQ85" s="205">
        <v>0</v>
      </c>
      <c r="AR85" s="205">
        <v>0</v>
      </c>
      <c r="AS85" s="205">
        <v>0</v>
      </c>
      <c r="AT85" s="205">
        <v>0</v>
      </c>
      <c r="AU85" s="205">
        <v>0</v>
      </c>
      <c r="AV85" s="205">
        <v>0</v>
      </c>
      <c r="AW85" s="205">
        <v>0</v>
      </c>
      <c r="AX85" s="205">
        <v>0</v>
      </c>
      <c r="AY85" s="205">
        <v>0</v>
      </c>
      <c r="AZ85" s="205">
        <v>0</v>
      </c>
      <c r="BA85" s="205">
        <v>0</v>
      </c>
      <c r="BB85" s="205">
        <v>0</v>
      </c>
      <c r="BC85" s="205">
        <v>0</v>
      </c>
      <c r="BD85" s="205">
        <v>0</v>
      </c>
      <c r="BE85" s="205">
        <v>0</v>
      </c>
      <c r="BF85" s="205">
        <v>0</v>
      </c>
      <c r="BG85" s="205">
        <v>0</v>
      </c>
      <c r="BH85" s="205">
        <v>0</v>
      </c>
      <c r="BI85" s="205">
        <v>0</v>
      </c>
      <c r="BJ85" s="205">
        <v>0</v>
      </c>
      <c r="BK85" s="208">
        <f t="shared" si="0"/>
        <v>0</v>
      </c>
      <c r="BL85" s="208">
        <f t="shared" si="1"/>
        <v>0</v>
      </c>
      <c r="BM85" s="208">
        <f t="shared" si="2"/>
        <v>0</v>
      </c>
      <c r="BN85" s="209">
        <f t="shared" si="3"/>
        <v>0</v>
      </c>
    </row>
    <row r="86" spans="2:66" ht="12.75">
      <c r="B86" s="203" t="s">
        <v>75</v>
      </c>
      <c r="C86" s="203"/>
      <c r="D86" s="203"/>
      <c r="E86" s="203"/>
      <c r="F86" s="203"/>
      <c r="G86" s="203"/>
      <c r="H86" s="203"/>
      <c r="I86" s="203"/>
      <c r="J86" s="203"/>
      <c r="K86" s="135" t="s">
        <v>396</v>
      </c>
      <c r="L86" s="205">
        <v>0</v>
      </c>
      <c r="M86" s="210" t="s">
        <v>433</v>
      </c>
      <c r="N86" s="205">
        <v>0</v>
      </c>
      <c r="O86" s="210" t="s">
        <v>470</v>
      </c>
      <c r="P86" s="205">
        <v>0</v>
      </c>
      <c r="Q86" s="210" t="s">
        <v>507</v>
      </c>
      <c r="R86" s="205">
        <v>0</v>
      </c>
      <c r="S86" s="205">
        <v>0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0</v>
      </c>
      <c r="Z86" s="205">
        <v>0</v>
      </c>
      <c r="AA86" s="205">
        <v>0</v>
      </c>
      <c r="AB86" s="205">
        <v>0</v>
      </c>
      <c r="AC86" s="205">
        <v>0</v>
      </c>
      <c r="AD86" s="205">
        <v>0</v>
      </c>
      <c r="AE86" s="205">
        <v>0</v>
      </c>
      <c r="AF86" s="205">
        <v>0</v>
      </c>
      <c r="AG86" s="205">
        <v>0</v>
      </c>
      <c r="AH86" s="205">
        <v>0</v>
      </c>
      <c r="AI86" s="205">
        <v>0</v>
      </c>
      <c r="AJ86" s="205">
        <v>0</v>
      </c>
      <c r="AK86" s="205">
        <v>0</v>
      </c>
      <c r="AL86" s="205">
        <v>0</v>
      </c>
      <c r="AM86" s="205">
        <v>0</v>
      </c>
      <c r="AN86" s="205">
        <v>0</v>
      </c>
      <c r="AO86" s="205">
        <v>0</v>
      </c>
      <c r="AP86" s="205">
        <v>0</v>
      </c>
      <c r="AQ86" s="205">
        <v>0</v>
      </c>
      <c r="AR86" s="205">
        <v>0</v>
      </c>
      <c r="AS86" s="205">
        <v>0</v>
      </c>
      <c r="AT86" s="205">
        <v>0</v>
      </c>
      <c r="AU86" s="205">
        <v>0</v>
      </c>
      <c r="AV86" s="205">
        <v>0</v>
      </c>
      <c r="AW86" s="205">
        <v>0</v>
      </c>
      <c r="AX86" s="205">
        <v>0</v>
      </c>
      <c r="AY86" s="205">
        <v>0</v>
      </c>
      <c r="AZ86" s="205">
        <v>0</v>
      </c>
      <c r="BA86" s="205">
        <v>0</v>
      </c>
      <c r="BB86" s="205">
        <v>0</v>
      </c>
      <c r="BC86" s="205">
        <v>0</v>
      </c>
      <c r="BD86" s="205">
        <v>0</v>
      </c>
      <c r="BE86" s="205">
        <v>0</v>
      </c>
      <c r="BF86" s="205">
        <v>0</v>
      </c>
      <c r="BG86" s="205">
        <v>1</v>
      </c>
      <c r="BH86" s="205">
        <v>4</v>
      </c>
      <c r="BI86" s="205">
        <v>1456</v>
      </c>
      <c r="BJ86" s="207">
        <v>364.06</v>
      </c>
      <c r="BK86" s="208">
        <f t="shared" si="0"/>
        <v>1</v>
      </c>
      <c r="BL86" s="208">
        <f t="shared" si="1"/>
        <v>4</v>
      </c>
      <c r="BM86" s="208">
        <f t="shared" si="2"/>
        <v>1456</v>
      </c>
      <c r="BN86" s="209">
        <f t="shared" si="3"/>
        <v>364.06</v>
      </c>
    </row>
    <row r="87" spans="2:66" ht="12.75">
      <c r="B87" s="203" t="s">
        <v>76</v>
      </c>
      <c r="C87" s="203"/>
      <c r="D87" s="203"/>
      <c r="E87" s="203"/>
      <c r="F87" s="203"/>
      <c r="G87" s="203"/>
      <c r="H87" s="203"/>
      <c r="I87" s="203"/>
      <c r="J87" s="203"/>
      <c r="K87" s="135" t="s">
        <v>397</v>
      </c>
      <c r="L87" s="205">
        <v>0</v>
      </c>
      <c r="M87" s="210" t="s">
        <v>434</v>
      </c>
      <c r="N87" s="205">
        <v>0</v>
      </c>
      <c r="O87" s="210" t="s">
        <v>471</v>
      </c>
      <c r="P87" s="205">
        <v>0</v>
      </c>
      <c r="Q87" s="210" t="s">
        <v>508</v>
      </c>
      <c r="R87" s="205">
        <v>0</v>
      </c>
      <c r="S87" s="205">
        <v>0</v>
      </c>
      <c r="T87" s="205">
        <v>0</v>
      </c>
      <c r="U87" s="205">
        <v>0</v>
      </c>
      <c r="V87" s="205">
        <v>0</v>
      </c>
      <c r="W87" s="205">
        <v>0</v>
      </c>
      <c r="X87" s="205">
        <v>0</v>
      </c>
      <c r="Y87" s="205">
        <v>0</v>
      </c>
      <c r="Z87" s="205">
        <v>0</v>
      </c>
      <c r="AA87" s="205">
        <v>0</v>
      </c>
      <c r="AB87" s="205">
        <v>0</v>
      </c>
      <c r="AC87" s="205">
        <v>0</v>
      </c>
      <c r="AD87" s="205">
        <v>0</v>
      </c>
      <c r="AE87" s="205">
        <v>0</v>
      </c>
      <c r="AF87" s="205">
        <v>0</v>
      </c>
      <c r="AG87" s="205">
        <v>0</v>
      </c>
      <c r="AH87" s="205">
        <v>0</v>
      </c>
      <c r="AI87" s="205">
        <v>0</v>
      </c>
      <c r="AJ87" s="205">
        <v>0</v>
      </c>
      <c r="AK87" s="205">
        <v>0</v>
      </c>
      <c r="AL87" s="205">
        <v>0</v>
      </c>
      <c r="AM87" s="205">
        <v>0</v>
      </c>
      <c r="AN87" s="205">
        <v>0</v>
      </c>
      <c r="AO87" s="205">
        <v>0</v>
      </c>
      <c r="AP87" s="205">
        <v>0</v>
      </c>
      <c r="AQ87" s="205">
        <v>0</v>
      </c>
      <c r="AR87" s="205">
        <v>0</v>
      </c>
      <c r="AS87" s="205">
        <v>0</v>
      </c>
      <c r="AT87" s="205">
        <v>0</v>
      </c>
      <c r="AU87" s="205">
        <v>0</v>
      </c>
      <c r="AV87" s="205">
        <v>0</v>
      </c>
      <c r="AW87" s="205">
        <v>0</v>
      </c>
      <c r="AX87" s="205">
        <v>0</v>
      </c>
      <c r="AY87" s="205">
        <v>1</v>
      </c>
      <c r="AZ87" s="205">
        <v>0</v>
      </c>
      <c r="BA87" s="205">
        <v>135</v>
      </c>
      <c r="BB87" s="207">
        <v>538.62</v>
      </c>
      <c r="BC87" s="205">
        <v>0</v>
      </c>
      <c r="BD87" s="205">
        <v>0</v>
      </c>
      <c r="BE87" s="205">
        <v>0</v>
      </c>
      <c r="BF87" s="205">
        <v>0</v>
      </c>
      <c r="BG87" s="205">
        <v>2</v>
      </c>
      <c r="BH87" s="205">
        <v>5</v>
      </c>
      <c r="BI87" s="205">
        <v>4019</v>
      </c>
      <c r="BJ87" s="207">
        <v>803.83</v>
      </c>
      <c r="BK87" s="208">
        <f aca="true" t="shared" si="4" ref="BK87:BK98">SUM(L87+S87+W87+AA87+AE87+AI87+AM87+AQ87+AU87+AY87+BC87+BG87)</f>
        <v>3</v>
      </c>
      <c r="BL87" s="208">
        <f aca="true" t="shared" si="5" ref="BL87:BL98">SUM(BH87+BD87+AZ87+AV87+AR87+AN87+AJ87+AF87+AB87+X87+T87+N87)</f>
        <v>5</v>
      </c>
      <c r="BM87" s="208">
        <f aca="true" t="shared" si="6" ref="BM87:BM98">SUM(BI87+BE87+BA87+AW87+AS87+AO87+AK87+AG87+AC87+Y87+U87+P87)</f>
        <v>4154</v>
      </c>
      <c r="BN87" s="209">
        <f aca="true" t="shared" si="7" ref="BN87:BN98">SUM(BJ87+BF87+BB87+AX87+AT87+AP87+AL87+AH87+AD87+Z87+V87+R87)</f>
        <v>1342.45</v>
      </c>
    </row>
    <row r="88" spans="2:66" ht="12.75">
      <c r="B88" s="203" t="s">
        <v>77</v>
      </c>
      <c r="C88" s="203"/>
      <c r="D88" s="203"/>
      <c r="E88" s="203"/>
      <c r="F88" s="203"/>
      <c r="G88" s="203"/>
      <c r="H88" s="203"/>
      <c r="I88" s="203"/>
      <c r="J88" s="203"/>
      <c r="K88" s="135" t="s">
        <v>398</v>
      </c>
      <c r="L88" s="205">
        <v>0</v>
      </c>
      <c r="M88" s="210" t="s">
        <v>435</v>
      </c>
      <c r="N88" s="205">
        <v>0</v>
      </c>
      <c r="O88" s="210" t="s">
        <v>472</v>
      </c>
      <c r="P88" s="205">
        <v>0</v>
      </c>
      <c r="Q88" s="210" t="s">
        <v>509</v>
      </c>
      <c r="R88" s="205">
        <v>0</v>
      </c>
      <c r="S88" s="205">
        <v>0</v>
      </c>
      <c r="T88" s="205">
        <v>0</v>
      </c>
      <c r="U88" s="205">
        <v>0</v>
      </c>
      <c r="V88" s="205">
        <v>0</v>
      </c>
      <c r="W88" s="205">
        <v>0</v>
      </c>
      <c r="X88" s="205">
        <v>0</v>
      </c>
      <c r="Y88" s="205">
        <v>0</v>
      </c>
      <c r="Z88" s="205">
        <v>0</v>
      </c>
      <c r="AA88" s="205">
        <v>0</v>
      </c>
      <c r="AB88" s="205">
        <v>0</v>
      </c>
      <c r="AC88" s="205">
        <v>0</v>
      </c>
      <c r="AD88" s="205">
        <v>0</v>
      </c>
      <c r="AE88" s="205">
        <v>0</v>
      </c>
      <c r="AF88" s="205">
        <v>0</v>
      </c>
      <c r="AG88" s="205">
        <v>0</v>
      </c>
      <c r="AH88" s="205">
        <v>0</v>
      </c>
      <c r="AI88" s="205">
        <v>0</v>
      </c>
      <c r="AJ88" s="205">
        <v>0</v>
      </c>
      <c r="AK88" s="205">
        <v>0</v>
      </c>
      <c r="AL88" s="205">
        <v>0</v>
      </c>
      <c r="AM88" s="205">
        <v>0</v>
      </c>
      <c r="AN88" s="205">
        <v>0</v>
      </c>
      <c r="AO88" s="205">
        <v>0</v>
      </c>
      <c r="AP88" s="205">
        <v>0</v>
      </c>
      <c r="AQ88" s="205">
        <v>0</v>
      </c>
      <c r="AR88" s="205">
        <v>0</v>
      </c>
      <c r="AS88" s="205">
        <v>0</v>
      </c>
      <c r="AT88" s="205">
        <v>0</v>
      </c>
      <c r="AU88" s="205">
        <v>0</v>
      </c>
      <c r="AV88" s="205">
        <v>0</v>
      </c>
      <c r="AW88" s="205">
        <v>0</v>
      </c>
      <c r="AX88" s="205">
        <v>0</v>
      </c>
      <c r="AY88" s="205">
        <v>0</v>
      </c>
      <c r="AZ88" s="205">
        <v>0</v>
      </c>
      <c r="BA88" s="205">
        <v>0</v>
      </c>
      <c r="BB88" s="205">
        <v>0</v>
      </c>
      <c r="BC88" s="205">
        <v>0</v>
      </c>
      <c r="BD88" s="205">
        <v>0</v>
      </c>
      <c r="BE88" s="205">
        <v>0</v>
      </c>
      <c r="BF88" s="205">
        <v>0</v>
      </c>
      <c r="BG88" s="205">
        <v>1</v>
      </c>
      <c r="BH88" s="205">
        <v>2</v>
      </c>
      <c r="BI88" s="205">
        <v>12</v>
      </c>
      <c r="BJ88" s="207">
        <v>6.18</v>
      </c>
      <c r="BK88" s="208">
        <f t="shared" si="4"/>
        <v>1</v>
      </c>
      <c r="BL88" s="208">
        <f t="shared" si="5"/>
        <v>2</v>
      </c>
      <c r="BM88" s="208">
        <f t="shared" si="6"/>
        <v>12</v>
      </c>
      <c r="BN88" s="209">
        <f t="shared" si="7"/>
        <v>6.18</v>
      </c>
    </row>
    <row r="89" spans="2:66" ht="12.75">
      <c r="B89" s="203" t="s">
        <v>78</v>
      </c>
      <c r="C89" s="203"/>
      <c r="D89" s="203"/>
      <c r="E89" s="203"/>
      <c r="F89" s="203"/>
      <c r="G89" s="203"/>
      <c r="H89" s="203"/>
      <c r="I89" s="203"/>
      <c r="J89" s="203"/>
      <c r="K89" s="135" t="s">
        <v>399</v>
      </c>
      <c r="L89" s="205">
        <v>4</v>
      </c>
      <c r="M89" s="210" t="s">
        <v>436</v>
      </c>
      <c r="N89" s="205">
        <v>7</v>
      </c>
      <c r="O89" s="210" t="s">
        <v>473</v>
      </c>
      <c r="P89" s="205">
        <v>2476</v>
      </c>
      <c r="Q89" s="210" t="s">
        <v>510</v>
      </c>
      <c r="R89" s="207">
        <v>341.48</v>
      </c>
      <c r="S89" s="205">
        <v>0</v>
      </c>
      <c r="T89" s="205">
        <v>0</v>
      </c>
      <c r="U89" s="205">
        <v>0</v>
      </c>
      <c r="V89" s="205">
        <v>0</v>
      </c>
      <c r="W89" s="205">
        <v>1</v>
      </c>
      <c r="X89" s="205">
        <v>1</v>
      </c>
      <c r="Y89" s="205">
        <v>300</v>
      </c>
      <c r="Z89" s="207">
        <v>300</v>
      </c>
      <c r="AA89" s="205">
        <v>0</v>
      </c>
      <c r="AB89" s="205">
        <v>0</v>
      </c>
      <c r="AC89" s="205">
        <v>0</v>
      </c>
      <c r="AD89" s="205">
        <v>0</v>
      </c>
      <c r="AE89" s="205">
        <v>3</v>
      </c>
      <c r="AF89" s="205">
        <v>28</v>
      </c>
      <c r="AG89" s="205">
        <v>4250</v>
      </c>
      <c r="AH89" s="207">
        <v>151.79</v>
      </c>
      <c r="AI89" s="205">
        <v>1</v>
      </c>
      <c r="AJ89" s="205">
        <v>1</v>
      </c>
      <c r="AK89" s="205">
        <v>300</v>
      </c>
      <c r="AL89" s="207">
        <v>300</v>
      </c>
      <c r="AM89" s="205">
        <v>0</v>
      </c>
      <c r="AN89" s="205">
        <v>0</v>
      </c>
      <c r="AO89" s="205">
        <v>0</v>
      </c>
      <c r="AP89" s="205">
        <v>0</v>
      </c>
      <c r="AQ89" s="205">
        <v>0</v>
      </c>
      <c r="AR89" s="205">
        <v>0</v>
      </c>
      <c r="AS89" s="205">
        <v>0</v>
      </c>
      <c r="AT89" s="205">
        <v>0</v>
      </c>
      <c r="AU89" s="205">
        <v>12</v>
      </c>
      <c r="AV89" s="205">
        <v>9</v>
      </c>
      <c r="AW89" s="205">
        <v>1868</v>
      </c>
      <c r="AX89" s="207">
        <v>206.56</v>
      </c>
      <c r="AY89" s="205">
        <v>2</v>
      </c>
      <c r="AZ89" s="205">
        <v>2</v>
      </c>
      <c r="BA89" s="205">
        <v>372</v>
      </c>
      <c r="BB89" s="207">
        <v>216.28</v>
      </c>
      <c r="BC89" s="205">
        <v>1</v>
      </c>
      <c r="BD89" s="205">
        <v>1</v>
      </c>
      <c r="BE89" s="205">
        <v>200</v>
      </c>
      <c r="BF89" s="207">
        <v>200</v>
      </c>
      <c r="BG89" s="205">
        <v>5</v>
      </c>
      <c r="BH89" s="205">
        <v>5</v>
      </c>
      <c r="BI89" s="205">
        <v>1067</v>
      </c>
      <c r="BJ89" s="207">
        <v>213.33</v>
      </c>
      <c r="BK89" s="208">
        <f t="shared" si="4"/>
        <v>29</v>
      </c>
      <c r="BL89" s="208">
        <f t="shared" si="5"/>
        <v>54</v>
      </c>
      <c r="BM89" s="208">
        <f t="shared" si="6"/>
        <v>10833</v>
      </c>
      <c r="BN89" s="209">
        <f t="shared" si="7"/>
        <v>1929.44</v>
      </c>
    </row>
    <row r="90" spans="2:66" ht="12.75">
      <c r="B90" s="203" t="s">
        <v>79</v>
      </c>
      <c r="C90" s="203"/>
      <c r="D90" s="203"/>
      <c r="E90" s="203"/>
      <c r="F90" s="203"/>
      <c r="G90" s="203"/>
      <c r="H90" s="203"/>
      <c r="I90" s="203"/>
      <c r="J90" s="203"/>
      <c r="K90" s="135" t="s">
        <v>400</v>
      </c>
      <c r="L90" s="205">
        <v>0</v>
      </c>
      <c r="M90" s="210" t="s">
        <v>437</v>
      </c>
      <c r="N90" s="205">
        <v>0</v>
      </c>
      <c r="O90" s="210" t="s">
        <v>474</v>
      </c>
      <c r="P90" s="205">
        <v>0</v>
      </c>
      <c r="Q90" s="210" t="s">
        <v>511</v>
      </c>
      <c r="R90" s="205">
        <v>0</v>
      </c>
      <c r="S90" s="205">
        <v>0</v>
      </c>
      <c r="T90" s="205">
        <v>0</v>
      </c>
      <c r="U90" s="205">
        <v>0</v>
      </c>
      <c r="V90" s="205">
        <v>0</v>
      </c>
      <c r="W90" s="205">
        <v>0</v>
      </c>
      <c r="X90" s="205">
        <v>0</v>
      </c>
      <c r="Y90" s="205">
        <v>0</v>
      </c>
      <c r="Z90" s="205">
        <v>0</v>
      </c>
      <c r="AA90" s="205">
        <v>0</v>
      </c>
      <c r="AB90" s="205">
        <v>0</v>
      </c>
      <c r="AC90" s="205">
        <v>0</v>
      </c>
      <c r="AD90" s="205">
        <v>0</v>
      </c>
      <c r="AE90" s="205">
        <v>1</v>
      </c>
      <c r="AF90" s="205">
        <v>2</v>
      </c>
      <c r="AG90" s="205">
        <v>56</v>
      </c>
      <c r="AH90" s="207">
        <v>28</v>
      </c>
      <c r="AI90" s="205">
        <v>0</v>
      </c>
      <c r="AJ90" s="205">
        <v>0</v>
      </c>
      <c r="AK90" s="205">
        <v>0</v>
      </c>
      <c r="AL90" s="205">
        <v>0</v>
      </c>
      <c r="AM90" s="205">
        <v>0</v>
      </c>
      <c r="AN90" s="205">
        <v>0</v>
      </c>
      <c r="AO90" s="205">
        <v>0</v>
      </c>
      <c r="AP90" s="205">
        <v>0</v>
      </c>
      <c r="AQ90" s="205">
        <v>0</v>
      </c>
      <c r="AR90" s="205">
        <v>0</v>
      </c>
      <c r="AS90" s="205">
        <v>0</v>
      </c>
      <c r="AT90" s="205">
        <v>0</v>
      </c>
      <c r="AU90" s="205">
        <v>1</v>
      </c>
      <c r="AV90" s="205">
        <v>0</v>
      </c>
      <c r="AW90" s="205">
        <v>0</v>
      </c>
      <c r="AX90" s="207">
        <v>25</v>
      </c>
      <c r="AY90" s="205">
        <v>0</v>
      </c>
      <c r="AZ90" s="205">
        <v>0</v>
      </c>
      <c r="BA90" s="205">
        <v>0</v>
      </c>
      <c r="BB90" s="205">
        <v>0</v>
      </c>
      <c r="BC90" s="205">
        <v>0</v>
      </c>
      <c r="BD90" s="205">
        <v>0</v>
      </c>
      <c r="BE90" s="205">
        <v>0</v>
      </c>
      <c r="BF90" s="205">
        <v>0</v>
      </c>
      <c r="BG90" s="205">
        <v>1</v>
      </c>
      <c r="BH90" s="205">
        <v>1</v>
      </c>
      <c r="BI90" s="205">
        <v>5</v>
      </c>
      <c r="BJ90" s="207">
        <v>10</v>
      </c>
      <c r="BK90" s="208">
        <f t="shared" si="4"/>
        <v>3</v>
      </c>
      <c r="BL90" s="208">
        <f t="shared" si="5"/>
        <v>3</v>
      </c>
      <c r="BM90" s="208">
        <f t="shared" si="6"/>
        <v>61</v>
      </c>
      <c r="BN90" s="209">
        <f t="shared" si="7"/>
        <v>63</v>
      </c>
    </row>
    <row r="91" spans="2:66" ht="12.75">
      <c r="B91" s="203" t="s">
        <v>80</v>
      </c>
      <c r="C91" s="203"/>
      <c r="D91" s="203"/>
      <c r="E91" s="203"/>
      <c r="F91" s="203"/>
      <c r="G91" s="203"/>
      <c r="H91" s="203"/>
      <c r="I91" s="203"/>
      <c r="J91" s="203"/>
      <c r="K91" s="135" t="s">
        <v>401</v>
      </c>
      <c r="L91" s="205">
        <v>0</v>
      </c>
      <c r="M91" s="210" t="s">
        <v>438</v>
      </c>
      <c r="N91" s="205">
        <v>0</v>
      </c>
      <c r="O91" s="210" t="s">
        <v>475</v>
      </c>
      <c r="P91" s="205">
        <v>0</v>
      </c>
      <c r="Q91" s="210" t="s">
        <v>512</v>
      </c>
      <c r="R91" s="205">
        <v>0</v>
      </c>
      <c r="S91" s="205">
        <v>0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0</v>
      </c>
      <c r="AA91" s="205">
        <v>0</v>
      </c>
      <c r="AB91" s="205">
        <v>0</v>
      </c>
      <c r="AC91" s="205">
        <v>0</v>
      </c>
      <c r="AD91" s="205">
        <v>0</v>
      </c>
      <c r="AE91" s="205">
        <v>0</v>
      </c>
      <c r="AF91" s="205">
        <v>0</v>
      </c>
      <c r="AG91" s="205">
        <v>0</v>
      </c>
      <c r="AH91" s="205">
        <v>0</v>
      </c>
      <c r="AI91" s="205">
        <v>0</v>
      </c>
      <c r="AJ91" s="205">
        <v>0</v>
      </c>
      <c r="AK91" s="205">
        <v>0</v>
      </c>
      <c r="AL91" s="205">
        <v>0</v>
      </c>
      <c r="AM91" s="205">
        <v>0</v>
      </c>
      <c r="AN91" s="205">
        <v>0</v>
      </c>
      <c r="AO91" s="205">
        <v>0</v>
      </c>
      <c r="AP91" s="205">
        <v>0</v>
      </c>
      <c r="AQ91" s="205">
        <v>0</v>
      </c>
      <c r="AR91" s="205">
        <v>0</v>
      </c>
      <c r="AS91" s="205">
        <v>0</v>
      </c>
      <c r="AT91" s="205">
        <v>0</v>
      </c>
      <c r="AU91" s="205">
        <v>0</v>
      </c>
      <c r="AV91" s="205">
        <v>0</v>
      </c>
      <c r="AW91" s="205">
        <v>0</v>
      </c>
      <c r="AX91" s="205">
        <v>0</v>
      </c>
      <c r="AY91" s="205">
        <v>0</v>
      </c>
      <c r="AZ91" s="205">
        <v>0</v>
      </c>
      <c r="BA91" s="205">
        <v>0</v>
      </c>
      <c r="BB91" s="205">
        <v>0</v>
      </c>
      <c r="BC91" s="205">
        <v>0</v>
      </c>
      <c r="BD91" s="205">
        <v>0</v>
      </c>
      <c r="BE91" s="205">
        <v>0</v>
      </c>
      <c r="BF91" s="205">
        <v>0</v>
      </c>
      <c r="BG91" s="205">
        <v>0</v>
      </c>
      <c r="BH91" s="205">
        <v>0</v>
      </c>
      <c r="BI91" s="205">
        <v>0</v>
      </c>
      <c r="BJ91" s="205">
        <v>0</v>
      </c>
      <c r="BK91" s="208">
        <f t="shared" si="4"/>
        <v>0</v>
      </c>
      <c r="BL91" s="208">
        <f t="shared" si="5"/>
        <v>0</v>
      </c>
      <c r="BM91" s="208">
        <f t="shared" si="6"/>
        <v>0</v>
      </c>
      <c r="BN91" s="209">
        <f t="shared" si="7"/>
        <v>0</v>
      </c>
    </row>
    <row r="92" spans="2:66" ht="12.75">
      <c r="B92" s="203" t="s">
        <v>81</v>
      </c>
      <c r="C92" s="203"/>
      <c r="D92" s="203"/>
      <c r="E92" s="203"/>
      <c r="F92" s="203"/>
      <c r="G92" s="203"/>
      <c r="H92" s="203"/>
      <c r="I92" s="203"/>
      <c r="J92" s="203"/>
      <c r="K92" s="135" t="s">
        <v>402</v>
      </c>
      <c r="L92" s="205">
        <v>0</v>
      </c>
      <c r="M92" s="210" t="s">
        <v>439</v>
      </c>
      <c r="N92" s="205">
        <v>0</v>
      </c>
      <c r="O92" s="210" t="s">
        <v>476</v>
      </c>
      <c r="P92" s="205">
        <v>0</v>
      </c>
      <c r="Q92" s="210" t="s">
        <v>513</v>
      </c>
      <c r="R92" s="205">
        <v>0</v>
      </c>
      <c r="S92" s="205">
        <v>0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0</v>
      </c>
      <c r="AA92" s="205">
        <v>0</v>
      </c>
      <c r="AB92" s="205">
        <v>0</v>
      </c>
      <c r="AC92" s="205">
        <v>0</v>
      </c>
      <c r="AD92" s="205">
        <v>0</v>
      </c>
      <c r="AE92" s="205">
        <v>3</v>
      </c>
      <c r="AF92" s="205">
        <v>10</v>
      </c>
      <c r="AG92" s="205">
        <v>380</v>
      </c>
      <c r="AH92" s="207">
        <v>38.04</v>
      </c>
      <c r="AI92" s="205">
        <v>0</v>
      </c>
      <c r="AJ92" s="205">
        <v>0</v>
      </c>
      <c r="AK92" s="205">
        <v>0</v>
      </c>
      <c r="AL92" s="205">
        <v>0</v>
      </c>
      <c r="AM92" s="205">
        <v>0</v>
      </c>
      <c r="AN92" s="205">
        <v>0</v>
      </c>
      <c r="AO92" s="205">
        <v>0</v>
      </c>
      <c r="AP92" s="205">
        <v>0</v>
      </c>
      <c r="AQ92" s="205">
        <v>0</v>
      </c>
      <c r="AR92" s="205">
        <v>0</v>
      </c>
      <c r="AS92" s="205">
        <v>0</v>
      </c>
      <c r="AT92" s="205">
        <v>0</v>
      </c>
      <c r="AU92" s="205">
        <v>0</v>
      </c>
      <c r="AV92" s="205">
        <v>0</v>
      </c>
      <c r="AW92" s="205">
        <v>0</v>
      </c>
      <c r="AX92" s="205">
        <v>0</v>
      </c>
      <c r="AY92" s="205">
        <v>0</v>
      </c>
      <c r="AZ92" s="205">
        <v>0</v>
      </c>
      <c r="BA92" s="205">
        <v>0</v>
      </c>
      <c r="BB92" s="205">
        <v>0</v>
      </c>
      <c r="BC92" s="205">
        <v>0</v>
      </c>
      <c r="BD92" s="205">
        <v>0</v>
      </c>
      <c r="BE92" s="205">
        <v>0</v>
      </c>
      <c r="BF92" s="205">
        <v>0</v>
      </c>
      <c r="BG92" s="205">
        <v>0</v>
      </c>
      <c r="BH92" s="205">
        <v>0</v>
      </c>
      <c r="BI92" s="205">
        <v>0</v>
      </c>
      <c r="BJ92" s="205">
        <v>0</v>
      </c>
      <c r="BK92" s="208">
        <f>SUM(L92+S92+W92+AA92+AE92+AI92+AM92+AQ92+AU92+AY92+BC92+BG92)</f>
        <v>3</v>
      </c>
      <c r="BL92" s="208">
        <f t="shared" si="5"/>
        <v>10</v>
      </c>
      <c r="BM92" s="208">
        <f t="shared" si="6"/>
        <v>380</v>
      </c>
      <c r="BN92" s="209">
        <f t="shared" si="7"/>
        <v>38.04</v>
      </c>
    </row>
    <row r="93" spans="2:66" ht="12.75">
      <c r="B93" s="203" t="s">
        <v>82</v>
      </c>
      <c r="C93" s="203"/>
      <c r="D93" s="203"/>
      <c r="E93" s="203"/>
      <c r="F93" s="203"/>
      <c r="G93" s="203"/>
      <c r="H93" s="203"/>
      <c r="I93" s="203"/>
      <c r="J93" s="203"/>
      <c r="K93" s="135" t="s">
        <v>403</v>
      </c>
      <c r="L93" s="205">
        <v>2</v>
      </c>
      <c r="M93" s="210" t="s">
        <v>440</v>
      </c>
      <c r="N93" s="205">
        <v>3</v>
      </c>
      <c r="O93" s="210" t="s">
        <v>477</v>
      </c>
      <c r="P93" s="205">
        <v>904</v>
      </c>
      <c r="Q93" s="210" t="s">
        <v>514</v>
      </c>
      <c r="R93" s="207">
        <v>361.53</v>
      </c>
      <c r="S93" s="205">
        <v>0</v>
      </c>
      <c r="T93" s="205">
        <v>0</v>
      </c>
      <c r="U93" s="205">
        <v>0</v>
      </c>
      <c r="V93" s="205">
        <v>0</v>
      </c>
      <c r="W93" s="205">
        <v>2</v>
      </c>
      <c r="X93" s="205">
        <v>3</v>
      </c>
      <c r="Y93" s="205">
        <v>728</v>
      </c>
      <c r="Z93" s="207">
        <v>242.5</v>
      </c>
      <c r="AA93" s="205">
        <v>2</v>
      </c>
      <c r="AB93" s="205">
        <v>2</v>
      </c>
      <c r="AC93" s="205">
        <v>500</v>
      </c>
      <c r="AD93" s="207">
        <v>250</v>
      </c>
      <c r="AE93" s="205">
        <v>9</v>
      </c>
      <c r="AF93" s="205">
        <v>16</v>
      </c>
      <c r="AG93" s="205">
        <v>8256</v>
      </c>
      <c r="AH93" s="207">
        <v>524.22</v>
      </c>
      <c r="AI93" s="205">
        <v>0</v>
      </c>
      <c r="AJ93" s="205">
        <v>0</v>
      </c>
      <c r="AK93" s="205">
        <v>0</v>
      </c>
      <c r="AL93" s="205">
        <v>0</v>
      </c>
      <c r="AM93" s="205">
        <v>1</v>
      </c>
      <c r="AN93" s="205">
        <v>3</v>
      </c>
      <c r="AO93" s="205">
        <v>1075</v>
      </c>
      <c r="AP93" s="207">
        <v>358.33</v>
      </c>
      <c r="AQ93" s="205">
        <v>7</v>
      </c>
      <c r="AR93" s="205">
        <v>14</v>
      </c>
      <c r="AS93" s="205">
        <v>5166</v>
      </c>
      <c r="AT93" s="207">
        <v>378.22</v>
      </c>
      <c r="AU93" s="205">
        <v>13</v>
      </c>
      <c r="AV93" s="205">
        <v>29</v>
      </c>
      <c r="AW93" s="205">
        <v>16463</v>
      </c>
      <c r="AX93" s="207">
        <v>576.19</v>
      </c>
      <c r="AY93" s="205">
        <v>4</v>
      </c>
      <c r="AZ93" s="205">
        <v>3</v>
      </c>
      <c r="BA93" s="205">
        <v>996</v>
      </c>
      <c r="BB93" s="207">
        <v>286.92</v>
      </c>
      <c r="BC93" s="205">
        <v>1</v>
      </c>
      <c r="BD93" s="205">
        <v>1</v>
      </c>
      <c r="BE93" s="205">
        <v>385</v>
      </c>
      <c r="BF93" s="207">
        <v>385.04</v>
      </c>
      <c r="BG93" s="205">
        <v>17</v>
      </c>
      <c r="BH93" s="205">
        <v>41</v>
      </c>
      <c r="BI93" s="205">
        <v>14576</v>
      </c>
      <c r="BJ93" s="207">
        <v>359.9</v>
      </c>
      <c r="BK93" s="208">
        <f t="shared" si="4"/>
        <v>58</v>
      </c>
      <c r="BL93" s="208">
        <f t="shared" si="5"/>
        <v>115</v>
      </c>
      <c r="BM93" s="208">
        <f t="shared" si="6"/>
        <v>49049</v>
      </c>
      <c r="BN93" s="209">
        <f t="shared" si="7"/>
        <v>3722.8500000000004</v>
      </c>
    </row>
    <row r="94" spans="2:66" ht="12.75">
      <c r="B94" s="203" t="s">
        <v>83</v>
      </c>
      <c r="C94" s="203"/>
      <c r="D94" s="203"/>
      <c r="E94" s="203"/>
      <c r="F94" s="203"/>
      <c r="G94" s="203"/>
      <c r="H94" s="203"/>
      <c r="I94" s="203"/>
      <c r="J94" s="203"/>
      <c r="K94" s="135" t="s">
        <v>404</v>
      </c>
      <c r="L94" s="205">
        <v>0</v>
      </c>
      <c r="M94" s="210" t="s">
        <v>441</v>
      </c>
      <c r="N94" s="205">
        <v>0</v>
      </c>
      <c r="O94" s="210" t="s">
        <v>478</v>
      </c>
      <c r="P94" s="205">
        <v>0</v>
      </c>
      <c r="Q94" s="210" t="s">
        <v>515</v>
      </c>
      <c r="R94" s="205">
        <v>0</v>
      </c>
      <c r="S94" s="205">
        <v>0</v>
      </c>
      <c r="T94" s="205">
        <v>0</v>
      </c>
      <c r="U94" s="205">
        <v>0</v>
      </c>
      <c r="V94" s="205">
        <v>0</v>
      </c>
      <c r="W94" s="205">
        <v>0</v>
      </c>
      <c r="X94" s="205">
        <v>0</v>
      </c>
      <c r="Y94" s="205">
        <v>0</v>
      </c>
      <c r="Z94" s="205">
        <v>0</v>
      </c>
      <c r="AA94" s="205">
        <v>0</v>
      </c>
      <c r="AB94" s="205">
        <v>0</v>
      </c>
      <c r="AC94" s="205">
        <v>0</v>
      </c>
      <c r="AD94" s="205">
        <v>0</v>
      </c>
      <c r="AE94" s="205">
        <v>0</v>
      </c>
      <c r="AF94" s="205">
        <v>0</v>
      </c>
      <c r="AG94" s="205">
        <v>0</v>
      </c>
      <c r="AH94" s="207">
        <v>0</v>
      </c>
      <c r="AI94" s="205">
        <v>0</v>
      </c>
      <c r="AJ94" s="205">
        <v>0</v>
      </c>
      <c r="AK94" s="205">
        <v>0</v>
      </c>
      <c r="AL94" s="205">
        <v>0</v>
      </c>
      <c r="AM94" s="205">
        <v>0</v>
      </c>
      <c r="AN94" s="205">
        <v>0</v>
      </c>
      <c r="AO94" s="205">
        <v>0</v>
      </c>
      <c r="AP94" s="205">
        <v>0</v>
      </c>
      <c r="AQ94" s="205">
        <v>0</v>
      </c>
      <c r="AR94" s="205">
        <v>0</v>
      </c>
      <c r="AS94" s="205">
        <v>0</v>
      </c>
      <c r="AT94" s="205">
        <v>0</v>
      </c>
      <c r="AU94" s="205">
        <v>0</v>
      </c>
      <c r="AV94" s="205">
        <v>0</v>
      </c>
      <c r="AW94" s="205">
        <v>0</v>
      </c>
      <c r="AX94" s="205">
        <v>0</v>
      </c>
      <c r="AY94" s="205">
        <v>0</v>
      </c>
      <c r="AZ94" s="205">
        <v>0</v>
      </c>
      <c r="BA94" s="205">
        <v>0</v>
      </c>
      <c r="BB94" s="205">
        <v>0</v>
      </c>
      <c r="BC94" s="205">
        <v>0</v>
      </c>
      <c r="BD94" s="205">
        <v>0</v>
      </c>
      <c r="BE94" s="205">
        <v>0</v>
      </c>
      <c r="BF94" s="205">
        <v>0</v>
      </c>
      <c r="BG94" s="205">
        <v>0</v>
      </c>
      <c r="BH94" s="205">
        <v>0</v>
      </c>
      <c r="BI94" s="205">
        <v>0</v>
      </c>
      <c r="BJ94" s="205">
        <v>0</v>
      </c>
      <c r="BK94" s="208">
        <f t="shared" si="4"/>
        <v>0</v>
      </c>
      <c r="BL94" s="208">
        <f t="shared" si="5"/>
        <v>0</v>
      </c>
      <c r="BM94" s="208">
        <f t="shared" si="6"/>
        <v>0</v>
      </c>
      <c r="BN94" s="209">
        <f t="shared" si="7"/>
        <v>0</v>
      </c>
    </row>
    <row r="95" spans="2:66" ht="12.75">
      <c r="B95" s="203" t="s">
        <v>84</v>
      </c>
      <c r="C95" s="203"/>
      <c r="D95" s="203"/>
      <c r="E95" s="203"/>
      <c r="F95" s="203"/>
      <c r="G95" s="203"/>
      <c r="H95" s="203"/>
      <c r="I95" s="203"/>
      <c r="J95" s="203"/>
      <c r="K95" s="135" t="s">
        <v>405</v>
      </c>
      <c r="L95" s="205">
        <v>0</v>
      </c>
      <c r="M95" s="210" t="s">
        <v>442</v>
      </c>
      <c r="N95" s="205">
        <v>0</v>
      </c>
      <c r="O95" s="210" t="s">
        <v>479</v>
      </c>
      <c r="P95" s="205">
        <v>0</v>
      </c>
      <c r="Q95" s="210" t="s">
        <v>516</v>
      </c>
      <c r="R95" s="205">
        <v>0</v>
      </c>
      <c r="S95" s="205">
        <v>0</v>
      </c>
      <c r="T95" s="205">
        <v>0</v>
      </c>
      <c r="U95" s="205">
        <v>0</v>
      </c>
      <c r="V95" s="205">
        <v>0</v>
      </c>
      <c r="W95" s="205">
        <v>0</v>
      </c>
      <c r="X95" s="205">
        <v>0</v>
      </c>
      <c r="Y95" s="205">
        <v>0</v>
      </c>
      <c r="Z95" s="205">
        <v>0</v>
      </c>
      <c r="AA95" s="205">
        <v>0</v>
      </c>
      <c r="AB95" s="205">
        <v>0</v>
      </c>
      <c r="AC95" s="205">
        <v>0</v>
      </c>
      <c r="AD95" s="205">
        <v>0</v>
      </c>
      <c r="AE95" s="205">
        <v>0</v>
      </c>
      <c r="AF95" s="205">
        <v>0</v>
      </c>
      <c r="AG95" s="205">
        <v>0</v>
      </c>
      <c r="AH95" s="207">
        <v>0</v>
      </c>
      <c r="AI95" s="205">
        <v>0</v>
      </c>
      <c r="AJ95" s="205">
        <v>0</v>
      </c>
      <c r="AK95" s="205">
        <v>0</v>
      </c>
      <c r="AL95" s="205">
        <v>0</v>
      </c>
      <c r="AM95" s="205">
        <v>0</v>
      </c>
      <c r="AN95" s="205">
        <v>0</v>
      </c>
      <c r="AO95" s="205">
        <v>0</v>
      </c>
      <c r="AP95" s="205">
        <v>0</v>
      </c>
      <c r="AQ95" s="205">
        <v>0</v>
      </c>
      <c r="AR95" s="205">
        <v>0</v>
      </c>
      <c r="AS95" s="205">
        <v>0</v>
      </c>
      <c r="AT95" s="205">
        <v>0</v>
      </c>
      <c r="AU95" s="205">
        <v>0</v>
      </c>
      <c r="AV95" s="205">
        <v>0</v>
      </c>
      <c r="AW95" s="205">
        <v>0</v>
      </c>
      <c r="AX95" s="205">
        <v>0</v>
      </c>
      <c r="AY95" s="205">
        <v>0</v>
      </c>
      <c r="AZ95" s="205">
        <v>0</v>
      </c>
      <c r="BA95" s="205">
        <v>0</v>
      </c>
      <c r="BB95" s="205">
        <v>0</v>
      </c>
      <c r="BC95" s="205">
        <v>0</v>
      </c>
      <c r="BD95" s="205">
        <v>0</v>
      </c>
      <c r="BE95" s="205">
        <v>0</v>
      </c>
      <c r="BF95" s="205">
        <v>0</v>
      </c>
      <c r="BG95" s="205">
        <v>0</v>
      </c>
      <c r="BH95" s="205">
        <v>0</v>
      </c>
      <c r="BI95" s="205">
        <v>0</v>
      </c>
      <c r="BJ95" s="205">
        <v>0</v>
      </c>
      <c r="BK95" s="208">
        <f t="shared" si="4"/>
        <v>0</v>
      </c>
      <c r="BL95" s="208">
        <f t="shared" si="5"/>
        <v>0</v>
      </c>
      <c r="BM95" s="208">
        <f t="shared" si="6"/>
        <v>0</v>
      </c>
      <c r="BN95" s="209">
        <f t="shared" si="7"/>
        <v>0</v>
      </c>
    </row>
    <row r="96" spans="2:66" ht="12.75">
      <c r="B96" s="203" t="s">
        <v>85</v>
      </c>
      <c r="C96" s="203"/>
      <c r="D96" s="203"/>
      <c r="E96" s="203"/>
      <c r="F96" s="203"/>
      <c r="G96" s="203"/>
      <c r="H96" s="203"/>
      <c r="I96" s="203"/>
      <c r="J96" s="203"/>
      <c r="K96" s="135" t="s">
        <v>406</v>
      </c>
      <c r="L96" s="205">
        <v>2</v>
      </c>
      <c r="M96" s="210" t="s">
        <v>443</v>
      </c>
      <c r="N96" s="205">
        <v>2</v>
      </c>
      <c r="O96" s="210" t="s">
        <v>480</v>
      </c>
      <c r="P96" s="205">
        <v>360</v>
      </c>
      <c r="Q96" s="210" t="s">
        <v>517</v>
      </c>
      <c r="R96" s="207">
        <v>157.27</v>
      </c>
      <c r="S96" s="205">
        <v>2</v>
      </c>
      <c r="T96" s="205">
        <v>0</v>
      </c>
      <c r="U96" s="205">
        <v>4</v>
      </c>
      <c r="V96" s="207">
        <v>184.21</v>
      </c>
      <c r="W96" s="205">
        <v>0</v>
      </c>
      <c r="X96" s="205">
        <v>0</v>
      </c>
      <c r="Y96" s="205">
        <v>0</v>
      </c>
      <c r="Z96" s="205">
        <v>0</v>
      </c>
      <c r="AA96" s="205">
        <v>8</v>
      </c>
      <c r="AB96" s="205">
        <v>15</v>
      </c>
      <c r="AC96" s="205">
        <v>3959</v>
      </c>
      <c r="AD96" s="207">
        <v>256.38</v>
      </c>
      <c r="AE96" s="205">
        <v>5</v>
      </c>
      <c r="AF96" s="205">
        <v>1</v>
      </c>
      <c r="AG96" s="205">
        <v>170</v>
      </c>
      <c r="AH96" s="207">
        <v>230.96</v>
      </c>
      <c r="AI96" s="205">
        <v>1</v>
      </c>
      <c r="AJ96" s="205">
        <v>2</v>
      </c>
      <c r="AK96" s="205">
        <v>100</v>
      </c>
      <c r="AL96" s="207">
        <v>50</v>
      </c>
      <c r="AM96" s="205">
        <v>3</v>
      </c>
      <c r="AN96" s="205">
        <v>1</v>
      </c>
      <c r="AO96" s="205">
        <v>122</v>
      </c>
      <c r="AP96" s="207">
        <v>122.45</v>
      </c>
      <c r="AQ96" s="205">
        <v>0</v>
      </c>
      <c r="AR96" s="205">
        <v>0</v>
      </c>
      <c r="AS96" s="205">
        <v>0</v>
      </c>
      <c r="AT96" s="205">
        <v>0</v>
      </c>
      <c r="AU96" s="205">
        <v>4</v>
      </c>
      <c r="AV96" s="205">
        <v>3</v>
      </c>
      <c r="AW96" s="205">
        <v>244</v>
      </c>
      <c r="AX96" s="207">
        <v>94.41</v>
      </c>
      <c r="AY96" s="205">
        <v>9</v>
      </c>
      <c r="AZ96" s="205">
        <v>1</v>
      </c>
      <c r="BA96" s="205">
        <v>68</v>
      </c>
      <c r="BB96" s="207">
        <v>82.93</v>
      </c>
      <c r="BC96" s="205">
        <v>3</v>
      </c>
      <c r="BD96" s="205">
        <v>4</v>
      </c>
      <c r="BE96" s="205">
        <v>212</v>
      </c>
      <c r="BF96" s="207">
        <v>52.18</v>
      </c>
      <c r="BG96" s="205">
        <v>4</v>
      </c>
      <c r="BH96" s="205">
        <v>8</v>
      </c>
      <c r="BI96" s="205">
        <v>483</v>
      </c>
      <c r="BJ96" s="207">
        <v>57.21</v>
      </c>
      <c r="BK96" s="208">
        <f t="shared" si="4"/>
        <v>41</v>
      </c>
      <c r="BL96" s="208">
        <f t="shared" si="5"/>
        <v>37</v>
      </c>
      <c r="BM96" s="208">
        <f t="shared" si="6"/>
        <v>5722</v>
      </c>
      <c r="BN96" s="209">
        <f t="shared" si="7"/>
        <v>1288</v>
      </c>
    </row>
    <row r="97" spans="2:66" ht="12.75">
      <c r="B97" s="211" t="s">
        <v>86</v>
      </c>
      <c r="C97" s="211"/>
      <c r="D97" s="211"/>
      <c r="E97" s="211"/>
      <c r="F97" s="211"/>
      <c r="G97" s="211"/>
      <c r="H97" s="211"/>
      <c r="I97" s="211"/>
      <c r="J97" s="211"/>
      <c r="K97" s="212" t="s">
        <v>407</v>
      </c>
      <c r="L97" s="205">
        <v>0</v>
      </c>
      <c r="M97" s="213" t="s">
        <v>444</v>
      </c>
      <c r="N97" s="205">
   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">
        <v>0</v>
      </c>
      <c r="T97" s="205">
        <v>0</v>
      </c>
      <c r="U97" s="205">
        <v>0</v>
      </c>
      <c r="V97" s="205">
        <v>0</v>
      </c>
      <c r="W97" s="205">
        <v>0</v>
      </c>
      <c r="X97" s="205">
        <v>0</v>
      </c>
      <c r="Y97" s="205">
        <v>0</v>
      </c>
      <c r="Z97" s="205">
        <v>0</v>
      </c>
      <c r="AA97" s="205">
        <v>0</v>
      </c>
      <c r="AB97" s="205">
        <v>0</v>
      </c>
      <c r="AC97" s="205">
        <v>0</v>
      </c>
      <c r="AD97" s="205">
        <v>0</v>
      </c>
      <c r="AE97" s="205">
        <v>0</v>
      </c>
      <c r="AF97" s="205">
        <v>0</v>
      </c>
      <c r="AG97" s="205">
        <v>0</v>
      </c>
      <c r="AH97" s="205">
        <v>0</v>
      </c>
      <c r="AI97" s="205">
        <v>0</v>
      </c>
      <c r="AJ97" s="205">
        <v>0</v>
      </c>
      <c r="AK97" s="205">
        <v>0</v>
      </c>
      <c r="AL97" s="205">
        <v>0</v>
      </c>
      <c r="AM97" s="205">
        <v>0</v>
      </c>
      <c r="AN97" s="205">
        <v>0</v>
      </c>
      <c r="AO97" s="205">
        <v>0</v>
      </c>
      <c r="AP97" s="207">
        <v>0</v>
      </c>
      <c r="AQ97" s="205">
        <v>0</v>
      </c>
      <c r="AR97" s="205">
        <v>0</v>
      </c>
      <c r="AS97" s="205">
        <v>0</v>
      </c>
      <c r="AT97" s="205">
        <v>0</v>
      </c>
      <c r="AU97" s="205">
        <v>1</v>
      </c>
      <c r="AV97" s="205">
        <v>0</v>
      </c>
      <c r="AW97" s="205">
        <v>83</v>
      </c>
      <c r="AX97" s="207">
        <v>347.68</v>
      </c>
      <c r="AY97" s="205">
        <v>0</v>
      </c>
      <c r="AZ97" s="205">
        <v>0</v>
      </c>
      <c r="BA97" s="205">
        <v>0</v>
      </c>
      <c r="BB97" s="205">
        <v>0</v>
      </c>
      <c r="BC97" s="205">
        <v>0</v>
      </c>
      <c r="BD97" s="205">
        <v>0</v>
      </c>
      <c r="BE97" s="205">
        <v>0</v>
      </c>
      <c r="BF97" s="205">
        <v>0</v>
      </c>
      <c r="BG97" s="205">
        <v>3</v>
      </c>
      <c r="BH97" s="205">
        <v>5</v>
      </c>
      <c r="BI97" s="205">
        <v>1491</v>
      </c>
      <c r="BJ97" s="207">
        <v>313.8</v>
      </c>
      <c r="BK97" s="208">
        <f t="shared" si="4"/>
        <v>4</v>
      </c>
      <c r="BL97" s="208">
        <f t="shared" si="5"/>
        <v>5</v>
      </c>
      <c r="BM97" s="208">
        <f t="shared" si="6"/>
        <v>1574</v>
      </c>
      <c r="BN97" s="209">
        <f t="shared" si="7"/>
        <v>661.48</v>
      </c>
    </row>
    <row r="98" spans="1:192" s="10" customFormat="1" ht="12.75">
      <c r="A98" s="11"/>
      <c r="B98" s="214" t="s">
        <v>90</v>
      </c>
      <c r="C98" s="215"/>
      <c r="D98" s="215"/>
      <c r="E98" s="215"/>
      <c r="F98" s="215"/>
      <c r="G98" s="215"/>
      <c r="H98" s="215"/>
      <c r="I98" s="215"/>
      <c r="J98" s="215"/>
      <c r="K98" s="135" t="s">
        <v>540</v>
      </c>
      <c r="L98" s="216">
        <f aca="true" t="shared" si="8" ref="L98:T98">SUM(L22:L97)</f>
        <v>1039</v>
      </c>
      <c r="M98" s="210" t="s">
        <v>541</v>
      </c>
      <c r="N98" s="216">
        <f t="shared" si="8"/>
        <v>3696</v>
      </c>
      <c r="O98" s="210" t="s">
        <v>542</v>
      </c>
      <c r="P98" s="216">
        <f t="shared" si="8"/>
        <v>67700</v>
      </c>
      <c r="Q98" s="210" t="s">
        <v>543</v>
      </c>
      <c r="R98" s="216">
        <f t="shared" si="8"/>
        <v>1350.31</v>
      </c>
      <c r="S98" s="216">
        <f t="shared" si="8"/>
        <v>358</v>
      </c>
      <c r="T98" s="216">
        <f t="shared" si="8"/>
        <v>1328</v>
      </c>
      <c r="U98" s="216">
        <f aca="true" t="shared" si="9" ref="U98:BJ98">SUM(U22:U97)</f>
        <v>25969</v>
      </c>
      <c r="V98" s="216">
        <f t="shared" si="9"/>
        <v>400.65</v>
      </c>
      <c r="W98" s="216">
        <f t="shared" si="9"/>
        <v>585</v>
      </c>
      <c r="X98" s="216">
        <f t="shared" si="9"/>
        <v>2533</v>
      </c>
      <c r="Y98" s="216">
        <f t="shared" si="9"/>
        <v>51484</v>
      </c>
      <c r="Z98" s="216">
        <f t="shared" si="9"/>
        <v>1064.26</v>
      </c>
      <c r="AA98" s="216">
        <f t="shared" si="9"/>
        <v>3076</v>
      </c>
      <c r="AB98" s="216">
        <f t="shared" si="9"/>
        <v>16458</v>
      </c>
      <c r="AC98" s="216">
        <f t="shared" si="9"/>
        <v>312447</v>
      </c>
      <c r="AD98" s="216">
        <f t="shared" si="9"/>
        <v>1352.6599999999999</v>
      </c>
      <c r="AE98" s="216">
        <f t="shared" si="9"/>
        <v>11434</v>
      </c>
      <c r="AF98" s="216">
        <f t="shared" si="9"/>
        <v>73933</v>
      </c>
      <c r="AG98" s="216">
        <f t="shared" si="9"/>
        <v>1931374</v>
      </c>
      <c r="AH98" s="216">
        <f t="shared" si="9"/>
        <v>2664.7799999999997</v>
      </c>
      <c r="AI98" s="216">
        <f t="shared" si="9"/>
        <v>1242</v>
      </c>
      <c r="AJ98" s="216">
        <f t="shared" si="9"/>
        <v>4893</v>
      </c>
      <c r="AK98" s="216">
        <f t="shared" si="9"/>
        <v>95401</v>
      </c>
      <c r="AL98" s="216">
        <f t="shared" si="9"/>
        <v>678.47</v>
      </c>
      <c r="AM98" s="216">
        <f t="shared" si="9"/>
        <v>1060</v>
      </c>
      <c r="AN98" s="216">
        <f t="shared" si="9"/>
        <v>4346</v>
      </c>
      <c r="AO98" s="216">
        <f t="shared" si="9"/>
        <v>73454</v>
      </c>
      <c r="AP98" s="216">
        <f t="shared" si="9"/>
        <v>628.64</v>
      </c>
      <c r="AQ98" s="216">
        <f t="shared" si="9"/>
        <v>1859</v>
      </c>
      <c r="AR98" s="216">
        <f t="shared" si="9"/>
        <v>6407</v>
      </c>
      <c r="AS98" s="216">
        <f t="shared" si="9"/>
        <v>109989</v>
      </c>
      <c r="AT98" s="216">
        <f t="shared" si="9"/>
        <v>1018.98</v>
      </c>
      <c r="AU98" s="216">
        <f t="shared" si="9"/>
        <v>14781</v>
      </c>
      <c r="AV98" s="216">
        <f t="shared" si="9"/>
        <v>56073</v>
      </c>
      <c r="AW98" s="216">
        <f t="shared" si="9"/>
        <v>1103939</v>
      </c>
      <c r="AX98" s="216">
        <f t="shared" si="9"/>
        <v>1890.23</v>
      </c>
      <c r="AY98" s="216">
        <f t="shared" si="9"/>
        <v>10988</v>
      </c>
      <c r="AZ98" s="216">
        <f t="shared" si="9"/>
        <v>43504</v>
      </c>
      <c r="BA98" s="216">
        <f t="shared" si="9"/>
        <v>896368</v>
      </c>
      <c r="BB98" s="216">
        <f t="shared" si="9"/>
        <v>2012.65</v>
      </c>
      <c r="BC98" s="216">
        <f t="shared" si="9"/>
        <v>852</v>
      </c>
      <c r="BD98" s="216">
        <f t="shared" si="9"/>
        <v>3446</v>
      </c>
      <c r="BE98" s="216">
        <f t="shared" si="9"/>
        <v>62843</v>
      </c>
      <c r="BF98" s="216">
        <f t="shared" si="9"/>
        <v>757.37</v>
      </c>
      <c r="BG98" s="216">
        <f t="shared" si="9"/>
        <v>4465</v>
      </c>
      <c r="BH98" s="216">
        <f t="shared" si="9"/>
        <v>16796</v>
      </c>
      <c r="BI98" s="216">
        <f t="shared" si="9"/>
        <v>310475</v>
      </c>
      <c r="BJ98" s="216">
        <f t="shared" si="9"/>
        <v>3729.64</v>
      </c>
      <c r="BK98" s="208">
        <f t="shared" si="4"/>
        <v>51739</v>
      </c>
      <c r="BL98" s="208">
        <f t="shared" si="5"/>
        <v>233413</v>
      </c>
      <c r="BM98" s="208">
        <f t="shared" si="6"/>
        <v>5041443</v>
      </c>
      <c r="BN98" s="209">
        <f t="shared" si="7"/>
        <v>17548.64</v>
      </c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</row>
    <row r="99" spans="12:62" ht="12.7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2:62" ht="12.7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2:62" ht="12.75"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2:62" ht="12.7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</sheetData>
  <mergeCells count="118">
    <mergeCell ref="B98:J98"/>
    <mergeCell ref="B97:J97"/>
    <mergeCell ref="B93:J93"/>
    <mergeCell ref="B94:J94"/>
    <mergeCell ref="B95:J95"/>
    <mergeCell ref="B96:J96"/>
    <mergeCell ref="B92:J92"/>
    <mergeCell ref="B85:J85"/>
    <mergeCell ref="B86:J86"/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2:J22"/>
    <mergeCell ref="B23:J23"/>
    <mergeCell ref="AA18:AD19"/>
    <mergeCell ref="AE18:AH19"/>
    <mergeCell ref="B21:J21"/>
    <mergeCell ref="AA20:AD20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BG18:BJ19"/>
    <mergeCell ref="AY18:BB19"/>
    <mergeCell ref="BC18:BF19"/>
    <mergeCell ref="K18:R19"/>
    <mergeCell ref="AQ18:AT19"/>
    <mergeCell ref="AU18:AX19"/>
    <mergeCell ref="AI18:AL19"/>
    <mergeCell ref="AM18:AP19"/>
    <mergeCell ref="AI20:AL20"/>
    <mergeCell ref="AM20:AP20"/>
    <mergeCell ref="S18:V19"/>
    <mergeCell ref="J8:U9"/>
    <mergeCell ref="J14:U14"/>
    <mergeCell ref="K20:R20"/>
    <mergeCell ref="BK18:BN19"/>
    <mergeCell ref="BK20:BN20"/>
    <mergeCell ref="AQ20:AT20"/>
    <mergeCell ref="AU20:AX20"/>
    <mergeCell ref="AY20:BB20"/>
    <mergeCell ref="BC20:BF20"/>
    <mergeCell ref="BG20:BJ20"/>
    <mergeCell ref="W18:Z19"/>
    <mergeCell ref="AE20:AH20"/>
  </mergeCells>
  <printOptions/>
  <pageMargins left="0.75" right="0.75" top="1" bottom="1" header="0" footer="0"/>
  <pageSetup fitToHeight="2" fitToWidth="3" horizontalDpi="600" verticalDpi="600" orientation="landscape" paperSize="9" scale="56" r:id="rId3"/>
  <legacyDrawing r:id="rId2"/>
  <oleObjects>
    <oleObject progId="" shapeId="270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workbookViewId="0" topLeftCell="K13">
      <selection activeCell="N32" sqref="N32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  <col min="18" max="18" width="12.57421875" style="0" customWidth="1"/>
    <col min="22" max="22" width="12.8515625" style="0" customWidth="1"/>
  </cols>
  <sheetData>
    <row r="1" spans="1:24" ht="12.75">
      <c r="A1" s="38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.75">
      <c r="A3" s="38" t="s">
        <v>100</v>
      </c>
      <c r="B3" s="39"/>
      <c r="C3" s="39"/>
      <c r="D3" s="39"/>
      <c r="E3" s="39"/>
      <c r="F3" s="39"/>
      <c r="G3" s="39"/>
      <c r="H3" s="39"/>
      <c r="I3" s="39"/>
      <c r="J3" s="3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>
      <c r="A4" s="38" t="s">
        <v>101</v>
      </c>
      <c r="B4" s="39"/>
      <c r="C4" s="39"/>
      <c r="D4" s="39"/>
      <c r="E4" s="39"/>
      <c r="F4" s="39"/>
      <c r="G4" s="39"/>
      <c r="H4" s="39"/>
      <c r="I4" s="39"/>
      <c r="J4" s="3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>
      <c r="A6" s="149" t="s">
        <v>1</v>
      </c>
      <c r="B6" s="150"/>
      <c r="C6" s="54"/>
      <c r="D6" s="151" t="s">
        <v>532</v>
      </c>
      <c r="E6" s="53"/>
      <c r="F6" s="53"/>
      <c r="G6" s="55"/>
      <c r="H6" s="39"/>
      <c r="I6" s="39"/>
      <c r="J6" s="3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.75">
      <c r="A8" s="39" t="s">
        <v>2</v>
      </c>
      <c r="B8" s="40" t="s">
        <v>3</v>
      </c>
      <c r="C8" s="41"/>
      <c r="D8" s="41" t="s">
        <v>102</v>
      </c>
      <c r="E8" s="41"/>
      <c r="F8" s="41"/>
      <c r="G8" s="41"/>
      <c r="H8" s="41"/>
      <c r="I8" s="41"/>
      <c r="J8" s="41"/>
      <c r="K8" s="3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42"/>
      <c r="B9" s="43" t="s">
        <v>8</v>
      </c>
      <c r="C9" s="44"/>
      <c r="D9" s="44" t="s">
        <v>103</v>
      </c>
      <c r="E9" s="44"/>
      <c r="F9" s="44"/>
      <c r="G9" s="44"/>
      <c r="H9" s="44"/>
      <c r="I9" s="44"/>
      <c r="J9" s="44"/>
      <c r="K9" s="3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.75" customHeight="1">
      <c r="A10" s="39"/>
      <c r="B10" s="45" t="s">
        <v>4</v>
      </c>
      <c r="C10" s="46"/>
      <c r="D10" s="46" t="s">
        <v>533</v>
      </c>
      <c r="E10" s="46"/>
      <c r="F10" s="46"/>
      <c r="G10" s="46"/>
      <c r="H10" s="46"/>
      <c r="I10" s="46"/>
      <c r="J10" s="46"/>
      <c r="K10" s="27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39"/>
      <c r="B11" s="45" t="s">
        <v>104</v>
      </c>
      <c r="C11" s="46"/>
      <c r="D11" s="37" t="s">
        <v>105</v>
      </c>
      <c r="E11" s="37"/>
      <c r="F11" s="37"/>
      <c r="G11" s="46"/>
      <c r="H11" s="46"/>
      <c r="I11" s="46"/>
      <c r="J11" s="46"/>
      <c r="K11" s="2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39"/>
      <c r="B12" s="45" t="s">
        <v>6</v>
      </c>
      <c r="C12" s="46"/>
      <c r="D12" s="46" t="s">
        <v>106</v>
      </c>
      <c r="E12" s="46"/>
      <c r="F12" s="46"/>
      <c r="G12" s="46"/>
      <c r="H12" s="46"/>
      <c r="I12" s="46"/>
      <c r="J12" s="46"/>
      <c r="K12" s="2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39"/>
      <c r="B13" s="47" t="s">
        <v>7</v>
      </c>
      <c r="C13" s="48"/>
      <c r="D13" s="48" t="s">
        <v>107</v>
      </c>
      <c r="E13" s="48"/>
      <c r="F13" s="48"/>
      <c r="G13" s="48"/>
      <c r="H13" s="48"/>
      <c r="I13" s="48"/>
      <c r="J13" s="48"/>
      <c r="K13" s="3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2" ht="12.75">
      <c r="A14" s="49"/>
      <c r="B14" s="49"/>
      <c r="C14" s="49"/>
      <c r="D14" s="49"/>
      <c r="E14" s="39"/>
      <c r="F14" s="49"/>
      <c r="G14" s="49"/>
      <c r="H14" s="49"/>
      <c r="I14" s="49"/>
      <c r="J14" s="49"/>
      <c r="M14" s="3"/>
      <c r="P14" s="1"/>
      <c r="Q14" s="1"/>
      <c r="R14" s="1"/>
      <c r="S14" s="75"/>
      <c r="T14" s="75"/>
      <c r="U14" s="75"/>
      <c r="V14" s="75"/>
    </row>
    <row r="15" spans="1:22" ht="36">
      <c r="A15" s="49"/>
      <c r="B15" s="49"/>
      <c r="C15" s="49"/>
      <c r="D15" s="49"/>
      <c r="E15" s="39"/>
      <c r="F15" s="153" t="s">
        <v>519</v>
      </c>
      <c r="G15" s="153" t="s">
        <v>520</v>
      </c>
      <c r="H15" s="153" t="s">
        <v>521</v>
      </c>
      <c r="I15" s="153" t="s">
        <v>522</v>
      </c>
      <c r="J15" s="153" t="s">
        <v>523</v>
      </c>
      <c r="K15" s="153" t="s">
        <v>524</v>
      </c>
      <c r="L15" s="153" t="s">
        <v>525</v>
      </c>
      <c r="M15" s="153" t="s">
        <v>526</v>
      </c>
      <c r="N15" s="153" t="s">
        <v>527</v>
      </c>
      <c r="O15" s="153" t="s">
        <v>528</v>
      </c>
      <c r="P15" s="153" t="s">
        <v>529</v>
      </c>
      <c r="Q15" s="153" t="s">
        <v>530</v>
      </c>
      <c r="R15" s="153" t="s">
        <v>531</v>
      </c>
      <c r="S15" s="75"/>
      <c r="T15" s="75"/>
      <c r="U15" s="75"/>
      <c r="V15" s="75"/>
    </row>
    <row r="16" spans="1:22" ht="12.75" customHeight="1">
      <c r="A16" s="49"/>
      <c r="B16" s="49"/>
      <c r="C16" s="49"/>
      <c r="D16" s="49"/>
      <c r="E16" s="39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75"/>
      <c r="T16" s="75"/>
      <c r="U16" s="75"/>
      <c r="V16" s="75"/>
    </row>
    <row r="17" spans="2:26" ht="12.75" customHeight="1">
      <c r="B17" s="110" t="s">
        <v>108</v>
      </c>
      <c r="C17" s="111"/>
      <c r="D17" s="111"/>
      <c r="E17" s="152"/>
      <c r="F17" s="155">
        <v>1701</v>
      </c>
      <c r="G17" s="155">
        <v>1702</v>
      </c>
      <c r="H17" s="155">
        <v>1703</v>
      </c>
      <c r="I17" s="155">
        <v>1704</v>
      </c>
      <c r="J17" s="155">
        <v>1705</v>
      </c>
      <c r="K17" s="155">
        <v>1706</v>
      </c>
      <c r="L17" s="155">
        <v>1707</v>
      </c>
      <c r="M17" s="155">
        <v>1708</v>
      </c>
      <c r="N17" s="155">
        <v>1709</v>
      </c>
      <c r="O17" s="155">
        <v>1710</v>
      </c>
      <c r="P17" s="155">
        <v>1711</v>
      </c>
      <c r="Q17" s="156">
        <v>1712</v>
      </c>
      <c r="R17" s="157">
        <v>17</v>
      </c>
      <c r="S17" s="77"/>
      <c r="T17" s="77"/>
      <c r="U17" s="77"/>
      <c r="V17" s="57"/>
      <c r="W17" s="3"/>
      <c r="X17" s="3"/>
      <c r="Y17" s="3"/>
      <c r="Z17" s="3"/>
    </row>
    <row r="18" spans="1:26" ht="12.75">
      <c r="A18" s="9"/>
      <c r="B18" s="50"/>
      <c r="C18" s="51"/>
      <c r="D18" s="51"/>
      <c r="E18" s="58"/>
      <c r="F18" s="34"/>
      <c r="G18" s="34"/>
      <c r="H18" s="2"/>
      <c r="I18" s="35"/>
      <c r="J18" s="35"/>
      <c r="K18" s="2"/>
      <c r="L18" s="2"/>
      <c r="M18" s="2"/>
      <c r="N18" s="2"/>
      <c r="O18" s="2"/>
      <c r="P18" s="2"/>
      <c r="Q18" s="35"/>
      <c r="R18" s="35"/>
      <c r="S18" s="78"/>
      <c r="T18" s="78"/>
      <c r="U18" s="78"/>
      <c r="V18" s="78"/>
      <c r="W18" s="11"/>
      <c r="X18" s="11"/>
      <c r="Y18" s="3"/>
      <c r="Z18" s="3"/>
    </row>
    <row r="19" spans="1:26" ht="12.75">
      <c r="A19" s="9"/>
      <c r="B19" s="158" t="s">
        <v>109</v>
      </c>
      <c r="C19" s="159"/>
      <c r="D19" s="160"/>
      <c r="E19" s="161" t="s">
        <v>110</v>
      </c>
      <c r="F19" s="162">
        <v>1995</v>
      </c>
      <c r="G19" s="162">
        <v>92</v>
      </c>
      <c r="H19" s="162">
        <v>2491</v>
      </c>
      <c r="I19" s="162">
        <v>548</v>
      </c>
      <c r="J19" s="162">
        <v>7136</v>
      </c>
      <c r="K19" s="162">
        <v>1202</v>
      </c>
      <c r="L19" s="162">
        <v>1487</v>
      </c>
      <c r="M19" s="162">
        <v>3291</v>
      </c>
      <c r="N19" s="162">
        <v>5541</v>
      </c>
      <c r="O19" s="162">
        <v>3805</v>
      </c>
      <c r="P19" s="162">
        <v>2196</v>
      </c>
      <c r="Q19" s="162">
        <v>4960</v>
      </c>
      <c r="R19" s="162">
        <v>34744</v>
      </c>
      <c r="S19" s="78"/>
      <c r="T19" s="78"/>
      <c r="U19" s="78"/>
      <c r="V19" s="78"/>
      <c r="W19" s="11"/>
      <c r="X19" s="11"/>
      <c r="Y19" s="3"/>
      <c r="Z19" s="3"/>
    </row>
    <row r="20" spans="1:26" ht="12.75">
      <c r="A20" s="9"/>
      <c r="B20" s="158" t="s">
        <v>111</v>
      </c>
      <c r="C20" s="159"/>
      <c r="D20" s="160"/>
      <c r="E20" s="161" t="s">
        <v>112</v>
      </c>
      <c r="F20" s="162">
        <v>416</v>
      </c>
      <c r="G20" s="162">
        <v>46</v>
      </c>
      <c r="H20" s="162">
        <v>392</v>
      </c>
      <c r="I20" s="162">
        <v>129</v>
      </c>
      <c r="J20" s="162">
        <v>1042</v>
      </c>
      <c r="K20" s="162">
        <v>260</v>
      </c>
      <c r="L20" s="162">
        <v>195</v>
      </c>
      <c r="M20" s="162">
        <v>349</v>
      </c>
      <c r="N20" s="162">
        <v>90</v>
      </c>
      <c r="O20" s="162">
        <v>221</v>
      </c>
      <c r="P20" s="162">
        <v>169</v>
      </c>
      <c r="Q20" s="162">
        <v>402</v>
      </c>
      <c r="R20" s="162">
        <v>3711</v>
      </c>
      <c r="S20" s="78"/>
      <c r="T20" s="78"/>
      <c r="U20" s="78"/>
      <c r="V20" s="78"/>
      <c r="W20" s="11"/>
      <c r="X20" s="11"/>
      <c r="Y20" s="3"/>
      <c r="Z20" s="3"/>
    </row>
    <row r="21" spans="1:26" ht="12.75">
      <c r="A21" s="9"/>
      <c r="B21" s="158" t="s">
        <v>113</v>
      </c>
      <c r="C21" s="159"/>
      <c r="D21" s="160"/>
      <c r="E21" s="161" t="s">
        <v>114</v>
      </c>
      <c r="F21" s="162">
        <v>1579</v>
      </c>
      <c r="G21" s="162">
        <v>46</v>
      </c>
      <c r="H21" s="162">
        <v>2099</v>
      </c>
      <c r="I21" s="162">
        <v>419</v>
      </c>
      <c r="J21" s="162">
        <v>6094</v>
      </c>
      <c r="K21" s="162">
        <v>942</v>
      </c>
      <c r="L21" s="162">
        <v>1292</v>
      </c>
      <c r="M21" s="162">
        <v>2942</v>
      </c>
      <c r="N21" s="162">
        <v>5451</v>
      </c>
      <c r="O21" s="162">
        <v>3584</v>
      </c>
      <c r="P21" s="162">
        <v>2027</v>
      </c>
      <c r="Q21" s="162">
        <v>4558</v>
      </c>
      <c r="R21" s="162">
        <v>31033</v>
      </c>
      <c r="S21" s="78"/>
      <c r="T21" s="78"/>
      <c r="U21" s="78"/>
      <c r="V21" s="78"/>
      <c r="W21" s="11"/>
      <c r="X21" s="11"/>
      <c r="Y21" s="3"/>
      <c r="Z21" s="3"/>
    </row>
    <row r="22" spans="1:26" ht="12.75">
      <c r="A22" s="9"/>
      <c r="B22" s="163"/>
      <c r="C22" s="164"/>
      <c r="D22" s="164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78"/>
      <c r="T22" s="78"/>
      <c r="U22" s="78"/>
      <c r="V22" s="78"/>
      <c r="W22" s="11"/>
      <c r="X22" s="11"/>
      <c r="Y22" s="3"/>
      <c r="Z22" s="3"/>
    </row>
    <row r="23" spans="1:26" ht="12.75">
      <c r="A23" s="9"/>
      <c r="B23" s="158" t="s">
        <v>115</v>
      </c>
      <c r="C23" s="164"/>
      <c r="D23" s="167"/>
      <c r="E23" s="168" t="s">
        <v>116</v>
      </c>
      <c r="F23" s="145">
        <v>28</v>
      </c>
      <c r="G23" s="145">
        <v>0</v>
      </c>
      <c r="H23" s="145">
        <v>84</v>
      </c>
      <c r="I23" s="145">
        <v>7</v>
      </c>
      <c r="J23" s="145">
        <v>148</v>
      </c>
      <c r="K23" s="145">
        <v>42</v>
      </c>
      <c r="L23" s="145">
        <v>28</v>
      </c>
      <c r="M23" s="145">
        <v>53</v>
      </c>
      <c r="N23" s="145">
        <v>90</v>
      </c>
      <c r="O23" s="145">
        <v>76</v>
      </c>
      <c r="P23" s="145">
        <v>61</v>
      </c>
      <c r="Q23" s="145">
        <v>123</v>
      </c>
      <c r="R23" s="169">
        <v>740</v>
      </c>
      <c r="S23" s="79"/>
      <c r="T23" s="79"/>
      <c r="U23" s="79"/>
      <c r="V23" s="79"/>
      <c r="W23" s="11"/>
      <c r="X23" s="11"/>
      <c r="Y23" s="3"/>
      <c r="Z23" s="3"/>
    </row>
    <row r="24" spans="1:26" ht="12.75">
      <c r="A24" s="9"/>
      <c r="B24" s="158" t="s">
        <v>117</v>
      </c>
      <c r="C24" s="164"/>
      <c r="D24" s="167"/>
      <c r="E24" s="168" t="s">
        <v>118</v>
      </c>
      <c r="F24" s="162">
        <v>251</v>
      </c>
      <c r="G24" s="162">
        <v>6</v>
      </c>
      <c r="H24" s="162">
        <v>402</v>
      </c>
      <c r="I24" s="162">
        <v>64</v>
      </c>
      <c r="J24" s="162">
        <v>1169</v>
      </c>
      <c r="K24" s="162">
        <v>171</v>
      </c>
      <c r="L24" s="162">
        <v>237</v>
      </c>
      <c r="M24" s="162">
        <v>493</v>
      </c>
      <c r="N24" s="162">
        <v>982</v>
      </c>
      <c r="O24" s="162">
        <v>698</v>
      </c>
      <c r="P24" s="162">
        <v>293</v>
      </c>
      <c r="Q24" s="162">
        <v>824</v>
      </c>
      <c r="R24" s="170">
        <v>5590</v>
      </c>
      <c r="S24" s="78"/>
      <c r="T24" s="78"/>
      <c r="U24" s="78"/>
      <c r="V24" s="78"/>
      <c r="W24" s="11"/>
      <c r="X24" s="11"/>
      <c r="Y24" s="3"/>
      <c r="Z24" s="3"/>
    </row>
    <row r="25" spans="1:26" ht="12.75">
      <c r="A25" s="9"/>
      <c r="B25" s="158" t="s">
        <v>119</v>
      </c>
      <c r="C25" s="164"/>
      <c r="D25" s="167"/>
      <c r="E25" s="168" t="s">
        <v>120</v>
      </c>
      <c r="F25" s="162">
        <v>531</v>
      </c>
      <c r="G25" s="162">
        <v>24</v>
      </c>
      <c r="H25" s="162">
        <v>674</v>
      </c>
      <c r="I25" s="162">
        <v>142</v>
      </c>
      <c r="J25" s="162">
        <v>2153</v>
      </c>
      <c r="K25" s="162">
        <v>365</v>
      </c>
      <c r="L25" s="162">
        <v>404</v>
      </c>
      <c r="M25" s="162">
        <v>986</v>
      </c>
      <c r="N25" s="162">
        <v>1655</v>
      </c>
      <c r="O25" s="162">
        <v>1254</v>
      </c>
      <c r="P25" s="162">
        <v>632</v>
      </c>
      <c r="Q25" s="162">
        <v>1429</v>
      </c>
      <c r="R25" s="170">
        <v>10249</v>
      </c>
      <c r="S25" s="78"/>
      <c r="T25" s="78"/>
      <c r="U25" s="78"/>
      <c r="V25" s="78"/>
      <c r="W25" s="11"/>
      <c r="X25" s="11"/>
      <c r="Y25" s="3"/>
      <c r="Z25" s="3"/>
    </row>
    <row r="26" spans="1:26" ht="12.75">
      <c r="A26" s="9"/>
      <c r="B26" s="158" t="s">
        <v>121</v>
      </c>
      <c r="C26" s="164"/>
      <c r="D26" s="167"/>
      <c r="E26" s="168" t="s">
        <v>122</v>
      </c>
      <c r="F26" s="162">
        <v>511</v>
      </c>
      <c r="G26" s="162">
        <v>27</v>
      </c>
      <c r="H26" s="162">
        <v>580</v>
      </c>
      <c r="I26" s="162">
        <v>159</v>
      </c>
      <c r="J26" s="162">
        <v>1811</v>
      </c>
      <c r="K26" s="162">
        <v>292</v>
      </c>
      <c r="L26" s="162">
        <v>366</v>
      </c>
      <c r="M26" s="162">
        <v>786</v>
      </c>
      <c r="N26" s="162">
        <v>1331</v>
      </c>
      <c r="O26" s="162">
        <v>905</v>
      </c>
      <c r="P26" s="162">
        <v>487</v>
      </c>
      <c r="Q26" s="162">
        <v>1143</v>
      </c>
      <c r="R26" s="170">
        <v>8398</v>
      </c>
      <c r="S26" s="78"/>
      <c r="T26" s="78"/>
      <c r="U26" s="78"/>
      <c r="V26" s="78"/>
      <c r="W26" s="11"/>
      <c r="X26" s="11"/>
      <c r="Y26" s="3"/>
      <c r="Z26" s="3"/>
    </row>
    <row r="27" spans="1:26" ht="12.75">
      <c r="A27" s="9"/>
      <c r="B27" s="158" t="s">
        <v>123</v>
      </c>
      <c r="C27" s="164"/>
      <c r="D27" s="167"/>
      <c r="E27" s="168" t="s">
        <v>124</v>
      </c>
      <c r="F27" s="162">
        <v>365</v>
      </c>
      <c r="G27" s="162">
        <v>16</v>
      </c>
      <c r="H27" s="162">
        <v>395</v>
      </c>
      <c r="I27" s="162">
        <v>100</v>
      </c>
      <c r="J27" s="162">
        <v>1022</v>
      </c>
      <c r="K27" s="162">
        <v>171</v>
      </c>
      <c r="L27" s="162">
        <v>222</v>
      </c>
      <c r="M27" s="162">
        <v>510</v>
      </c>
      <c r="N27" s="162">
        <v>841</v>
      </c>
      <c r="O27" s="162">
        <v>482</v>
      </c>
      <c r="P27" s="162">
        <v>357</v>
      </c>
      <c r="Q27" s="162">
        <v>710</v>
      </c>
      <c r="R27" s="170">
        <v>5191</v>
      </c>
      <c r="S27" s="78"/>
      <c r="T27" s="78"/>
      <c r="U27" s="78"/>
      <c r="V27" s="78"/>
      <c r="W27" s="11"/>
      <c r="X27" s="11"/>
      <c r="Y27" s="3"/>
      <c r="Z27" s="3"/>
    </row>
    <row r="28" spans="1:26" ht="12.75">
      <c r="A28" s="9"/>
      <c r="B28" s="158" t="s">
        <v>125</v>
      </c>
      <c r="C28" s="164"/>
      <c r="D28" s="167"/>
      <c r="E28" s="168" t="s">
        <v>126</v>
      </c>
      <c r="F28" s="162">
        <v>158</v>
      </c>
      <c r="G28" s="162">
        <v>8</v>
      </c>
      <c r="H28" s="162">
        <v>184</v>
      </c>
      <c r="I28" s="162">
        <v>43</v>
      </c>
      <c r="J28" s="162">
        <v>546</v>
      </c>
      <c r="K28" s="162">
        <v>89</v>
      </c>
      <c r="L28" s="162">
        <v>153</v>
      </c>
      <c r="M28" s="162">
        <v>301</v>
      </c>
      <c r="N28" s="162">
        <v>385</v>
      </c>
      <c r="O28" s="162">
        <v>257</v>
      </c>
      <c r="P28" s="162">
        <v>214</v>
      </c>
      <c r="Q28" s="162">
        <v>407</v>
      </c>
      <c r="R28" s="170">
        <v>2745</v>
      </c>
      <c r="S28" s="78"/>
      <c r="T28" s="78"/>
      <c r="U28" s="78"/>
      <c r="V28" s="78"/>
      <c r="W28" s="11"/>
      <c r="X28" s="11"/>
      <c r="Y28" s="3"/>
      <c r="Z28" s="3"/>
    </row>
    <row r="29" spans="1:26" ht="12.75">
      <c r="A29" s="9"/>
      <c r="B29" s="158" t="s">
        <v>127</v>
      </c>
      <c r="C29" s="164"/>
      <c r="D29" s="167"/>
      <c r="E29" s="168" t="s">
        <v>128</v>
      </c>
      <c r="F29" s="162">
        <v>151</v>
      </c>
      <c r="G29" s="162">
        <v>11</v>
      </c>
      <c r="H29" s="162">
        <v>172</v>
      </c>
      <c r="I29" s="162">
        <v>33</v>
      </c>
      <c r="J29" s="162">
        <v>287</v>
      </c>
      <c r="K29" s="162">
        <v>72</v>
      </c>
      <c r="L29" s="162">
        <v>77</v>
      </c>
      <c r="M29" s="162">
        <v>162</v>
      </c>
      <c r="N29" s="162">
        <v>257</v>
      </c>
      <c r="O29" s="162">
        <v>133</v>
      </c>
      <c r="P29" s="162">
        <v>152</v>
      </c>
      <c r="Q29" s="162">
        <v>324</v>
      </c>
      <c r="R29" s="170">
        <f>SUM(F29:Q29)</f>
        <v>1831</v>
      </c>
      <c r="S29" s="78"/>
      <c r="T29" s="78"/>
      <c r="U29" s="78"/>
      <c r="V29" s="78"/>
      <c r="W29" s="11"/>
      <c r="X29" s="11"/>
      <c r="Y29" s="3"/>
      <c r="Z29" s="3"/>
    </row>
    <row r="30" spans="1:26" ht="12.75">
      <c r="A30" s="9"/>
      <c r="B30" s="163"/>
      <c r="C30" s="164"/>
      <c r="D30" s="164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78"/>
      <c r="T30" s="78"/>
      <c r="U30" s="78"/>
      <c r="V30" s="78"/>
      <c r="W30" s="11"/>
      <c r="X30" s="11"/>
      <c r="Y30" s="3"/>
      <c r="Z30" s="3"/>
    </row>
    <row r="31" spans="1:26" ht="12.75">
      <c r="A31" s="9"/>
      <c r="B31" s="158" t="s">
        <v>129</v>
      </c>
      <c r="C31" s="164"/>
      <c r="D31" s="167"/>
      <c r="E31" s="168" t="s">
        <v>130</v>
      </c>
      <c r="F31" s="145">
        <v>2</v>
      </c>
      <c r="G31" s="145">
        <v>0</v>
      </c>
      <c r="H31" s="145">
        <v>25</v>
      </c>
      <c r="I31" s="145">
        <v>0</v>
      </c>
      <c r="J31" s="145">
        <v>8</v>
      </c>
      <c r="K31" s="145">
        <v>8</v>
      </c>
      <c r="L31" s="145">
        <v>0</v>
      </c>
      <c r="M31" s="145">
        <v>4</v>
      </c>
      <c r="N31" s="145">
        <v>1</v>
      </c>
      <c r="O31" s="145">
        <v>7</v>
      </c>
      <c r="P31" s="145">
        <v>4</v>
      </c>
      <c r="Q31" s="145">
        <v>14</v>
      </c>
      <c r="R31" s="162">
        <v>73</v>
      </c>
      <c r="S31" s="78"/>
      <c r="T31" s="78"/>
      <c r="U31" s="78"/>
      <c r="V31" s="78"/>
      <c r="W31" s="11"/>
      <c r="X31" s="11"/>
      <c r="Y31" s="3"/>
      <c r="Z31" s="3"/>
    </row>
    <row r="32" spans="1:26" ht="12.75">
      <c r="A32" s="9"/>
      <c r="B32" s="158" t="s">
        <v>131</v>
      </c>
      <c r="C32" s="164"/>
      <c r="D32" s="167"/>
      <c r="E32" s="168" t="s">
        <v>132</v>
      </c>
      <c r="F32" s="162">
        <v>36</v>
      </c>
      <c r="G32" s="162">
        <v>0</v>
      </c>
      <c r="H32" s="162">
        <v>47</v>
      </c>
      <c r="I32" s="162">
        <v>10</v>
      </c>
      <c r="J32" s="162">
        <v>110</v>
      </c>
      <c r="K32" s="162">
        <v>23</v>
      </c>
      <c r="L32" s="162">
        <v>14</v>
      </c>
      <c r="M32" s="162">
        <v>41</v>
      </c>
      <c r="N32" s="162">
        <v>9</v>
      </c>
      <c r="O32" s="162">
        <v>26</v>
      </c>
      <c r="P32" s="162">
        <v>21</v>
      </c>
      <c r="Q32" s="162">
        <v>44</v>
      </c>
      <c r="R32" s="162">
        <v>381</v>
      </c>
      <c r="S32" s="78"/>
      <c r="T32" s="78"/>
      <c r="U32" s="78"/>
      <c r="V32" s="78"/>
      <c r="W32" s="11"/>
      <c r="X32" s="11"/>
      <c r="Y32" s="3"/>
      <c r="Z32" s="3"/>
    </row>
    <row r="33" spans="1:26" ht="12.75">
      <c r="A33" s="9"/>
      <c r="B33" s="158" t="s">
        <v>133</v>
      </c>
      <c r="C33" s="164"/>
      <c r="D33" s="167"/>
      <c r="E33" s="168" t="s">
        <v>134</v>
      </c>
      <c r="F33" s="162">
        <v>77</v>
      </c>
      <c r="G33" s="162">
        <v>16</v>
      </c>
      <c r="H33" s="162">
        <v>78</v>
      </c>
      <c r="I33" s="162">
        <v>35</v>
      </c>
      <c r="J33" s="162">
        <v>270</v>
      </c>
      <c r="K33" s="162">
        <v>72</v>
      </c>
      <c r="L33" s="162">
        <v>40</v>
      </c>
      <c r="M33" s="162">
        <v>78</v>
      </c>
      <c r="N33" s="162">
        <v>17</v>
      </c>
      <c r="O33" s="162">
        <v>57</v>
      </c>
      <c r="P33" s="162">
        <v>36</v>
      </c>
      <c r="Q33" s="162">
        <v>83</v>
      </c>
      <c r="R33" s="162">
        <v>859</v>
      </c>
      <c r="S33" s="78"/>
      <c r="T33" s="78"/>
      <c r="U33" s="78"/>
      <c r="V33" s="78"/>
      <c r="W33" s="11"/>
      <c r="X33" s="11"/>
      <c r="Y33" s="3"/>
      <c r="Z33" s="3"/>
    </row>
    <row r="34" spans="1:26" ht="12.75">
      <c r="A34" s="9"/>
      <c r="B34" s="158" t="s">
        <v>135</v>
      </c>
      <c r="C34" s="164"/>
      <c r="D34" s="167"/>
      <c r="E34" s="168" t="s">
        <v>136</v>
      </c>
      <c r="F34" s="162">
        <v>121</v>
      </c>
      <c r="G34" s="162">
        <v>12</v>
      </c>
      <c r="H34" s="162">
        <v>77</v>
      </c>
      <c r="I34" s="162">
        <v>33</v>
      </c>
      <c r="J34" s="162">
        <v>257</v>
      </c>
      <c r="K34" s="162">
        <v>69</v>
      </c>
      <c r="L34" s="162">
        <v>49</v>
      </c>
      <c r="M34" s="162">
        <v>85</v>
      </c>
      <c r="N34" s="162">
        <v>18</v>
      </c>
      <c r="O34" s="162">
        <v>59</v>
      </c>
      <c r="P34" s="162">
        <v>40</v>
      </c>
      <c r="Q34" s="162">
        <v>95</v>
      </c>
      <c r="R34" s="162">
        <v>915</v>
      </c>
      <c r="S34" s="78"/>
      <c r="T34" s="78"/>
      <c r="U34" s="78"/>
      <c r="V34" s="78"/>
      <c r="W34" s="11"/>
      <c r="X34" s="11"/>
      <c r="Y34" s="3"/>
      <c r="Z34" s="3"/>
    </row>
    <row r="35" spans="1:26" ht="12.75">
      <c r="A35" s="9"/>
      <c r="B35" s="158" t="s">
        <v>137</v>
      </c>
      <c r="C35" s="164"/>
      <c r="D35" s="167"/>
      <c r="E35" s="168" t="s">
        <v>138</v>
      </c>
      <c r="F35" s="162">
        <v>96</v>
      </c>
      <c r="G35" s="162">
        <v>7</v>
      </c>
      <c r="H35" s="162">
        <v>69</v>
      </c>
      <c r="I35" s="162">
        <v>27</v>
      </c>
      <c r="J35" s="162">
        <v>193</v>
      </c>
      <c r="K35" s="162">
        <v>31</v>
      </c>
      <c r="L35" s="162">
        <v>41</v>
      </c>
      <c r="M35" s="162">
        <v>56</v>
      </c>
      <c r="N35" s="162">
        <v>19</v>
      </c>
      <c r="O35" s="162">
        <v>34</v>
      </c>
      <c r="P35" s="162">
        <v>31</v>
      </c>
      <c r="Q35" s="162">
        <v>53</v>
      </c>
      <c r="R35" s="162">
        <v>657</v>
      </c>
      <c r="S35" s="78"/>
      <c r="T35" s="78"/>
      <c r="U35" s="78"/>
      <c r="V35" s="78"/>
      <c r="W35" s="11"/>
      <c r="X35" s="11"/>
      <c r="Y35" s="3"/>
      <c r="Z35" s="3"/>
    </row>
    <row r="36" spans="1:26" ht="12.75">
      <c r="A36" s="9"/>
      <c r="B36" s="158" t="s">
        <v>139</v>
      </c>
      <c r="C36" s="164"/>
      <c r="D36" s="167"/>
      <c r="E36" s="168" t="s">
        <v>140</v>
      </c>
      <c r="F36" s="162">
        <v>41</v>
      </c>
      <c r="G36" s="162">
        <v>3</v>
      </c>
      <c r="H36" s="162">
        <v>39</v>
      </c>
      <c r="I36" s="162">
        <v>12</v>
      </c>
      <c r="J36" s="162">
        <v>122</v>
      </c>
      <c r="K36" s="162">
        <v>27</v>
      </c>
      <c r="L36" s="162">
        <v>35</v>
      </c>
      <c r="M36" s="162">
        <v>43</v>
      </c>
      <c r="N36" s="162">
        <v>11</v>
      </c>
      <c r="O36" s="162">
        <v>18</v>
      </c>
      <c r="P36" s="162">
        <v>18</v>
      </c>
      <c r="Q36" s="162">
        <v>56</v>
      </c>
      <c r="R36" s="162">
        <v>425</v>
      </c>
      <c r="S36" s="78"/>
      <c r="T36" s="78"/>
      <c r="U36" s="78"/>
      <c r="V36" s="78"/>
      <c r="W36" s="11"/>
      <c r="X36" s="11"/>
      <c r="Y36" s="3"/>
      <c r="Z36" s="3"/>
    </row>
    <row r="37" spans="1:26" ht="12.75">
      <c r="A37" s="9"/>
      <c r="B37" s="158" t="s">
        <v>141</v>
      </c>
      <c r="C37" s="164"/>
      <c r="D37" s="167"/>
      <c r="E37" s="168" t="s">
        <v>142</v>
      </c>
      <c r="F37" s="162">
        <v>43</v>
      </c>
      <c r="G37" s="162">
        <v>8</v>
      </c>
      <c r="H37" s="162">
        <v>57</v>
      </c>
      <c r="I37" s="162">
        <v>12</v>
      </c>
      <c r="J37" s="162">
        <v>82</v>
      </c>
      <c r="K37" s="162">
        <v>30</v>
      </c>
      <c r="L37" s="162">
        <v>16</v>
      </c>
      <c r="M37" s="162">
        <v>42</v>
      </c>
      <c r="N37" s="162">
        <v>15</v>
      </c>
      <c r="O37" s="162">
        <v>20</v>
      </c>
      <c r="P37" s="162">
        <v>19</v>
      </c>
      <c r="Q37" s="162">
        <v>57</v>
      </c>
      <c r="R37" s="162">
        <v>401</v>
      </c>
      <c r="S37" s="78"/>
      <c r="T37" s="78"/>
      <c r="U37" s="78"/>
      <c r="V37" s="78"/>
      <c r="W37" s="11"/>
      <c r="X37" s="11"/>
      <c r="Y37" s="3"/>
      <c r="Z37" s="3"/>
    </row>
    <row r="38" spans="1:26" ht="12.75">
      <c r="A38" s="9"/>
      <c r="B38" s="158"/>
      <c r="C38" s="164"/>
      <c r="D38" s="164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80"/>
      <c r="T38" s="80"/>
      <c r="U38" s="80"/>
      <c r="V38" s="80"/>
      <c r="W38" s="11"/>
      <c r="X38" s="11"/>
      <c r="Y38" s="3"/>
      <c r="Z38" s="3"/>
    </row>
    <row r="39" spans="1:26" ht="12.75">
      <c r="A39" s="9"/>
      <c r="B39" s="158" t="s">
        <v>143</v>
      </c>
      <c r="C39" s="164"/>
      <c r="D39" s="164"/>
      <c r="E39" s="168" t="s">
        <v>144</v>
      </c>
      <c r="F39" s="162">
        <v>26</v>
      </c>
      <c r="G39" s="162">
        <v>0</v>
      </c>
      <c r="H39" s="162">
        <v>59</v>
      </c>
      <c r="I39" s="162">
        <v>7</v>
      </c>
      <c r="J39" s="162">
        <v>140</v>
      </c>
      <c r="K39" s="162">
        <v>34</v>
      </c>
      <c r="L39" s="162">
        <v>28</v>
      </c>
      <c r="M39" s="162">
        <v>49</v>
      </c>
      <c r="N39" s="162">
        <v>89</v>
      </c>
      <c r="O39" s="162">
        <v>69</v>
      </c>
      <c r="P39" s="162">
        <v>57</v>
      </c>
      <c r="Q39" s="162">
        <v>109</v>
      </c>
      <c r="R39" s="162">
        <v>667</v>
      </c>
      <c r="S39" s="78"/>
      <c r="T39" s="78"/>
      <c r="U39" s="78"/>
      <c r="V39" s="78"/>
      <c r="W39" s="11"/>
      <c r="X39" s="11"/>
      <c r="Y39" s="3"/>
      <c r="Z39" s="3"/>
    </row>
    <row r="40" spans="1:26" ht="12.75">
      <c r="A40" s="9"/>
      <c r="B40" s="158" t="s">
        <v>145</v>
      </c>
      <c r="C40" s="164"/>
      <c r="D40" s="164"/>
      <c r="E40" s="168" t="s">
        <v>146</v>
      </c>
      <c r="F40" s="162">
        <v>215</v>
      </c>
      <c r="G40" s="162">
        <v>6</v>
      </c>
      <c r="H40" s="162">
        <v>355</v>
      </c>
      <c r="I40" s="162">
        <v>54</v>
      </c>
      <c r="J40" s="162">
        <v>1059</v>
      </c>
      <c r="K40" s="162">
        <v>148</v>
      </c>
      <c r="L40" s="162">
        <v>223</v>
      </c>
      <c r="M40" s="162">
        <v>452</v>
      </c>
      <c r="N40" s="162">
        <v>973</v>
      </c>
      <c r="O40" s="162">
        <v>672</v>
      </c>
      <c r="P40" s="162">
        <v>272</v>
      </c>
      <c r="Q40" s="162">
        <v>780</v>
      </c>
      <c r="R40" s="162">
        <v>5209</v>
      </c>
      <c r="S40" s="78"/>
      <c r="T40" s="78"/>
      <c r="U40" s="78"/>
      <c r="V40" s="78"/>
      <c r="W40" s="11"/>
      <c r="X40" s="11"/>
      <c r="Y40" s="3"/>
      <c r="Z40" s="3"/>
    </row>
    <row r="41" spans="1:26" ht="12.75">
      <c r="A41" s="9"/>
      <c r="B41" s="158" t="s">
        <v>147</v>
      </c>
      <c r="C41" s="164"/>
      <c r="D41" s="164"/>
      <c r="E41" s="168" t="s">
        <v>148</v>
      </c>
      <c r="F41" s="162">
        <v>454</v>
      </c>
      <c r="G41" s="162">
        <v>8</v>
      </c>
      <c r="H41" s="162">
        <v>596</v>
      </c>
      <c r="I41" s="162">
        <v>107</v>
      </c>
      <c r="J41" s="162">
        <v>1883</v>
      </c>
      <c r="K41" s="162">
        <v>293</v>
      </c>
      <c r="L41" s="162">
        <v>364</v>
      </c>
      <c r="M41" s="162">
        <v>908</v>
      </c>
      <c r="N41" s="162">
        <v>1638</v>
      </c>
      <c r="O41" s="162">
        <v>1197</v>
      </c>
      <c r="P41" s="162">
        <v>596</v>
      </c>
      <c r="Q41" s="162">
        <v>1346</v>
      </c>
      <c r="R41" s="162">
        <v>9390</v>
      </c>
      <c r="S41" s="78"/>
      <c r="T41" s="78"/>
      <c r="U41" s="78"/>
      <c r="V41" s="78"/>
      <c r="W41" s="11"/>
      <c r="X41" s="11"/>
      <c r="Y41" s="3"/>
      <c r="Z41" s="3"/>
    </row>
    <row r="42" spans="1:26" ht="12.75">
      <c r="A42" s="9"/>
      <c r="B42" s="158" t="s">
        <v>149</v>
      </c>
      <c r="C42" s="164"/>
      <c r="D42" s="164"/>
      <c r="E42" s="168" t="s">
        <v>150</v>
      </c>
      <c r="F42" s="162">
        <v>390</v>
      </c>
      <c r="G42" s="162">
        <v>15</v>
      </c>
      <c r="H42" s="162">
        <v>503</v>
      </c>
      <c r="I42" s="162">
        <v>126</v>
      </c>
      <c r="J42" s="162">
        <v>1554</v>
      </c>
      <c r="K42" s="162">
        <v>223</v>
      </c>
      <c r="L42" s="162">
        <v>317</v>
      </c>
      <c r="M42" s="162">
        <v>701</v>
      </c>
      <c r="N42" s="162">
        <v>1313</v>
      </c>
      <c r="O42" s="162">
        <v>846</v>
      </c>
      <c r="P42" s="162">
        <v>447</v>
      </c>
      <c r="Q42" s="162">
        <v>1048</v>
      </c>
      <c r="R42" s="162">
        <v>7483</v>
      </c>
      <c r="S42" s="78"/>
      <c r="T42" s="78"/>
      <c r="U42" s="78"/>
      <c r="V42" s="78"/>
      <c r="W42" s="11"/>
      <c r="X42" s="11"/>
      <c r="Y42" s="3"/>
      <c r="Z42" s="3"/>
    </row>
    <row r="43" spans="1:26" ht="12.75">
      <c r="A43" s="9"/>
      <c r="B43" s="158" t="s">
        <v>151</v>
      </c>
      <c r="C43" s="164"/>
      <c r="D43" s="164"/>
      <c r="E43" s="168" t="s">
        <v>152</v>
      </c>
      <c r="F43" s="162">
        <v>269</v>
      </c>
      <c r="G43" s="162">
        <v>9</v>
      </c>
      <c r="H43" s="162">
        <v>326</v>
      </c>
      <c r="I43" s="162">
        <v>73</v>
      </c>
      <c r="J43" s="162">
        <v>829</v>
      </c>
      <c r="K43" s="162">
        <v>140</v>
      </c>
      <c r="L43" s="162">
        <v>181</v>
      </c>
      <c r="M43" s="162">
        <v>454</v>
      </c>
      <c r="N43" s="162">
        <v>822</v>
      </c>
      <c r="O43" s="162">
        <v>448</v>
      </c>
      <c r="P43" s="162">
        <v>326</v>
      </c>
      <c r="Q43" s="162">
        <v>657</v>
      </c>
      <c r="R43" s="162">
        <v>4534</v>
      </c>
      <c r="S43" s="78"/>
      <c r="T43" s="78"/>
      <c r="U43" s="78"/>
      <c r="V43" s="78"/>
      <c r="W43" s="11"/>
      <c r="X43" s="11"/>
      <c r="Y43" s="3"/>
      <c r="Z43" s="3"/>
    </row>
    <row r="44" spans="1:26" ht="12.75">
      <c r="A44" s="9"/>
      <c r="B44" s="158" t="s">
        <v>153</v>
      </c>
      <c r="C44" s="164"/>
      <c r="D44" s="164"/>
      <c r="E44" s="168" t="s">
        <v>154</v>
      </c>
      <c r="F44" s="162">
        <v>117</v>
      </c>
      <c r="G44" s="162">
        <v>5</v>
      </c>
      <c r="H44" s="162">
        <v>145</v>
      </c>
      <c r="I44" s="162">
        <v>31</v>
      </c>
      <c r="J44" s="162">
        <v>424</v>
      </c>
      <c r="K44" s="162">
        <v>62</v>
      </c>
      <c r="L44" s="162">
        <v>118</v>
      </c>
      <c r="M44" s="162">
        <v>258</v>
      </c>
      <c r="N44" s="162">
        <v>374</v>
      </c>
      <c r="O44" s="162">
        <v>239</v>
      </c>
      <c r="P44" s="162">
        <v>196</v>
      </c>
      <c r="Q44" s="162">
        <v>351</v>
      </c>
      <c r="R44" s="162">
        <v>2320</v>
      </c>
      <c r="S44" s="78"/>
      <c r="T44" s="78"/>
      <c r="U44" s="78"/>
      <c r="V44" s="78"/>
      <c r="W44" s="11"/>
      <c r="X44" s="11"/>
      <c r="Y44" s="3"/>
      <c r="Z44" s="3"/>
    </row>
    <row r="45" spans="1:26" ht="12.75">
      <c r="A45" s="9"/>
      <c r="B45" s="158" t="s">
        <v>155</v>
      </c>
      <c r="C45" s="164"/>
      <c r="D45" s="164"/>
      <c r="E45" s="168" t="s">
        <v>156</v>
      </c>
      <c r="F45" s="162">
        <v>108</v>
      </c>
      <c r="G45" s="162">
        <v>3</v>
      </c>
      <c r="H45" s="162">
        <v>115</v>
      </c>
      <c r="I45" s="162">
        <v>21</v>
      </c>
      <c r="J45" s="162">
        <v>205</v>
      </c>
      <c r="K45" s="162">
        <v>42</v>
      </c>
      <c r="L45" s="162">
        <v>61</v>
      </c>
      <c r="M45" s="162">
        <v>120</v>
      </c>
      <c r="N45" s="162">
        <v>242</v>
      </c>
      <c r="O45" s="162">
        <v>113</v>
      </c>
      <c r="P45" s="162">
        <v>133</v>
      </c>
      <c r="Q45" s="162">
        <v>267</v>
      </c>
      <c r="R45" s="162">
        <v>1430</v>
      </c>
      <c r="S45" s="78"/>
      <c r="T45" s="78"/>
      <c r="U45" s="78"/>
      <c r="V45" s="78"/>
      <c r="W45" s="11"/>
      <c r="X45" s="11"/>
      <c r="Y45" s="3"/>
      <c r="Z45" s="3"/>
    </row>
    <row r="46" spans="1:26" ht="12.75">
      <c r="A46" s="11"/>
      <c r="B46" s="51"/>
      <c r="C46" s="52"/>
      <c r="D46" s="51"/>
      <c r="E46" s="1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78"/>
      <c r="T46" s="78"/>
      <c r="U46" s="78"/>
      <c r="V46" s="78"/>
      <c r="W46" s="11"/>
      <c r="X46" s="11"/>
      <c r="Y46" s="3"/>
      <c r="Z46" s="3"/>
    </row>
    <row r="47" spans="1:26" ht="12.75">
      <c r="A47" s="36"/>
      <c r="B47" s="172" t="s">
        <v>157</v>
      </c>
      <c r="C47" s="173"/>
      <c r="D47" s="174"/>
      <c r="E47" s="175" t="s">
        <v>158</v>
      </c>
      <c r="F47" s="176">
        <f>SUM(F20/F19)*100</f>
        <v>20.852130325814535</v>
      </c>
      <c r="G47" s="176">
        <f aca="true" t="shared" si="0" ref="G47:R47">SUM(G20/G19)*100</f>
        <v>50</v>
      </c>
      <c r="H47" s="176">
        <f t="shared" si="0"/>
        <v>15.736651947009234</v>
      </c>
      <c r="I47" s="176">
        <f t="shared" si="0"/>
        <v>23.54014598540146</v>
      </c>
      <c r="J47" s="176">
        <f t="shared" si="0"/>
        <v>14.60201793721973</v>
      </c>
      <c r="K47" s="176">
        <f t="shared" si="0"/>
        <v>21.630615640599</v>
      </c>
      <c r="L47" s="176">
        <f t="shared" si="0"/>
        <v>13.113651647612642</v>
      </c>
      <c r="M47" s="176">
        <f t="shared" si="0"/>
        <v>10.604679428745062</v>
      </c>
      <c r="N47" s="176">
        <f t="shared" si="0"/>
        <v>1.6242555495397943</v>
      </c>
      <c r="O47" s="176">
        <f t="shared" si="0"/>
        <v>5.80814717477004</v>
      </c>
      <c r="P47" s="176">
        <f t="shared" si="0"/>
        <v>7.695810564663024</v>
      </c>
      <c r="Q47" s="176">
        <f t="shared" si="0"/>
        <v>8.10483870967742</v>
      </c>
      <c r="R47" s="176">
        <f t="shared" si="0"/>
        <v>10.680980888786554</v>
      </c>
      <c r="S47" s="81"/>
      <c r="T47" s="81"/>
      <c r="U47" s="81"/>
      <c r="V47" s="81"/>
      <c r="W47" s="74"/>
      <c r="X47" s="74"/>
      <c r="Y47" s="3"/>
      <c r="Z47" s="3"/>
    </row>
    <row r="48" spans="1:26" ht="12.75">
      <c r="A48" s="36"/>
      <c r="B48" s="172" t="s">
        <v>159</v>
      </c>
      <c r="C48" s="173"/>
      <c r="D48" s="174"/>
      <c r="E48" s="175" t="s">
        <v>160</v>
      </c>
      <c r="F48" s="176">
        <f aca="true" t="shared" si="1" ref="F48:R48">SUM(F21/F19)*100</f>
        <v>79.14786967418547</v>
      </c>
      <c r="G48" s="176">
        <f t="shared" si="1"/>
        <v>50</v>
      </c>
      <c r="H48" s="176">
        <f t="shared" si="1"/>
        <v>84.26334805299078</v>
      </c>
      <c r="I48" s="176">
        <f t="shared" si="1"/>
        <v>76.45985401459853</v>
      </c>
      <c r="J48" s="176">
        <f t="shared" si="1"/>
        <v>85.39798206278026</v>
      </c>
      <c r="K48" s="176">
        <f t="shared" si="1"/>
        <v>78.369384359401</v>
      </c>
      <c r="L48" s="176">
        <f t="shared" si="1"/>
        <v>86.88634835238736</v>
      </c>
      <c r="M48" s="176">
        <f t="shared" si="1"/>
        <v>89.39532057125493</v>
      </c>
      <c r="N48" s="176">
        <f t="shared" si="1"/>
        <v>98.3757444504602</v>
      </c>
      <c r="O48" s="176">
        <f t="shared" si="1"/>
        <v>94.19185282522996</v>
      </c>
      <c r="P48" s="176">
        <f t="shared" si="1"/>
        <v>92.30418943533698</v>
      </c>
      <c r="Q48" s="176">
        <f t="shared" si="1"/>
        <v>91.89516129032258</v>
      </c>
      <c r="R48" s="176">
        <f t="shared" si="1"/>
        <v>89.31901911121345</v>
      </c>
      <c r="S48" s="81"/>
      <c r="T48" s="81"/>
      <c r="U48" s="81"/>
      <c r="V48" s="81"/>
      <c r="W48" s="74"/>
      <c r="X48" s="74"/>
      <c r="Y48" s="3"/>
      <c r="Z48" s="3"/>
    </row>
    <row r="49" spans="2:22" ht="12.75">
      <c r="B49" s="49"/>
      <c r="C49" s="49"/>
      <c r="D49" s="49"/>
      <c r="E49" s="13"/>
      <c r="S49" s="75"/>
      <c r="T49" s="75"/>
      <c r="U49" s="75"/>
      <c r="V49" s="75"/>
    </row>
    <row r="50" spans="2:22" ht="12.75">
      <c r="B50" s="49"/>
      <c r="C50" s="49"/>
      <c r="D50" s="49"/>
      <c r="E50" s="13"/>
      <c r="S50" s="75"/>
      <c r="T50" s="75"/>
      <c r="U50" s="75"/>
      <c r="V50" s="75"/>
    </row>
    <row r="51" spans="2:5" ht="12.75">
      <c r="B51" s="49"/>
      <c r="C51" s="49"/>
      <c r="D51" s="49"/>
      <c r="E51" s="13"/>
    </row>
    <row r="52" spans="2:4" ht="12.75">
      <c r="B52" s="49"/>
      <c r="C52" s="49"/>
      <c r="D52" s="49"/>
    </row>
    <row r="53" spans="2:4" ht="12.75">
      <c r="B53" s="49"/>
      <c r="C53" s="49"/>
      <c r="D53" s="49"/>
    </row>
    <row r="54" spans="2:4" ht="12.75">
      <c r="B54" s="49"/>
      <c r="C54" s="49"/>
      <c r="D54" s="49"/>
    </row>
    <row r="55" spans="2:4" ht="12.75">
      <c r="B55" s="49"/>
      <c r="C55" s="49"/>
      <c r="D55" s="49"/>
    </row>
    <row r="56" spans="2:4" ht="12.75">
      <c r="B56" s="49"/>
      <c r="C56" s="49"/>
      <c r="D56" s="49"/>
    </row>
    <row r="57" spans="2:4" ht="12.75">
      <c r="B57" s="49"/>
      <c r="C57" s="49"/>
      <c r="D57" s="49"/>
    </row>
    <row r="58" spans="2:4" ht="12.75">
      <c r="B58" s="49"/>
      <c r="C58" s="49"/>
      <c r="D58" s="49"/>
    </row>
    <row r="59" spans="2:4" ht="12.75">
      <c r="B59" s="49"/>
      <c r="C59" s="49"/>
      <c r="D59" s="49"/>
    </row>
    <row r="60" spans="2:4" ht="12.75">
      <c r="B60" s="49"/>
      <c r="C60" s="49"/>
      <c r="D60" s="49"/>
    </row>
    <row r="61" spans="2:4" ht="12.75">
      <c r="B61" s="49"/>
      <c r="C61" s="49"/>
      <c r="D61" s="49"/>
    </row>
    <row r="62" spans="2:4" ht="12.75">
      <c r="B62" s="49"/>
      <c r="C62" s="49"/>
      <c r="D62" s="49"/>
    </row>
    <row r="63" spans="2:4" ht="12.75">
      <c r="B63" s="49"/>
      <c r="C63" s="49"/>
      <c r="D63" s="49"/>
    </row>
    <row r="64" spans="2:4" ht="12.75">
      <c r="B64" s="49"/>
      <c r="C64" s="49"/>
      <c r="D64" s="49"/>
    </row>
    <row r="65" spans="2:4" ht="12.75">
      <c r="B65" s="49"/>
      <c r="C65" s="49"/>
      <c r="D65" s="49"/>
    </row>
    <row r="66" spans="2:4" ht="12.75">
      <c r="B66" s="49"/>
      <c r="C66" s="49"/>
      <c r="D66" s="49"/>
    </row>
    <row r="67" spans="2:4" ht="12.75">
      <c r="B67" s="49"/>
      <c r="C67" s="49"/>
      <c r="D67" s="49"/>
    </row>
    <row r="68" spans="2:4" ht="12.75">
      <c r="B68" s="49"/>
      <c r="C68" s="49"/>
      <c r="D68" s="49"/>
    </row>
    <row r="69" spans="2:4" ht="12.75">
      <c r="B69" s="49"/>
      <c r="C69" s="49"/>
      <c r="D69" s="49"/>
    </row>
    <row r="70" spans="2:4" ht="12.75">
      <c r="B70" s="49"/>
      <c r="C70" s="49"/>
      <c r="D70" s="49"/>
    </row>
    <row r="71" spans="2:4" ht="12.75">
      <c r="B71" s="49"/>
      <c r="C71" s="49"/>
      <c r="D71" s="49"/>
    </row>
    <row r="72" spans="2:4" ht="12.75">
      <c r="B72" s="49"/>
      <c r="C72" s="49"/>
      <c r="D72" s="49"/>
    </row>
    <row r="73" spans="2:4" ht="12.75">
      <c r="B73" s="49"/>
      <c r="C73" s="49"/>
      <c r="D73" s="49"/>
    </row>
    <row r="74" spans="2:4" ht="12.75">
      <c r="B74" s="49"/>
      <c r="C74" s="49"/>
      <c r="D74" s="49"/>
    </row>
    <row r="75" spans="2:4" ht="12.75">
      <c r="B75" s="49"/>
      <c r="C75" s="49"/>
      <c r="D75" s="49"/>
    </row>
    <row r="76" spans="2:4" ht="12.75">
      <c r="B76" s="49"/>
      <c r="C76" s="49"/>
      <c r="D76" s="49"/>
    </row>
    <row r="77" spans="2:4" ht="12.75">
      <c r="B77" s="49"/>
      <c r="C77" s="49"/>
      <c r="D77" s="49"/>
    </row>
    <row r="78" spans="2:4" ht="12.75">
      <c r="B78" s="49"/>
      <c r="C78" s="49"/>
      <c r="D78" s="49"/>
    </row>
    <row r="79" spans="2:4" ht="12.75">
      <c r="B79" s="49"/>
      <c r="C79" s="49"/>
      <c r="D79" s="49"/>
    </row>
    <row r="80" spans="2:4" ht="12.75">
      <c r="B80" s="49"/>
      <c r="C80" s="49"/>
      <c r="D80" s="49"/>
    </row>
    <row r="81" spans="2:4" ht="12.75">
      <c r="B81" s="49"/>
      <c r="C81" s="49"/>
      <c r="D81" s="49"/>
    </row>
    <row r="82" spans="2:4" ht="12.75">
      <c r="B82" s="49"/>
      <c r="C82" s="49"/>
      <c r="D82" s="49"/>
    </row>
    <row r="83" spans="2:4" ht="12.75">
      <c r="B83" s="49"/>
      <c r="C83" s="49"/>
      <c r="D83" s="49"/>
    </row>
    <row r="84" spans="2:4" ht="12.75">
      <c r="B84" s="49"/>
      <c r="C84" s="49"/>
      <c r="D84" s="49"/>
    </row>
    <row r="85" spans="2:4" ht="12.75">
      <c r="B85" s="49"/>
      <c r="C85" s="49"/>
      <c r="D85" s="49"/>
    </row>
    <row r="86" spans="2:4" ht="12.75">
      <c r="B86" s="49"/>
      <c r="C86" s="49"/>
      <c r="D86" s="49"/>
    </row>
    <row r="87" spans="2:4" ht="12.75">
      <c r="B87" s="49"/>
      <c r="C87" s="49"/>
      <c r="D87" s="49"/>
    </row>
    <row r="88" spans="2:4" ht="12.75">
      <c r="B88" s="49"/>
      <c r="C88" s="49"/>
      <c r="D88" s="49"/>
    </row>
    <row r="89" spans="2:4" ht="12.75">
      <c r="B89" s="49"/>
      <c r="C89" s="49"/>
      <c r="D89" s="49"/>
    </row>
    <row r="90" spans="2:4" ht="12.75">
      <c r="B90" s="49"/>
      <c r="C90" s="49"/>
      <c r="D90" s="49"/>
    </row>
    <row r="91" spans="2:4" ht="12.75">
      <c r="B91" s="49"/>
      <c r="C91" s="49"/>
      <c r="D91" s="49"/>
    </row>
    <row r="92" spans="2:4" ht="12.75">
      <c r="B92" s="49"/>
      <c r="C92" s="49"/>
      <c r="D92" s="49"/>
    </row>
    <row r="93" spans="2:4" ht="12.75">
      <c r="B93" s="49"/>
      <c r="C93" s="49"/>
      <c r="D93" s="49"/>
    </row>
    <row r="94" spans="2:4" ht="12.75">
      <c r="B94" s="49"/>
      <c r="C94" s="49"/>
      <c r="D94" s="49"/>
    </row>
    <row r="95" spans="2:4" ht="12.75">
      <c r="B95" s="49"/>
      <c r="C95" s="49"/>
      <c r="D95" s="49"/>
    </row>
    <row r="96" spans="2:4" ht="12.75">
      <c r="B96" s="49"/>
      <c r="C96" s="49"/>
      <c r="D96" s="49"/>
    </row>
    <row r="97" spans="2:4" ht="12.75">
      <c r="B97" s="49"/>
      <c r="C97" s="49"/>
      <c r="D97" s="49"/>
    </row>
    <row r="98" spans="2:4" ht="12.75">
      <c r="B98" s="49"/>
      <c r="C98" s="49"/>
      <c r="D98" s="49"/>
    </row>
    <row r="99" spans="2:4" ht="12.75">
      <c r="B99" s="49"/>
      <c r="C99" s="49"/>
      <c r="D99" s="49"/>
    </row>
    <row r="100" spans="2:4" ht="12.75">
      <c r="B100" s="49"/>
      <c r="C100" s="49"/>
      <c r="D100" s="49"/>
    </row>
    <row r="101" spans="2:4" ht="12.75">
      <c r="B101" s="49"/>
      <c r="C101" s="49"/>
      <c r="D101" s="49"/>
    </row>
    <row r="102" spans="2:4" ht="12.75">
      <c r="B102" s="49"/>
      <c r="C102" s="49"/>
      <c r="D102" s="49"/>
    </row>
    <row r="103" spans="2:4" ht="12.75">
      <c r="B103" s="49"/>
      <c r="C103" s="49"/>
      <c r="D103" s="49"/>
    </row>
    <row r="104" spans="2:4" ht="12.75">
      <c r="B104" s="49"/>
      <c r="C104" s="49"/>
      <c r="D104" s="49"/>
    </row>
    <row r="105" spans="2:4" ht="12.75">
      <c r="B105" s="49"/>
      <c r="C105" s="49"/>
      <c r="D105" s="49"/>
    </row>
    <row r="106" spans="2:4" ht="12.75">
      <c r="B106" s="49"/>
      <c r="C106" s="49"/>
      <c r="D106" s="49"/>
    </row>
  </sheetData>
  <mergeCells count="1">
    <mergeCell ref="B17:E17"/>
  </mergeCells>
  <printOptions/>
  <pageMargins left="0.75" right="0.75" top="1" bottom="1" header="0" footer="0"/>
  <pageSetup fitToHeight="1" fitToWidth="1" horizontalDpi="600" verticalDpi="600" orientation="landscape" paperSize="9" scale="50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8"/>
  <sheetViews>
    <sheetView workbookViewId="0" topLeftCell="A1">
      <selection activeCell="K17" sqref="K17:P17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64" width="10.00390625" style="0" customWidth="1"/>
    <col min="65" max="16384" width="2.7109375" style="3" customWidth="1"/>
  </cols>
  <sheetData>
    <row r="1" spans="1:64" s="14" customFormat="1" ht="12.75" customHeight="1">
      <c r="A1" s="100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s="14" customFormat="1" ht="12.7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s="14" customFormat="1" ht="12.75" customHeight="1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s="14" customFormat="1" ht="12.75" customHeight="1">
      <c r="A4" s="100" t="s">
        <v>101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s="14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14" customFormat="1" ht="12.75" customHeight="1">
      <c r="A6" s="106" t="s">
        <v>1</v>
      </c>
      <c r="B6" s="107"/>
      <c r="C6" s="107"/>
      <c r="D6" s="107"/>
      <c r="E6" s="108"/>
      <c r="F6" s="15"/>
      <c r="G6" s="16"/>
      <c r="H6" s="16"/>
      <c r="I6" s="13"/>
      <c r="J6" s="109" t="s">
        <v>534</v>
      </c>
      <c r="K6" s="148"/>
      <c r="L6" s="70"/>
      <c r="M6" s="59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14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61" customFormat="1" ht="12" customHeight="1">
      <c r="A8" s="60" t="s">
        <v>2</v>
      </c>
      <c r="B8" s="20" t="s">
        <v>3</v>
      </c>
      <c r="C8" s="21"/>
      <c r="D8" s="21"/>
      <c r="E8" s="21"/>
      <c r="F8" s="21"/>
      <c r="G8" s="21"/>
      <c r="H8" s="21"/>
      <c r="I8" s="21"/>
      <c r="J8" s="90" t="s">
        <v>161</v>
      </c>
      <c r="K8" s="103"/>
      <c r="L8" s="103"/>
      <c r="M8" s="103"/>
      <c r="N8" s="103"/>
      <c r="O8" s="103"/>
      <c r="P8" s="103"/>
      <c r="Q8" s="103"/>
      <c r="R8" s="103"/>
      <c r="S8" s="104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64" s="63" customFormat="1" ht="12">
      <c r="A9" s="62"/>
      <c r="B9" s="24" t="s">
        <v>8</v>
      </c>
      <c r="C9" s="25"/>
      <c r="D9" s="25"/>
      <c r="E9" s="25"/>
      <c r="F9" s="25"/>
      <c r="G9" s="25"/>
      <c r="H9" s="25"/>
      <c r="I9" s="25"/>
      <c r="J9" s="96" t="s">
        <v>92</v>
      </c>
      <c r="K9" s="96"/>
      <c r="L9" s="96"/>
      <c r="M9" s="96"/>
      <c r="N9" s="96"/>
      <c r="O9" s="96"/>
      <c r="P9" s="96"/>
      <c r="Q9" s="96"/>
      <c r="R9" s="96"/>
      <c r="S9" s="97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14" customFormat="1" ht="12">
      <c r="A10" s="13"/>
      <c r="B10" s="22" t="s">
        <v>4</v>
      </c>
      <c r="C10" s="23"/>
      <c r="D10" s="23"/>
      <c r="E10" s="23"/>
      <c r="F10" s="23"/>
      <c r="G10" s="23"/>
      <c r="H10" s="23"/>
      <c r="I10" s="23"/>
      <c r="J10" s="99" t="s">
        <v>533</v>
      </c>
      <c r="K10" s="99"/>
      <c r="L10" s="99"/>
      <c r="M10" s="99"/>
      <c r="N10" s="99"/>
      <c r="O10" s="99"/>
      <c r="P10" s="99"/>
      <c r="Q10" s="99"/>
      <c r="R10" s="99"/>
      <c r="S10" s="9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14" customFormat="1" ht="12">
      <c r="A11" s="13"/>
      <c r="B11" s="22" t="s">
        <v>104</v>
      </c>
      <c r="C11" s="23"/>
      <c r="D11" s="23"/>
      <c r="E11" s="23"/>
      <c r="F11" s="23"/>
      <c r="G11" s="23"/>
      <c r="H11" s="23"/>
      <c r="I11" s="23"/>
      <c r="J11" s="99" t="s">
        <v>105</v>
      </c>
      <c r="K11" s="99"/>
      <c r="L11" s="99"/>
      <c r="M11" s="30"/>
      <c r="N11" s="26"/>
      <c r="O11" s="26"/>
      <c r="P11" s="26"/>
      <c r="Q11" s="23"/>
      <c r="R11" s="23"/>
      <c r="S11" s="27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14" customFormat="1" ht="12">
      <c r="A12" s="13"/>
      <c r="B12" s="22" t="s">
        <v>6</v>
      </c>
      <c r="C12" s="23"/>
      <c r="D12" s="23"/>
      <c r="E12" s="23"/>
      <c r="F12" s="23"/>
      <c r="G12" s="23"/>
      <c r="H12" s="23"/>
      <c r="I12" s="23"/>
      <c r="J12" s="99" t="s">
        <v>162</v>
      </c>
      <c r="K12" s="99"/>
      <c r="L12" s="99"/>
      <c r="M12" s="99"/>
      <c r="N12" s="99"/>
      <c r="O12" s="99"/>
      <c r="P12" s="99"/>
      <c r="Q12" s="99"/>
      <c r="R12" s="99"/>
      <c r="S12" s="9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s="14" customFormat="1" ht="12">
      <c r="A13" s="13"/>
      <c r="B13" s="28" t="s">
        <v>7</v>
      </c>
      <c r="C13" s="29"/>
      <c r="D13" s="29"/>
      <c r="E13" s="29"/>
      <c r="F13" s="29"/>
      <c r="G13" s="29"/>
      <c r="H13" s="29"/>
      <c r="I13" s="29"/>
      <c r="J13" s="101" t="s">
        <v>107</v>
      </c>
      <c r="K13" s="101"/>
      <c r="L13" s="101"/>
      <c r="M13" s="101"/>
      <c r="N13" s="101"/>
      <c r="O13" s="101"/>
      <c r="P13" s="101"/>
      <c r="Q13" s="101"/>
      <c r="R13" s="101"/>
      <c r="S13" s="10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2:52" ht="12.75">
      <c r="B14" s="64"/>
      <c r="AR14" s="1"/>
      <c r="AS14" s="1"/>
      <c r="AT14" s="1"/>
      <c r="AU14" s="1"/>
      <c r="AV14" s="1"/>
      <c r="AW14" s="1"/>
      <c r="AX14" s="1"/>
      <c r="AY14" s="1"/>
      <c r="AZ14" s="1"/>
    </row>
    <row r="15" spans="44:46" ht="12.75">
      <c r="AR15" s="1"/>
      <c r="AS15" s="1"/>
      <c r="AT15" s="1"/>
    </row>
    <row r="17" spans="6:69" ht="12.75">
      <c r="F17" s="56"/>
      <c r="G17" s="56"/>
      <c r="H17" s="57"/>
      <c r="I17" s="57"/>
      <c r="J17" s="57"/>
      <c r="K17" s="122" t="s">
        <v>519</v>
      </c>
      <c r="L17" s="123"/>
      <c r="M17" s="123"/>
      <c r="N17" s="123"/>
      <c r="O17" s="123"/>
      <c r="P17" s="124"/>
      <c r="Q17" s="122" t="s">
        <v>520</v>
      </c>
      <c r="R17" s="123"/>
      <c r="S17" s="124"/>
      <c r="T17" s="122" t="s">
        <v>521</v>
      </c>
      <c r="U17" s="123"/>
      <c r="V17" s="124"/>
      <c r="W17" s="122" t="s">
        <v>522</v>
      </c>
      <c r="X17" s="123"/>
      <c r="Y17" s="124"/>
      <c r="Z17" s="122" t="s">
        <v>523</v>
      </c>
      <c r="AA17" s="123"/>
      <c r="AB17" s="124"/>
      <c r="AC17" s="122" t="s">
        <v>524</v>
      </c>
      <c r="AD17" s="123"/>
      <c r="AE17" s="124"/>
      <c r="AF17" s="122" t="s">
        <v>525</v>
      </c>
      <c r="AG17" s="123"/>
      <c r="AH17" s="124"/>
      <c r="AI17" s="122" t="s">
        <v>526</v>
      </c>
      <c r="AJ17" s="123"/>
      <c r="AK17" s="124"/>
      <c r="AL17" s="122" t="s">
        <v>527</v>
      </c>
      <c r="AM17" s="123"/>
      <c r="AN17" s="124"/>
      <c r="AO17" s="122" t="s">
        <v>528</v>
      </c>
      <c r="AP17" s="123"/>
      <c r="AQ17" s="124"/>
      <c r="AR17" s="122" t="s">
        <v>529</v>
      </c>
      <c r="AS17" s="123"/>
      <c r="AT17" s="124"/>
      <c r="AU17" s="122" t="s">
        <v>530</v>
      </c>
      <c r="AV17" s="123"/>
      <c r="AW17" s="124"/>
      <c r="AX17" s="125" t="s">
        <v>531</v>
      </c>
      <c r="AY17" s="125"/>
      <c r="AZ17" s="12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76"/>
      <c r="BN17" s="76"/>
      <c r="BO17" s="76"/>
      <c r="BP17" s="76"/>
      <c r="BQ17" s="76"/>
    </row>
    <row r="18" spans="2:69" ht="12.75" customHeight="1" thickBot="1">
      <c r="B18" s="110" t="s">
        <v>108</v>
      </c>
      <c r="C18" s="111"/>
      <c r="D18" s="112"/>
      <c r="E18" s="112"/>
      <c r="F18" s="112"/>
      <c r="G18" s="112"/>
      <c r="H18" s="112"/>
      <c r="I18" s="112"/>
      <c r="J18" s="113"/>
      <c r="K18" s="114">
        <v>1701</v>
      </c>
      <c r="L18" s="115"/>
      <c r="M18" s="115"/>
      <c r="N18" s="115"/>
      <c r="O18" s="115"/>
      <c r="P18" s="116"/>
      <c r="Q18" s="122">
        <v>1702</v>
      </c>
      <c r="R18" s="123"/>
      <c r="S18" s="124"/>
      <c r="T18" s="126">
        <v>1703</v>
      </c>
      <c r="U18" s="127"/>
      <c r="V18" s="128"/>
      <c r="W18" s="122">
        <v>1704</v>
      </c>
      <c r="X18" s="123"/>
      <c r="Y18" s="124"/>
      <c r="Z18" s="122">
        <v>1705</v>
      </c>
      <c r="AA18" s="123"/>
      <c r="AB18" s="124"/>
      <c r="AC18" s="122">
        <v>1706</v>
      </c>
      <c r="AD18" s="123"/>
      <c r="AE18" s="124"/>
      <c r="AF18" s="122">
        <v>1707</v>
      </c>
      <c r="AG18" s="123"/>
      <c r="AH18" s="124"/>
      <c r="AI18" s="122">
        <v>1708</v>
      </c>
      <c r="AJ18" s="123"/>
      <c r="AK18" s="124"/>
      <c r="AL18" s="122">
        <v>1709</v>
      </c>
      <c r="AM18" s="123"/>
      <c r="AN18" s="124"/>
      <c r="AO18" s="122">
        <v>1710</v>
      </c>
      <c r="AP18" s="123"/>
      <c r="AQ18" s="124"/>
      <c r="AR18" s="122">
        <v>1711</v>
      </c>
      <c r="AS18" s="123"/>
      <c r="AT18" s="124"/>
      <c r="AU18" s="122">
        <v>1712</v>
      </c>
      <c r="AV18" s="123"/>
      <c r="AW18" s="124"/>
      <c r="AX18" s="129">
        <v>17</v>
      </c>
      <c r="AY18" s="129"/>
      <c r="AZ18" s="129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76"/>
      <c r="BN18" s="76"/>
      <c r="BO18" s="76"/>
      <c r="BP18" s="76"/>
      <c r="BQ18" s="76"/>
    </row>
    <row r="19" spans="1:69" s="11" customFormat="1" ht="45" customHeight="1" thickBot="1">
      <c r="A19" s="9"/>
      <c r="B19" s="117"/>
      <c r="C19" s="118"/>
      <c r="D19" s="118"/>
      <c r="E19" s="118"/>
      <c r="F19" s="118"/>
      <c r="G19" s="118"/>
      <c r="H19" s="118"/>
      <c r="I19" s="118"/>
      <c r="J19" s="118"/>
      <c r="K19" s="119" t="s">
        <v>163</v>
      </c>
      <c r="L19" s="120" t="s">
        <v>164</v>
      </c>
      <c r="M19" s="119" t="s">
        <v>163</v>
      </c>
      <c r="N19" s="121" t="s">
        <v>165</v>
      </c>
      <c r="O19" s="119" t="s">
        <v>163</v>
      </c>
      <c r="P19" s="121" t="s">
        <v>88</v>
      </c>
      <c r="Q19" s="130" t="s">
        <v>164</v>
      </c>
      <c r="R19" s="131" t="s">
        <v>165</v>
      </c>
      <c r="S19" s="131" t="s">
        <v>88</v>
      </c>
      <c r="T19" s="130" t="s">
        <v>164</v>
      </c>
      <c r="U19" s="131" t="s">
        <v>165</v>
      </c>
      <c r="V19" s="131" t="s">
        <v>88</v>
      </c>
      <c r="W19" s="130" t="s">
        <v>164</v>
      </c>
      <c r="X19" s="131" t="s">
        <v>165</v>
      </c>
      <c r="Y19" s="131" t="s">
        <v>88</v>
      </c>
      <c r="Z19" s="130" t="s">
        <v>164</v>
      </c>
      <c r="AA19" s="131" t="s">
        <v>165</v>
      </c>
      <c r="AB19" s="131" t="s">
        <v>88</v>
      </c>
      <c r="AC19" s="130" t="s">
        <v>164</v>
      </c>
      <c r="AD19" s="131" t="s">
        <v>165</v>
      </c>
      <c r="AE19" s="131" t="s">
        <v>88</v>
      </c>
      <c r="AF19" s="130" t="s">
        <v>164</v>
      </c>
      <c r="AG19" s="131" t="s">
        <v>165</v>
      </c>
      <c r="AH19" s="131" t="s">
        <v>88</v>
      </c>
      <c r="AI19" s="130" t="s">
        <v>164</v>
      </c>
      <c r="AJ19" s="131" t="s">
        <v>165</v>
      </c>
      <c r="AK19" s="131" t="s">
        <v>88</v>
      </c>
      <c r="AL19" s="130" t="s">
        <v>164</v>
      </c>
      <c r="AM19" s="131" t="s">
        <v>165</v>
      </c>
      <c r="AN19" s="131" t="s">
        <v>88</v>
      </c>
      <c r="AO19" s="130" t="s">
        <v>164</v>
      </c>
      <c r="AP19" s="131" t="s">
        <v>165</v>
      </c>
      <c r="AQ19" s="131" t="s">
        <v>88</v>
      </c>
      <c r="AR19" s="130" t="s">
        <v>164</v>
      </c>
      <c r="AS19" s="131" t="s">
        <v>165</v>
      </c>
      <c r="AT19" s="131" t="s">
        <v>88</v>
      </c>
      <c r="AU19" s="130" t="s">
        <v>164</v>
      </c>
      <c r="AV19" s="131" t="s">
        <v>165</v>
      </c>
      <c r="AW19" s="132" t="s">
        <v>88</v>
      </c>
      <c r="AX19" s="133" t="s">
        <v>164</v>
      </c>
      <c r="AY19" s="133" t="s">
        <v>165</v>
      </c>
      <c r="AZ19" s="133" t="s">
        <v>88</v>
      </c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78"/>
      <c r="BN19" s="78"/>
      <c r="BO19" s="78"/>
      <c r="BP19" s="78"/>
      <c r="BQ19" s="78"/>
    </row>
    <row r="20" spans="1:98" s="65" customFormat="1" ht="12.75">
      <c r="A20" s="8"/>
      <c r="B20" s="134" t="s">
        <v>166</v>
      </c>
      <c r="C20" s="134"/>
      <c r="D20" s="134"/>
      <c r="E20" s="134"/>
      <c r="F20" s="134"/>
      <c r="G20" s="134"/>
      <c r="H20" s="134"/>
      <c r="I20" s="134"/>
      <c r="J20" s="134"/>
      <c r="K20" s="135" t="s">
        <v>167</v>
      </c>
      <c r="L20" s="136">
        <v>565</v>
      </c>
      <c r="M20" s="135" t="s">
        <v>168</v>
      </c>
      <c r="N20" s="137">
        <v>1555</v>
      </c>
      <c r="O20" s="135" t="s">
        <v>169</v>
      </c>
      <c r="P20" s="137">
        <v>1888</v>
      </c>
      <c r="Q20" s="138">
        <v>42</v>
      </c>
      <c r="R20" s="138">
        <v>147</v>
      </c>
      <c r="S20" s="138">
        <v>67</v>
      </c>
      <c r="T20" s="138">
        <v>841</v>
      </c>
      <c r="U20" s="138">
        <v>1823</v>
      </c>
      <c r="V20" s="138">
        <v>2141</v>
      </c>
      <c r="W20" s="138">
        <v>204</v>
      </c>
      <c r="X20" s="138">
        <v>554</v>
      </c>
      <c r="Y20" s="138">
        <v>1299</v>
      </c>
      <c r="Z20" s="138">
        <v>1488</v>
      </c>
      <c r="AA20" s="138">
        <v>3692</v>
      </c>
      <c r="AB20" s="138">
        <v>3630</v>
      </c>
      <c r="AC20" s="138">
        <v>412</v>
      </c>
      <c r="AD20" s="138">
        <v>1011</v>
      </c>
      <c r="AE20" s="138">
        <v>820</v>
      </c>
      <c r="AF20" s="138">
        <v>462</v>
      </c>
      <c r="AG20" s="138">
        <v>1368</v>
      </c>
      <c r="AH20" s="138">
        <v>2201</v>
      </c>
      <c r="AI20" s="138">
        <v>974</v>
      </c>
      <c r="AJ20" s="138">
        <v>3840</v>
      </c>
      <c r="AK20" s="138">
        <v>6852</v>
      </c>
      <c r="AL20" s="138">
        <v>706</v>
      </c>
      <c r="AM20" s="138">
        <v>1679</v>
      </c>
      <c r="AN20" s="138">
        <v>1192</v>
      </c>
      <c r="AO20" s="138">
        <v>631</v>
      </c>
      <c r="AP20" s="138">
        <v>1763</v>
      </c>
      <c r="AQ20" s="138">
        <v>2504</v>
      </c>
      <c r="AR20" s="138">
        <v>554</v>
      </c>
      <c r="AS20" s="138">
        <v>1506</v>
      </c>
      <c r="AT20" s="138">
        <v>1607</v>
      </c>
      <c r="AU20" s="138">
        <v>1089</v>
      </c>
      <c r="AV20" s="138">
        <v>2612</v>
      </c>
      <c r="AW20" s="138">
        <v>1701</v>
      </c>
      <c r="AX20" s="139">
        <f>L20+Q20+T20+W20+Z20+AC20+AF20+AI20+AL20+AO20+AR20+AU20</f>
        <v>7968</v>
      </c>
      <c r="AY20" s="139">
        <f>N20+R20+U20+X20+AA20+AD20+AG20+AJ20+AM20+AP20+AS20+AV20</f>
        <v>21550</v>
      </c>
      <c r="AZ20" s="139">
        <f>P20+S20+V20+Y20+AB20+AE20+AH20+AK20+AN20+AQ20+AT20+AW20</f>
        <v>25902</v>
      </c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2"/>
      <c r="BN20" s="82"/>
      <c r="BO20" s="82"/>
      <c r="BP20" s="82"/>
      <c r="BQ20" s="8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</row>
    <row r="21" spans="1:69" s="72" customFormat="1" ht="12.75">
      <c r="A21" s="71"/>
      <c r="B21" s="140" t="s">
        <v>170</v>
      </c>
      <c r="C21" s="140"/>
      <c r="D21" s="140"/>
      <c r="E21" s="140"/>
      <c r="F21" s="140"/>
      <c r="G21" s="140"/>
      <c r="H21" s="140"/>
      <c r="I21" s="140"/>
      <c r="J21" s="140"/>
      <c r="K21" s="141" t="s">
        <v>171</v>
      </c>
      <c r="L21" s="136">
        <v>109</v>
      </c>
      <c r="M21" s="141" t="s">
        <v>172</v>
      </c>
      <c r="N21" s="137">
        <v>647</v>
      </c>
      <c r="O21" s="141" t="s">
        <v>173</v>
      </c>
      <c r="P21" s="137">
        <v>149</v>
      </c>
      <c r="Q21" s="138">
        <v>12</v>
      </c>
      <c r="R21" s="138">
        <v>102</v>
      </c>
      <c r="S21" s="138">
        <v>23</v>
      </c>
      <c r="T21" s="138">
        <v>435</v>
      </c>
      <c r="U21" s="138">
        <v>3303</v>
      </c>
      <c r="V21" s="138">
        <v>669</v>
      </c>
      <c r="W21" s="138">
        <v>65</v>
      </c>
      <c r="X21" s="138">
        <v>598</v>
      </c>
      <c r="Y21" s="138">
        <v>167</v>
      </c>
      <c r="Z21" s="138">
        <v>79</v>
      </c>
      <c r="AA21" s="138">
        <v>1182</v>
      </c>
      <c r="AB21" s="138">
        <v>292</v>
      </c>
      <c r="AC21" s="138">
        <v>71</v>
      </c>
      <c r="AD21" s="138">
        <v>465</v>
      </c>
      <c r="AE21" s="138">
        <v>76</v>
      </c>
      <c r="AF21" s="138">
        <v>3</v>
      </c>
      <c r="AG21" s="138">
        <v>24</v>
      </c>
      <c r="AH21" s="138">
        <v>3</v>
      </c>
      <c r="AI21" s="138">
        <v>348</v>
      </c>
      <c r="AJ21" s="138">
        <v>3371</v>
      </c>
      <c r="AK21" s="138">
        <v>1102</v>
      </c>
      <c r="AL21" s="138">
        <v>244</v>
      </c>
      <c r="AM21" s="138">
        <v>2458</v>
      </c>
      <c r="AN21" s="138">
        <v>665</v>
      </c>
      <c r="AO21" s="138">
        <v>126</v>
      </c>
      <c r="AP21" s="138">
        <v>1514</v>
      </c>
      <c r="AQ21" s="138">
        <v>465</v>
      </c>
      <c r="AR21" s="138">
        <v>126</v>
      </c>
      <c r="AS21" s="138">
        <v>1070</v>
      </c>
      <c r="AT21" s="138">
        <v>276</v>
      </c>
      <c r="AU21" s="138">
        <v>892</v>
      </c>
      <c r="AV21" s="138">
        <v>8620</v>
      </c>
      <c r="AW21" s="138">
        <v>1633</v>
      </c>
      <c r="AX21" s="139">
        <f aca="true" t="shared" si="0" ref="AX21:AX31">L21+Q21+T21+W21+Z21+AC21+AF21+AI21+AL21+AO21+AR21+AU21</f>
        <v>2510</v>
      </c>
      <c r="AY21" s="139">
        <f aca="true" t="shared" si="1" ref="AY21:AY31">N21+R21+U21+X21+AA21+AD21+AG21+AJ21+AM21+AP21+AS21+AV21</f>
        <v>23354</v>
      </c>
      <c r="AZ21" s="139">
        <f aca="true" t="shared" si="2" ref="AZ21:AZ31">P21+S21+V21+Y21+AB21+AE21+AH21+AK21+AN21+AQ21+AT21+AW21</f>
        <v>5520</v>
      </c>
      <c r="BA21" s="85"/>
      <c r="BB21" s="85"/>
      <c r="BC21" s="85"/>
      <c r="BD21" s="86"/>
      <c r="BE21" s="86"/>
      <c r="BF21" s="86"/>
      <c r="BG21" s="85"/>
      <c r="BH21" s="85"/>
      <c r="BI21" s="85"/>
      <c r="BJ21" s="85"/>
      <c r="BK21" s="85"/>
      <c r="BL21" s="85"/>
      <c r="BM21" s="82"/>
      <c r="BN21" s="82"/>
      <c r="BO21" s="82"/>
      <c r="BP21" s="82"/>
      <c r="BQ21" s="82"/>
    </row>
    <row r="22" spans="1:98" s="65" customFormat="1" ht="12.75" customHeight="1">
      <c r="A22" s="8"/>
      <c r="B22" s="142" t="s">
        <v>174</v>
      </c>
      <c r="C22" s="143"/>
      <c r="D22" s="143"/>
      <c r="E22" s="143"/>
      <c r="F22" s="143"/>
      <c r="G22" s="143"/>
      <c r="H22" s="143"/>
      <c r="I22" s="143"/>
      <c r="J22" s="144"/>
      <c r="K22" s="135" t="s">
        <v>175</v>
      </c>
      <c r="L22" s="136">
        <v>418</v>
      </c>
      <c r="M22" s="135" t="s">
        <v>176</v>
      </c>
      <c r="N22" s="137">
        <v>896</v>
      </c>
      <c r="O22" s="135" t="s">
        <v>177</v>
      </c>
      <c r="P22" s="137">
        <v>638</v>
      </c>
      <c r="Q22" s="138">
        <v>6</v>
      </c>
      <c r="R22" s="138">
        <v>11</v>
      </c>
      <c r="S22" s="138">
        <v>20</v>
      </c>
      <c r="T22" s="138">
        <v>1268</v>
      </c>
      <c r="U22" s="138">
        <v>3170</v>
      </c>
      <c r="V22" s="138">
        <v>1252</v>
      </c>
      <c r="W22" s="138">
        <v>107</v>
      </c>
      <c r="X22" s="138">
        <v>296</v>
      </c>
      <c r="Y22" s="138">
        <v>555</v>
      </c>
      <c r="Z22" s="138">
        <v>2057</v>
      </c>
      <c r="AA22" s="138">
        <v>6487</v>
      </c>
      <c r="AB22" s="138">
        <v>5335</v>
      </c>
      <c r="AC22" s="138">
        <v>607</v>
      </c>
      <c r="AD22" s="138">
        <v>1963</v>
      </c>
      <c r="AE22" s="138">
        <v>1950</v>
      </c>
      <c r="AF22" s="138">
        <v>429</v>
      </c>
      <c r="AG22" s="138">
        <v>1287</v>
      </c>
      <c r="AH22" s="138">
        <v>874</v>
      </c>
      <c r="AI22" s="138">
        <v>641</v>
      </c>
      <c r="AJ22" s="138">
        <v>1769</v>
      </c>
      <c r="AK22" s="138">
        <v>2046</v>
      </c>
      <c r="AL22" s="138">
        <v>1007</v>
      </c>
      <c r="AM22" s="138">
        <v>2482</v>
      </c>
      <c r="AN22" s="138">
        <v>2161</v>
      </c>
      <c r="AO22" s="138">
        <v>890</v>
      </c>
      <c r="AP22" s="138">
        <v>2552</v>
      </c>
      <c r="AQ22" s="138">
        <v>3513</v>
      </c>
      <c r="AR22" s="138">
        <v>539</v>
      </c>
      <c r="AS22" s="138">
        <v>1568</v>
      </c>
      <c r="AT22" s="138">
        <v>1325</v>
      </c>
      <c r="AU22" s="138">
        <v>1423</v>
      </c>
      <c r="AV22" s="138">
        <v>4379</v>
      </c>
      <c r="AW22" s="138">
        <v>3886</v>
      </c>
      <c r="AX22" s="139">
        <f t="shared" si="0"/>
        <v>9392</v>
      </c>
      <c r="AY22" s="139">
        <f t="shared" si="1"/>
        <v>26860</v>
      </c>
      <c r="AZ22" s="139">
        <f t="shared" si="2"/>
        <v>23555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2"/>
      <c r="BN22" s="82"/>
      <c r="BO22" s="82"/>
      <c r="BP22" s="82"/>
      <c r="BQ22" s="8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</row>
    <row r="23" spans="1:98" s="65" customFormat="1" ht="12.75">
      <c r="A23" s="8"/>
      <c r="B23" s="134" t="s">
        <v>178</v>
      </c>
      <c r="C23" s="134"/>
      <c r="D23" s="134"/>
      <c r="E23" s="134"/>
      <c r="F23" s="134"/>
      <c r="G23" s="134"/>
      <c r="H23" s="134"/>
      <c r="I23" s="134"/>
      <c r="J23" s="134"/>
      <c r="K23" s="135" t="s">
        <v>179</v>
      </c>
      <c r="L23" s="136">
        <v>398</v>
      </c>
      <c r="M23" s="135" t="s">
        <v>180</v>
      </c>
      <c r="N23" s="137">
        <v>1646</v>
      </c>
      <c r="O23" s="135" t="s">
        <v>181</v>
      </c>
      <c r="P23" s="137">
        <v>1360</v>
      </c>
      <c r="Q23" s="138">
        <v>33</v>
      </c>
      <c r="R23" s="138">
        <v>137</v>
      </c>
      <c r="S23" s="138">
        <v>62</v>
      </c>
      <c r="T23" s="138">
        <v>800</v>
      </c>
      <c r="U23" s="138">
        <v>2111</v>
      </c>
      <c r="V23" s="138">
        <v>528</v>
      </c>
      <c r="W23" s="138">
        <v>170</v>
      </c>
      <c r="X23" s="138">
        <v>584</v>
      </c>
      <c r="Y23" s="138">
        <v>389</v>
      </c>
      <c r="Z23" s="138">
        <v>1815</v>
      </c>
      <c r="AA23" s="138">
        <v>7435</v>
      </c>
      <c r="AB23" s="138">
        <v>4321</v>
      </c>
      <c r="AC23" s="138">
        <v>589</v>
      </c>
      <c r="AD23" s="138">
        <v>2965</v>
      </c>
      <c r="AE23" s="138">
        <v>1943</v>
      </c>
      <c r="AF23" s="138">
        <v>323</v>
      </c>
      <c r="AG23" s="138">
        <v>966</v>
      </c>
      <c r="AH23" s="138">
        <v>610</v>
      </c>
      <c r="AI23" s="138">
        <v>775</v>
      </c>
      <c r="AJ23" s="138">
        <v>3480</v>
      </c>
      <c r="AK23" s="138">
        <v>2595</v>
      </c>
      <c r="AL23" s="138">
        <v>762</v>
      </c>
      <c r="AM23" s="138">
        <v>2933</v>
      </c>
      <c r="AN23" s="138">
        <v>1505</v>
      </c>
      <c r="AO23" s="138">
        <v>746</v>
      </c>
      <c r="AP23" s="138">
        <v>3118</v>
      </c>
      <c r="AQ23" s="138">
        <v>1735</v>
      </c>
      <c r="AR23" s="138">
        <v>615</v>
      </c>
      <c r="AS23" s="138">
        <v>3947</v>
      </c>
      <c r="AT23" s="138">
        <v>1926</v>
      </c>
      <c r="AU23" s="138">
        <v>1063</v>
      </c>
      <c r="AV23" s="138">
        <v>4169</v>
      </c>
      <c r="AW23" s="138">
        <v>1593</v>
      </c>
      <c r="AX23" s="139">
        <f t="shared" si="0"/>
        <v>8089</v>
      </c>
      <c r="AY23" s="139">
        <f t="shared" si="1"/>
        <v>33491</v>
      </c>
      <c r="AZ23" s="139">
        <f t="shared" si="2"/>
        <v>18567</v>
      </c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2"/>
      <c r="BN23" s="82"/>
      <c r="BO23" s="82"/>
      <c r="BP23" s="82"/>
      <c r="BQ23" s="8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</row>
    <row r="24" spans="1:98" s="65" customFormat="1" ht="12.75">
      <c r="A24" s="8"/>
      <c r="B24" s="134" t="s">
        <v>182</v>
      </c>
      <c r="C24" s="134"/>
      <c r="D24" s="134"/>
      <c r="E24" s="134"/>
      <c r="F24" s="134"/>
      <c r="G24" s="134"/>
      <c r="H24" s="134"/>
      <c r="I24" s="134"/>
      <c r="J24" s="134"/>
      <c r="K24" s="135" t="s">
        <v>183</v>
      </c>
      <c r="L24" s="136">
        <v>11</v>
      </c>
      <c r="M24" s="135" t="s">
        <v>184</v>
      </c>
      <c r="N24" s="137">
        <v>18</v>
      </c>
      <c r="O24" s="135" t="s">
        <v>185</v>
      </c>
      <c r="P24" s="137">
        <v>16</v>
      </c>
      <c r="Q24" s="138">
        <v>0</v>
      </c>
      <c r="R24" s="138">
        <v>0</v>
      </c>
      <c r="S24" s="138">
        <v>0</v>
      </c>
      <c r="T24" s="138">
        <v>58</v>
      </c>
      <c r="U24" s="138">
        <v>112</v>
      </c>
      <c r="V24" s="138">
        <v>22</v>
      </c>
      <c r="W24" s="138">
        <v>4</v>
      </c>
      <c r="X24" s="138">
        <v>13</v>
      </c>
      <c r="Y24" s="138">
        <v>16</v>
      </c>
      <c r="Z24" s="138">
        <v>112</v>
      </c>
      <c r="AA24" s="138">
        <v>256</v>
      </c>
      <c r="AB24" s="138">
        <v>143</v>
      </c>
      <c r="AC24" s="138">
        <v>79</v>
      </c>
      <c r="AD24" s="138">
        <v>178</v>
      </c>
      <c r="AE24" s="138">
        <v>108</v>
      </c>
      <c r="AF24" s="138">
        <v>21</v>
      </c>
      <c r="AG24" s="138">
        <v>53</v>
      </c>
      <c r="AH24" s="138">
        <v>29</v>
      </c>
      <c r="AI24" s="138">
        <v>53</v>
      </c>
      <c r="AJ24" s="138">
        <v>121</v>
      </c>
      <c r="AK24" s="138">
        <v>60</v>
      </c>
      <c r="AL24" s="138">
        <v>65</v>
      </c>
      <c r="AM24" s="138">
        <v>174</v>
      </c>
      <c r="AN24" s="138">
        <v>78</v>
      </c>
      <c r="AO24" s="138">
        <v>33</v>
      </c>
      <c r="AP24" s="138">
        <v>105</v>
      </c>
      <c r="AQ24" s="138">
        <v>45</v>
      </c>
      <c r="AR24" s="138">
        <v>20</v>
      </c>
      <c r="AS24" s="138">
        <v>38</v>
      </c>
      <c r="AT24" s="138">
        <v>24</v>
      </c>
      <c r="AU24" s="138">
        <v>405</v>
      </c>
      <c r="AV24" s="138">
        <v>1002</v>
      </c>
      <c r="AW24" s="138">
        <v>402</v>
      </c>
      <c r="AX24" s="139">
        <f t="shared" si="0"/>
        <v>861</v>
      </c>
      <c r="AY24" s="139">
        <f t="shared" si="1"/>
        <v>2070</v>
      </c>
      <c r="AZ24" s="139">
        <f t="shared" si="2"/>
        <v>943</v>
      </c>
      <c r="BA24" s="85"/>
      <c r="BB24" s="85"/>
      <c r="BC24" s="86"/>
      <c r="BD24" s="85"/>
      <c r="BE24" s="85"/>
      <c r="BF24" s="85"/>
      <c r="BG24" s="85"/>
      <c r="BH24" s="85"/>
      <c r="BI24" s="85"/>
      <c r="BJ24" s="85"/>
      <c r="BK24" s="85"/>
      <c r="BL24" s="85"/>
      <c r="BM24" s="82"/>
      <c r="BN24" s="82"/>
      <c r="BO24" s="82"/>
      <c r="BP24" s="82"/>
      <c r="BQ24" s="8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</row>
    <row r="25" spans="1:98" s="65" customFormat="1" ht="12.75" customHeight="1">
      <c r="A25" s="8"/>
      <c r="B25" s="142" t="s">
        <v>186</v>
      </c>
      <c r="C25" s="143"/>
      <c r="D25" s="143"/>
      <c r="E25" s="143"/>
      <c r="F25" s="143"/>
      <c r="G25" s="143"/>
      <c r="H25" s="143"/>
      <c r="I25" s="143"/>
      <c r="J25" s="144"/>
      <c r="K25" s="135" t="s">
        <v>187</v>
      </c>
      <c r="L25" s="136">
        <v>576</v>
      </c>
      <c r="M25" s="135" t="s">
        <v>188</v>
      </c>
      <c r="N25" s="137">
        <v>1153</v>
      </c>
      <c r="O25" s="135" t="s">
        <v>189</v>
      </c>
      <c r="P25" s="137">
        <v>552</v>
      </c>
      <c r="Q25" s="138">
        <v>67</v>
      </c>
      <c r="R25" s="138">
        <v>325</v>
      </c>
      <c r="S25" s="138">
        <v>123</v>
      </c>
      <c r="T25" s="138">
        <v>1167</v>
      </c>
      <c r="U25" s="138">
        <v>2107</v>
      </c>
      <c r="V25" s="138">
        <v>540</v>
      </c>
      <c r="W25" s="138">
        <v>264</v>
      </c>
      <c r="X25" s="138">
        <v>560</v>
      </c>
      <c r="Y25" s="138">
        <v>466</v>
      </c>
      <c r="Z25" s="138">
        <v>2046</v>
      </c>
      <c r="AA25" s="138">
        <v>4839</v>
      </c>
      <c r="AB25" s="138">
        <v>2352</v>
      </c>
      <c r="AC25" s="138">
        <v>582</v>
      </c>
      <c r="AD25" s="138">
        <v>1161</v>
      </c>
      <c r="AE25" s="138">
        <v>454</v>
      </c>
      <c r="AF25" s="138">
        <v>390</v>
      </c>
      <c r="AG25" s="138">
        <v>791</v>
      </c>
      <c r="AH25" s="138">
        <v>594</v>
      </c>
      <c r="AI25" s="138">
        <v>859</v>
      </c>
      <c r="AJ25" s="138">
        <v>2178</v>
      </c>
      <c r="AK25" s="138">
        <v>1300</v>
      </c>
      <c r="AL25" s="138">
        <v>625</v>
      </c>
      <c r="AM25" s="138">
        <v>1113</v>
      </c>
      <c r="AN25" s="138">
        <v>390</v>
      </c>
      <c r="AO25" s="138">
        <v>773</v>
      </c>
      <c r="AP25" s="138">
        <v>1588</v>
      </c>
      <c r="AQ25" s="138">
        <v>683</v>
      </c>
      <c r="AR25" s="138">
        <v>661</v>
      </c>
      <c r="AS25" s="138">
        <v>1309</v>
      </c>
      <c r="AT25" s="138">
        <v>811</v>
      </c>
      <c r="AU25" s="138">
        <v>1023</v>
      </c>
      <c r="AV25" s="138">
        <v>2159</v>
      </c>
      <c r="AW25" s="138">
        <v>817</v>
      </c>
      <c r="AX25" s="139">
        <f t="shared" si="0"/>
        <v>9033</v>
      </c>
      <c r="AY25" s="139">
        <f t="shared" si="1"/>
        <v>19283</v>
      </c>
      <c r="AZ25" s="139">
        <f t="shared" si="2"/>
        <v>9082</v>
      </c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2"/>
      <c r="BN25" s="82"/>
      <c r="BO25" s="82"/>
      <c r="BP25" s="82"/>
      <c r="BQ25" s="8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</row>
    <row r="26" spans="1:98" s="65" customFormat="1" ht="12.75">
      <c r="A26" s="8"/>
      <c r="B26" s="134" t="s">
        <v>190</v>
      </c>
      <c r="C26" s="134"/>
      <c r="D26" s="134"/>
      <c r="E26" s="134"/>
      <c r="F26" s="134"/>
      <c r="G26" s="134"/>
      <c r="H26" s="134"/>
      <c r="I26" s="134"/>
      <c r="J26" s="134"/>
      <c r="K26" s="135" t="s">
        <v>191</v>
      </c>
      <c r="L26" s="136">
        <v>0</v>
      </c>
      <c r="M26" s="135" t="s">
        <v>192</v>
      </c>
      <c r="N26" s="137">
        <v>0</v>
      </c>
      <c r="O26" s="135" t="s">
        <v>193</v>
      </c>
      <c r="P26" s="137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1</v>
      </c>
      <c r="AD26" s="138">
        <v>1</v>
      </c>
      <c r="AE26" s="138">
        <v>0</v>
      </c>
      <c r="AF26" s="138">
        <v>0</v>
      </c>
      <c r="AG26" s="138">
        <v>0</v>
      </c>
      <c r="AH26" s="138">
        <v>0</v>
      </c>
      <c r="AI26" s="138">
        <v>1</v>
      </c>
      <c r="AJ26" s="138">
        <v>2</v>
      </c>
      <c r="AK26" s="138">
        <v>1</v>
      </c>
      <c r="AL26" s="138">
        <v>1</v>
      </c>
      <c r="AM26" s="138">
        <v>1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1</v>
      </c>
      <c r="AV26" s="138">
        <v>2</v>
      </c>
      <c r="AW26" s="138">
        <v>1</v>
      </c>
      <c r="AX26" s="139">
        <f>L26+Q26+T26+W26+Z26+AC26+AF26+AI26+AL26+AO26+AR26+AU26</f>
        <v>4</v>
      </c>
      <c r="AY26" s="139">
        <f t="shared" si="1"/>
        <v>6</v>
      </c>
      <c r="AZ26" s="139">
        <f t="shared" si="2"/>
        <v>2</v>
      </c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2"/>
      <c r="BN26" s="82"/>
      <c r="BO26" s="82"/>
      <c r="BP26" s="82"/>
      <c r="BQ26" s="8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</row>
    <row r="27" spans="1:98" s="65" customFormat="1" ht="12.75">
      <c r="A27" s="8"/>
      <c r="B27" s="134" t="s">
        <v>194</v>
      </c>
      <c r="C27" s="134"/>
      <c r="D27" s="134"/>
      <c r="E27" s="134"/>
      <c r="F27" s="134"/>
      <c r="G27" s="134"/>
      <c r="H27" s="134"/>
      <c r="I27" s="134"/>
      <c r="J27" s="134"/>
      <c r="K27" s="135" t="s">
        <v>195</v>
      </c>
      <c r="L27" s="136">
        <v>13</v>
      </c>
      <c r="M27" s="135" t="s">
        <v>544</v>
      </c>
      <c r="N27" s="137">
        <v>21</v>
      </c>
      <c r="O27" s="135" t="s">
        <v>545</v>
      </c>
      <c r="P27" s="137">
        <v>9</v>
      </c>
      <c r="Q27" s="138">
        <v>0</v>
      </c>
      <c r="R27" s="138">
        <v>0</v>
      </c>
      <c r="S27" s="138">
        <v>0</v>
      </c>
      <c r="T27" s="138">
        <v>13</v>
      </c>
      <c r="U27" s="138">
        <v>23</v>
      </c>
      <c r="V27" s="138">
        <v>4</v>
      </c>
      <c r="W27" s="138">
        <v>0</v>
      </c>
      <c r="X27" s="138">
        <v>0</v>
      </c>
      <c r="Y27" s="138">
        <v>0</v>
      </c>
      <c r="Z27" s="138">
        <v>5</v>
      </c>
      <c r="AA27" s="138">
        <v>7</v>
      </c>
      <c r="AB27" s="138">
        <v>1</v>
      </c>
      <c r="AC27" s="138">
        <v>0</v>
      </c>
      <c r="AD27" s="138">
        <v>0</v>
      </c>
      <c r="AE27" s="138">
        <v>0</v>
      </c>
      <c r="AF27" s="138">
        <v>5</v>
      </c>
      <c r="AG27" s="138">
        <v>9</v>
      </c>
      <c r="AH27" s="138">
        <v>2</v>
      </c>
      <c r="AI27" s="138">
        <v>16</v>
      </c>
      <c r="AJ27" s="138">
        <v>32</v>
      </c>
      <c r="AK27" s="138">
        <v>18</v>
      </c>
      <c r="AL27" s="138">
        <v>8</v>
      </c>
      <c r="AM27" s="138">
        <v>10</v>
      </c>
      <c r="AN27" s="138">
        <v>2</v>
      </c>
      <c r="AO27" s="138">
        <v>1</v>
      </c>
      <c r="AP27" s="138">
        <v>2</v>
      </c>
      <c r="AQ27" s="138">
        <v>0</v>
      </c>
      <c r="AR27" s="138">
        <v>0</v>
      </c>
      <c r="AS27" s="138">
        <v>0</v>
      </c>
      <c r="AT27" s="138">
        <v>0</v>
      </c>
      <c r="AU27" s="138">
        <v>64</v>
      </c>
      <c r="AV27" s="138">
        <v>102</v>
      </c>
      <c r="AW27" s="138">
        <v>42</v>
      </c>
      <c r="AX27" s="139">
        <f t="shared" si="0"/>
        <v>125</v>
      </c>
      <c r="AY27" s="139">
        <f t="shared" si="1"/>
        <v>206</v>
      </c>
      <c r="AZ27" s="139">
        <f t="shared" si="2"/>
        <v>78</v>
      </c>
      <c r="BA27" s="85"/>
      <c r="BB27" s="85"/>
      <c r="BC27" s="85"/>
      <c r="BD27" s="85"/>
      <c r="BE27" s="86"/>
      <c r="BF27" s="86"/>
      <c r="BG27" s="86"/>
      <c r="BH27" s="86"/>
      <c r="BI27" s="86"/>
      <c r="BJ27" s="85"/>
      <c r="BK27" s="85"/>
      <c r="BL27" s="85"/>
      <c r="BM27" s="82"/>
      <c r="BN27" s="82"/>
      <c r="BO27" s="82"/>
      <c r="BP27" s="82"/>
      <c r="BQ27" s="8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</row>
    <row r="28" spans="1:98" s="65" customFormat="1" ht="12.75">
      <c r="A28" s="8"/>
      <c r="B28" s="134" t="s">
        <v>196</v>
      </c>
      <c r="C28" s="134"/>
      <c r="D28" s="134"/>
      <c r="E28" s="134"/>
      <c r="F28" s="134"/>
      <c r="G28" s="134"/>
      <c r="H28" s="134"/>
      <c r="I28" s="134"/>
      <c r="J28" s="134"/>
      <c r="K28" s="135" t="s">
        <v>197</v>
      </c>
      <c r="L28" s="136">
        <v>0</v>
      </c>
      <c r="M28" s="135" t="s">
        <v>198</v>
      </c>
      <c r="N28" s="137">
        <v>0</v>
      </c>
      <c r="O28" s="135" t="s">
        <v>199</v>
      </c>
      <c r="P28" s="137">
        <v>0</v>
      </c>
      <c r="Q28" s="138">
        <v>0</v>
      </c>
      <c r="R28" s="138">
        <v>0</v>
      </c>
      <c r="S28" s="138">
        <v>0</v>
      </c>
      <c r="T28" s="138">
        <v>1</v>
      </c>
      <c r="U28" s="138">
        <v>2</v>
      </c>
      <c r="V28" s="138">
        <v>1</v>
      </c>
      <c r="W28" s="138">
        <v>0</v>
      </c>
      <c r="X28" s="138">
        <v>0</v>
      </c>
      <c r="Y28" s="138">
        <v>0</v>
      </c>
      <c r="Z28" s="138">
        <v>1</v>
      </c>
      <c r="AA28" s="138">
        <v>5</v>
      </c>
      <c r="AB28" s="138">
        <v>3</v>
      </c>
      <c r="AC28" s="138">
        <v>1</v>
      </c>
      <c r="AD28" s="138">
        <v>1</v>
      </c>
      <c r="AE28" s="138">
        <v>0</v>
      </c>
      <c r="AF28" s="138">
        <v>0</v>
      </c>
      <c r="AG28" s="138">
        <v>0</v>
      </c>
      <c r="AH28" s="138">
        <v>0</v>
      </c>
      <c r="AI28" s="138">
        <v>6</v>
      </c>
      <c r="AJ28" s="138">
        <v>11</v>
      </c>
      <c r="AK28" s="138">
        <v>2</v>
      </c>
      <c r="AL28" s="138">
        <v>1</v>
      </c>
      <c r="AM28" s="138">
        <v>2</v>
      </c>
      <c r="AN28" s="138">
        <v>0</v>
      </c>
      <c r="AO28" s="138">
        <v>2</v>
      </c>
      <c r="AP28" s="138">
        <v>4</v>
      </c>
      <c r="AQ28" s="138">
        <v>1</v>
      </c>
      <c r="AR28" s="138">
        <v>3</v>
      </c>
      <c r="AS28" s="138">
        <v>4</v>
      </c>
      <c r="AT28" s="138">
        <v>2</v>
      </c>
      <c r="AU28" s="138">
        <v>0</v>
      </c>
      <c r="AV28" s="138">
        <v>0</v>
      </c>
      <c r="AW28" s="138">
        <v>0</v>
      </c>
      <c r="AX28" s="139">
        <f t="shared" si="0"/>
        <v>15</v>
      </c>
      <c r="AY28" s="139">
        <f t="shared" si="1"/>
        <v>29</v>
      </c>
      <c r="AZ28" s="139">
        <f t="shared" si="2"/>
        <v>9</v>
      </c>
      <c r="BA28" s="86"/>
      <c r="BB28" s="86"/>
      <c r="BC28" s="86"/>
      <c r="BD28" s="85"/>
      <c r="BE28" s="85"/>
      <c r="BF28" s="85"/>
      <c r="BG28" s="86"/>
      <c r="BH28" s="86"/>
      <c r="BI28" s="86"/>
      <c r="BJ28" s="85"/>
      <c r="BK28" s="85"/>
      <c r="BL28" s="85"/>
      <c r="BM28" s="82"/>
      <c r="BN28" s="82"/>
      <c r="BO28" s="82"/>
      <c r="BP28" s="82"/>
      <c r="BQ28" s="8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</row>
    <row r="29" spans="1:98" s="65" customFormat="1" ht="12.75">
      <c r="A29" s="8"/>
      <c r="B29" s="134" t="s">
        <v>200</v>
      </c>
      <c r="C29" s="134"/>
      <c r="D29" s="134"/>
      <c r="E29" s="134"/>
      <c r="F29" s="134"/>
      <c r="G29" s="134"/>
      <c r="H29" s="134"/>
      <c r="I29" s="134"/>
      <c r="J29" s="134"/>
      <c r="K29" s="135" t="s">
        <v>201</v>
      </c>
      <c r="L29" s="145">
        <v>251</v>
      </c>
      <c r="M29" s="135" t="s">
        <v>202</v>
      </c>
      <c r="N29" s="146">
        <v>937</v>
      </c>
      <c r="O29" s="135" t="s">
        <v>203</v>
      </c>
      <c r="P29" s="146">
        <v>1069</v>
      </c>
      <c r="Q29" s="138">
        <v>16</v>
      </c>
      <c r="R29" s="138">
        <v>139</v>
      </c>
      <c r="S29" s="138">
        <v>215</v>
      </c>
      <c r="T29" s="138">
        <v>916</v>
      </c>
      <c r="U29" s="138">
        <v>2795</v>
      </c>
      <c r="V29" s="138">
        <v>2234</v>
      </c>
      <c r="W29" s="138">
        <v>144</v>
      </c>
      <c r="X29" s="138">
        <v>784</v>
      </c>
      <c r="Y29" s="138">
        <v>1131</v>
      </c>
      <c r="Z29" s="138">
        <v>327</v>
      </c>
      <c r="AA29" s="138">
        <v>1117</v>
      </c>
      <c r="AB29" s="138">
        <v>1810</v>
      </c>
      <c r="AC29" s="138">
        <v>110</v>
      </c>
      <c r="AD29" s="138">
        <v>336</v>
      </c>
      <c r="AE29" s="138">
        <v>159</v>
      </c>
      <c r="AF29" s="138">
        <v>83</v>
      </c>
      <c r="AG29" s="138">
        <v>351</v>
      </c>
      <c r="AH29" s="138">
        <v>319</v>
      </c>
      <c r="AI29" s="138">
        <v>324</v>
      </c>
      <c r="AJ29" s="138">
        <v>1261</v>
      </c>
      <c r="AK29" s="138">
        <v>1812</v>
      </c>
      <c r="AL29" s="138">
        <v>386</v>
      </c>
      <c r="AM29" s="138">
        <v>1470</v>
      </c>
      <c r="AN29" s="138">
        <v>2153</v>
      </c>
      <c r="AO29" s="138">
        <v>258</v>
      </c>
      <c r="AP29" s="138">
        <v>1029</v>
      </c>
      <c r="AQ29" s="138">
        <v>1467</v>
      </c>
      <c r="AR29" s="138">
        <v>584</v>
      </c>
      <c r="AS29" s="138">
        <v>2158</v>
      </c>
      <c r="AT29" s="138">
        <v>3409</v>
      </c>
      <c r="AU29" s="138">
        <v>774</v>
      </c>
      <c r="AV29" s="138">
        <v>2423</v>
      </c>
      <c r="AW29" s="138">
        <v>1762</v>
      </c>
      <c r="AX29" s="139">
        <f t="shared" si="0"/>
        <v>4173</v>
      </c>
      <c r="AY29" s="139">
        <f t="shared" si="1"/>
        <v>14800</v>
      </c>
      <c r="AZ29" s="139">
        <f t="shared" si="2"/>
        <v>17540</v>
      </c>
      <c r="BA29" s="86"/>
      <c r="BB29" s="86"/>
      <c r="BC29" s="86"/>
      <c r="BD29" s="86"/>
      <c r="BE29" s="86"/>
      <c r="BF29" s="86"/>
      <c r="BG29" s="86"/>
      <c r="BH29" s="86"/>
      <c r="BI29" s="86"/>
      <c r="BJ29" s="85"/>
      <c r="BK29" s="85"/>
      <c r="BL29" s="85"/>
      <c r="BM29" s="82"/>
      <c r="BN29" s="82"/>
      <c r="BO29" s="82"/>
      <c r="BP29" s="82"/>
      <c r="BQ29" s="8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</row>
    <row r="30" spans="1:98" s="65" customFormat="1" ht="12.75">
      <c r="A30" s="8"/>
      <c r="B30" s="134" t="s">
        <v>204</v>
      </c>
      <c r="C30" s="134"/>
      <c r="D30" s="134"/>
      <c r="E30" s="134"/>
      <c r="F30" s="134"/>
      <c r="G30" s="134"/>
      <c r="H30" s="134"/>
      <c r="I30" s="134"/>
      <c r="J30" s="134"/>
      <c r="K30" s="135" t="s">
        <v>205</v>
      </c>
      <c r="L30" s="136">
        <v>100</v>
      </c>
      <c r="M30" s="135" t="s">
        <v>206</v>
      </c>
      <c r="N30" s="137">
        <v>206</v>
      </c>
      <c r="O30" s="135" t="s">
        <v>207</v>
      </c>
      <c r="P30" s="137">
        <v>82</v>
      </c>
      <c r="Q30" s="138">
        <v>0</v>
      </c>
      <c r="R30" s="138">
        <v>0</v>
      </c>
      <c r="S30" s="138">
        <v>0</v>
      </c>
      <c r="T30" s="138">
        <v>183</v>
      </c>
      <c r="U30" s="138">
        <v>356</v>
      </c>
      <c r="V30" s="138">
        <v>74</v>
      </c>
      <c r="W30" s="138">
        <v>38</v>
      </c>
      <c r="X30" s="138">
        <v>177</v>
      </c>
      <c r="Y30" s="138">
        <v>100</v>
      </c>
      <c r="Z30" s="138">
        <v>182</v>
      </c>
      <c r="AA30" s="138">
        <v>604</v>
      </c>
      <c r="AB30" s="138">
        <v>234</v>
      </c>
      <c r="AC30" s="138">
        <v>39</v>
      </c>
      <c r="AD30" s="138">
        <v>75</v>
      </c>
      <c r="AE30" s="138">
        <v>14</v>
      </c>
      <c r="AF30" s="138">
        <v>32</v>
      </c>
      <c r="AG30" s="138">
        <v>56</v>
      </c>
      <c r="AH30" s="138">
        <v>20</v>
      </c>
      <c r="AI30" s="138">
        <v>143</v>
      </c>
      <c r="AJ30" s="138">
        <v>341</v>
      </c>
      <c r="AK30" s="138">
        <v>217</v>
      </c>
      <c r="AL30" s="138">
        <v>54</v>
      </c>
      <c r="AM30" s="138">
        <v>74</v>
      </c>
      <c r="AN30" s="138">
        <v>41</v>
      </c>
      <c r="AO30" s="138">
        <v>90</v>
      </c>
      <c r="AP30" s="138">
        <v>255</v>
      </c>
      <c r="AQ30" s="138">
        <v>139</v>
      </c>
      <c r="AR30" s="138">
        <v>102</v>
      </c>
      <c r="AS30" s="138">
        <v>183</v>
      </c>
      <c r="AT30" s="138">
        <v>78</v>
      </c>
      <c r="AU30" s="138">
        <v>250</v>
      </c>
      <c r="AV30" s="138">
        <v>419</v>
      </c>
      <c r="AW30" s="138">
        <v>244</v>
      </c>
      <c r="AX30" s="139">
        <f t="shared" si="0"/>
        <v>1213</v>
      </c>
      <c r="AY30" s="139">
        <f t="shared" si="1"/>
        <v>2746</v>
      </c>
      <c r="AZ30" s="139">
        <f t="shared" si="2"/>
        <v>1243</v>
      </c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2"/>
      <c r="BN30" s="82"/>
      <c r="BO30" s="82"/>
      <c r="BP30" s="82"/>
      <c r="BQ30" s="8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</row>
    <row r="31" spans="1:98" s="65" customFormat="1" ht="12.75">
      <c r="A31" s="8"/>
      <c r="B31" s="134" t="s">
        <v>208</v>
      </c>
      <c r="C31" s="134"/>
      <c r="D31" s="134"/>
      <c r="E31" s="134"/>
      <c r="F31" s="134"/>
      <c r="G31" s="134"/>
      <c r="H31" s="134"/>
      <c r="I31" s="134"/>
      <c r="J31" s="134"/>
      <c r="K31" s="135" t="s">
        <v>209</v>
      </c>
      <c r="L31" s="145">
        <v>12</v>
      </c>
      <c r="M31" s="135" t="s">
        <v>210</v>
      </c>
      <c r="N31" s="146">
        <v>19</v>
      </c>
      <c r="O31" s="135" t="s">
        <v>211</v>
      </c>
      <c r="P31" s="146">
        <v>9</v>
      </c>
      <c r="Q31" s="138">
        <v>0</v>
      </c>
      <c r="R31" s="138">
        <v>0</v>
      </c>
      <c r="S31" s="138">
        <v>0</v>
      </c>
      <c r="T31" s="138">
        <v>123</v>
      </c>
      <c r="U31" s="138">
        <v>326</v>
      </c>
      <c r="V31" s="138">
        <v>103</v>
      </c>
      <c r="W31" s="138">
        <v>2</v>
      </c>
      <c r="X31" s="138">
        <v>5</v>
      </c>
      <c r="Y31" s="138">
        <v>2</v>
      </c>
      <c r="Z31" s="138">
        <v>132</v>
      </c>
      <c r="AA31" s="138">
        <v>444</v>
      </c>
      <c r="AB31" s="138">
        <v>216</v>
      </c>
      <c r="AC31" s="138">
        <v>54</v>
      </c>
      <c r="AD31" s="138">
        <v>251</v>
      </c>
      <c r="AE31" s="138">
        <v>70</v>
      </c>
      <c r="AF31" s="138">
        <v>76</v>
      </c>
      <c r="AG31" s="138">
        <v>249</v>
      </c>
      <c r="AH31" s="138">
        <v>114</v>
      </c>
      <c r="AI31" s="138">
        <v>38</v>
      </c>
      <c r="AJ31" s="138">
        <v>99</v>
      </c>
      <c r="AK31" s="138">
        <v>58</v>
      </c>
      <c r="AL31" s="138">
        <v>20</v>
      </c>
      <c r="AM31" s="138">
        <v>38</v>
      </c>
      <c r="AN31" s="138">
        <v>30</v>
      </c>
      <c r="AO31" s="138">
        <v>36</v>
      </c>
      <c r="AP31" s="138">
        <v>127</v>
      </c>
      <c r="AQ31" s="138">
        <v>92</v>
      </c>
      <c r="AR31" s="138">
        <v>24</v>
      </c>
      <c r="AS31" s="138">
        <v>45</v>
      </c>
      <c r="AT31" s="138">
        <v>28</v>
      </c>
      <c r="AU31" s="138">
        <v>205</v>
      </c>
      <c r="AV31" s="138">
        <v>482</v>
      </c>
      <c r="AW31" s="138">
        <v>177</v>
      </c>
      <c r="AX31" s="139">
        <f t="shared" si="0"/>
        <v>722</v>
      </c>
      <c r="AY31" s="139">
        <f t="shared" si="1"/>
        <v>2085</v>
      </c>
      <c r="AZ31" s="139">
        <f t="shared" si="2"/>
        <v>899</v>
      </c>
      <c r="BA31" s="86"/>
      <c r="BB31" s="86"/>
      <c r="BC31" s="86"/>
      <c r="BD31" s="86"/>
      <c r="BE31" s="86"/>
      <c r="BF31" s="86"/>
      <c r="BG31" s="86"/>
      <c r="BH31" s="86"/>
      <c r="BI31" s="86"/>
      <c r="BJ31" s="85"/>
      <c r="BK31" s="85"/>
      <c r="BL31" s="85"/>
      <c r="BM31" s="82"/>
      <c r="BN31" s="82"/>
      <c r="BO31" s="82"/>
      <c r="BP31" s="82"/>
      <c r="BQ31" s="8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</row>
    <row r="32" spans="2:98" s="66" customFormat="1" ht="11.25" customHeight="1">
      <c r="B32" s="147" t="s">
        <v>90</v>
      </c>
      <c r="C32" s="147"/>
      <c r="D32" s="147"/>
      <c r="E32" s="147"/>
      <c r="F32" s="147"/>
      <c r="G32" s="147"/>
      <c r="H32" s="147"/>
      <c r="I32" s="147"/>
      <c r="J32" s="147"/>
      <c r="K32" s="135" t="s">
        <v>212</v>
      </c>
      <c r="L32" s="136">
        <f>SUM(L20:L31)</f>
        <v>2453</v>
      </c>
      <c r="M32" s="135" t="s">
        <v>213</v>
      </c>
      <c r="N32" s="137">
        <f>SUM(N20:N31)</f>
        <v>7098</v>
      </c>
      <c r="O32" s="135" t="s">
        <v>214</v>
      </c>
      <c r="P32" s="137">
        <f>SUM(P20:P31)</f>
        <v>5772</v>
      </c>
      <c r="Q32" s="137">
        <f>SUM(Q20:Q31)</f>
        <v>176</v>
      </c>
      <c r="R32" s="137">
        <f>SUM(R20:R31)</f>
        <v>861</v>
      </c>
      <c r="S32" s="137">
        <f aca="true" t="shared" si="3" ref="S32:AZ32">SUM(S20:S31)</f>
        <v>510</v>
      </c>
      <c r="T32" s="137">
        <f t="shared" si="3"/>
        <v>5805</v>
      </c>
      <c r="U32" s="137">
        <f t="shared" si="3"/>
        <v>16128</v>
      </c>
      <c r="V32" s="137">
        <f t="shared" si="3"/>
        <v>7568</v>
      </c>
      <c r="W32" s="137">
        <f t="shared" si="3"/>
        <v>998</v>
      </c>
      <c r="X32" s="137">
        <f t="shared" si="3"/>
        <v>3571</v>
      </c>
      <c r="Y32" s="137">
        <f t="shared" si="3"/>
        <v>4125</v>
      </c>
      <c r="Z32" s="137">
        <f t="shared" si="3"/>
        <v>8244</v>
      </c>
      <c r="AA32" s="137">
        <f t="shared" si="3"/>
        <v>26068</v>
      </c>
      <c r="AB32" s="137">
        <f t="shared" si="3"/>
        <v>18337</v>
      </c>
      <c r="AC32" s="137">
        <f t="shared" si="3"/>
        <v>2545</v>
      </c>
      <c r="AD32" s="137">
        <f t="shared" si="3"/>
        <v>8407</v>
      </c>
      <c r="AE32" s="137">
        <f t="shared" si="3"/>
        <v>5594</v>
      </c>
      <c r="AF32" s="137">
        <f t="shared" si="3"/>
        <v>1824</v>
      </c>
      <c r="AG32" s="137">
        <f t="shared" si="3"/>
        <v>5154</v>
      </c>
      <c r="AH32" s="137">
        <f t="shared" si="3"/>
        <v>4766</v>
      </c>
      <c r="AI32" s="137">
        <f t="shared" si="3"/>
        <v>4178</v>
      </c>
      <c r="AJ32" s="137">
        <f t="shared" si="3"/>
        <v>16505</v>
      </c>
      <c r="AK32" s="137">
        <f t="shared" si="3"/>
        <v>16063</v>
      </c>
      <c r="AL32" s="137">
        <f t="shared" si="3"/>
        <v>3879</v>
      </c>
      <c r="AM32" s="137">
        <f t="shared" si="3"/>
        <v>12434</v>
      </c>
      <c r="AN32" s="137">
        <f t="shared" si="3"/>
        <v>8217</v>
      </c>
      <c r="AO32" s="137">
        <f t="shared" si="3"/>
        <v>3586</v>
      </c>
      <c r="AP32" s="137">
        <f t="shared" si="3"/>
        <v>12057</v>
      </c>
      <c r="AQ32" s="137">
        <f t="shared" si="3"/>
        <v>10644</v>
      </c>
      <c r="AR32" s="137">
        <f t="shared" si="3"/>
        <v>3228</v>
      </c>
      <c r="AS32" s="137">
        <f t="shared" si="3"/>
        <v>11828</v>
      </c>
      <c r="AT32" s="137">
        <f t="shared" si="3"/>
        <v>9486</v>
      </c>
      <c r="AU32" s="137">
        <f t="shared" si="3"/>
        <v>7189</v>
      </c>
      <c r="AV32" s="137">
        <f t="shared" si="3"/>
        <v>26369</v>
      </c>
      <c r="AW32" s="137">
        <f t="shared" si="3"/>
        <v>12258</v>
      </c>
      <c r="AX32" s="137">
        <f t="shared" si="3"/>
        <v>44105</v>
      </c>
      <c r="AY32" s="137">
        <f t="shared" si="3"/>
        <v>146480</v>
      </c>
      <c r="AZ32" s="137">
        <f t="shared" si="3"/>
        <v>103340</v>
      </c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3"/>
      <c r="BN32" s="83"/>
      <c r="BO32" s="83"/>
      <c r="BP32" s="83"/>
      <c r="BQ32" s="8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</row>
    <row r="33" spans="1:64" s="65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64" s="65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s="69" customFormat="1" ht="11.25">
      <c r="A35" s="68"/>
      <c r="B35" s="68" t="s">
        <v>215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s="65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s="65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s="65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8"/>
      <c r="L38" s="88"/>
      <c r="M38" s="88"/>
      <c r="N38" s="88"/>
      <c r="O38" s="88"/>
      <c r="P38" s="88"/>
      <c r="Q38" s="88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88"/>
      <c r="AH38" s="88"/>
      <c r="AI38" s="88"/>
      <c r="AJ38" s="88"/>
      <c r="AK38" s="88"/>
      <c r="AL38" s="87"/>
      <c r="AM38" s="87"/>
      <c r="AN38" s="87"/>
      <c r="AO38" s="87"/>
      <c r="AP38" s="87"/>
      <c r="AQ38" s="87"/>
      <c r="AR38" s="87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s="65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9"/>
      <c r="L39" s="89"/>
      <c r="M39" s="89"/>
      <c r="N39" s="89"/>
      <c r="O39" s="89"/>
      <c r="P39" s="89"/>
      <c r="Q39" s="89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9"/>
      <c r="AG39" s="89"/>
      <c r="AH39" s="89"/>
      <c r="AI39" s="89"/>
      <c r="AJ39" s="89"/>
      <c r="AK39" s="77"/>
      <c r="AL39" s="87"/>
      <c r="AM39" s="87"/>
      <c r="AN39" s="87"/>
      <c r="AO39" s="87"/>
      <c r="AP39" s="87"/>
      <c r="AQ39" s="87"/>
      <c r="AR39" s="87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s="65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s="65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s="65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s="65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s="65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s="65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s="65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s="65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s="65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s="65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s="65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s="65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s="65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s="65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s="65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s="65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s="65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s="65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s="65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s="65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s="65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s="65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s="65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s="65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s="65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s="65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s="65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s="65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s="65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s="65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s="65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65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65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65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s="65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65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65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65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65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65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65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65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s="65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s="6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s="6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6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s="6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s="65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s="65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s="6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s="6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s="6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s="6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s="6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s="65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s="65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s="65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s="65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s="65" customFormat="1" ht="12.75">
      <c r="A98" s="8"/>
      <c r="B98" s="8"/>
      <c r="C98" s="8"/>
      <c r="D98" s="8"/>
      <c r="E98" s="8"/>
      <c r="F98" s="8"/>
      <c r="G98" s="8"/>
      <c r="H98" s="8"/>
      <c r="I98" s="8"/>
      <c r="J9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</sheetData>
  <mergeCells count="59"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AF17:AH17"/>
    <mergeCell ref="B25:J25"/>
    <mergeCell ref="B26:J26"/>
    <mergeCell ref="B27:J27"/>
    <mergeCell ref="T17:V17"/>
    <mergeCell ref="B21:J21"/>
    <mergeCell ref="B22:J22"/>
    <mergeCell ref="B23:J23"/>
    <mergeCell ref="B24:J24"/>
    <mergeCell ref="BD17:BF17"/>
    <mergeCell ref="AI17:AK17"/>
    <mergeCell ref="AL17:AN17"/>
    <mergeCell ref="AO17:AQ17"/>
    <mergeCell ref="AR17:AT17"/>
    <mergeCell ref="BG17:BI17"/>
    <mergeCell ref="BJ17:BL17"/>
    <mergeCell ref="BJ18:BL18"/>
    <mergeCell ref="BG18:BI18"/>
    <mergeCell ref="BD18:BF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K17:P17"/>
    <mergeCell ref="AU17:AW17"/>
    <mergeCell ref="AX17:AZ17"/>
    <mergeCell ref="BA17:BC17"/>
    <mergeCell ref="W17:Y17"/>
    <mergeCell ref="Z17:AB17"/>
    <mergeCell ref="AC17:AE17"/>
    <mergeCell ref="J10:S10"/>
    <mergeCell ref="J11:L11"/>
    <mergeCell ref="J12:S12"/>
    <mergeCell ref="J13:S13"/>
    <mergeCell ref="A6:E6"/>
    <mergeCell ref="J8:S8"/>
    <mergeCell ref="J9:S9"/>
    <mergeCell ref="A1:Q1"/>
    <mergeCell ref="A2:Q2"/>
    <mergeCell ref="A3:Q3"/>
    <mergeCell ref="A4:Q4"/>
  </mergeCells>
  <printOptions/>
  <pageMargins left="0.75" right="0.75" top="1" bottom="1" header="0" footer="0"/>
  <pageSetup fitToHeight="1" fitToWidth="1" horizontalDpi="600" verticalDpi="600" orientation="landscape" paperSize="124" scale="26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2007-08-01T21:11:31Z</cp:lastPrinted>
  <dcterms:created xsi:type="dcterms:W3CDTF">2005-09-05T18:56:16Z</dcterms:created>
  <dcterms:modified xsi:type="dcterms:W3CDTF">2007-08-01T21:11:33Z</dcterms:modified>
  <cp:category/>
  <cp:version/>
  <cp:contentType/>
  <cp:contentStatus/>
</cp:coreProperties>
</file>