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02_20" sheetId="1" r:id="rId1"/>
  </sheets>
  <definedNames>
    <definedName name="_xlnm.Print_Area" localSheetId="0">'02_20'!$A$1:$R$56</definedName>
  </definedNames>
  <calcPr fullCalcOnLoad="1"/>
</workbook>
</file>

<file path=xl/sharedStrings.xml><?xml version="1.0" encoding="utf-8"?>
<sst xmlns="http://schemas.openxmlformats.org/spreadsheetml/2006/main" count="107" uniqueCount="107">
  <si>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</si>
  <si>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</si>
  <si>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</si>
  <si>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</si>
  <si>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</si>
  <si>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</si>
  <si>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</si>
  <si>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</si>
  <si>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</si>
  <si>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Fuente de datos de educación</t>
  </si>
  <si>
    <t>Anuario Estadístico 2005, Ministerio de Educación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</si>
  <si>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</si>
  <si>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</si>
  <si>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</si>
  <si>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</si>
  <si>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</si>
  <si>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</si>
  <si>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</si>
  <si>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</si>
  <si>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</si>
  <si>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13f Población promovida en Primaria</t>
  </si>
  <si>
    <t>13g Población promovida en Primaria Hombre</t>
  </si>
  <si>
    <t>13h Población promovida en Primaria Mujer</t>
  </si>
  <si>
    <t>13k Población promovida en Básicos</t>
  </si>
  <si>
    <t>13l Población promovida en Básicos Hombre</t>
  </si>
  <si>
    <t>13m Población promovida en Básicos Mujer</t>
  </si>
  <si>
    <t>13p Población promovida en Diversificado</t>
  </si>
  <si>
    <t>13q Población promovida en Diversificado Hombre</t>
  </si>
  <si>
    <t>13r Población promovida en Diversificado Mujer</t>
  </si>
  <si>
    <t>13ah Tasa de Aprobación Primaria</t>
  </si>
  <si>
    <t>P_AP_PR</t>
  </si>
  <si>
    <t>13ai Tasa de Aprobación Primaria Hombre</t>
  </si>
  <si>
    <t>P_AP_PRH</t>
  </si>
  <si>
    <t>13aj Tasa de Aprobación Primaria Mujer</t>
  </si>
  <si>
    <t>P_AP_PRM</t>
  </si>
  <si>
    <t xml:space="preserve">13am Tasa de Reprobación Primaria </t>
  </si>
  <si>
    <t>P_RP_PR</t>
  </si>
  <si>
    <t>13an Tasa de Reprobación Primaria Hombre</t>
  </si>
  <si>
    <t>P_RP_PRH</t>
  </si>
  <si>
    <t>13ao Tasa de Reprobación Primaria Mujer</t>
  </si>
  <si>
    <t>P_RP_PRM</t>
  </si>
  <si>
    <t>13ar Tasa de Aprobación Básicos</t>
  </si>
  <si>
    <t>P_AP_BA</t>
  </si>
  <si>
    <t>13as Tasa de Aprobación Básicos Hombre</t>
  </si>
  <si>
    <t>P_AP_BAH</t>
  </si>
  <si>
    <t>13at Tasa de Aprobación Básicos Mujer</t>
  </si>
  <si>
    <t>P_AP_BAM</t>
  </si>
  <si>
    <t xml:space="preserve">13aw Tasa de Reprobación Básicos </t>
  </si>
  <si>
    <t>P_RP_BA</t>
  </si>
  <si>
    <t>13ax Tasa de Reprobación Básicos Hombre</t>
  </si>
  <si>
    <t>P_RP_BAH</t>
  </si>
  <si>
    <t>13ay Tasa de Reprobación Básicos Mujer</t>
  </si>
  <si>
    <t>P_RP_BAM</t>
  </si>
  <si>
    <t>13bb Tasa de Aprobación Diversificado</t>
  </si>
  <si>
    <t>P_AP_DV</t>
  </si>
  <si>
    <t>13bc Tasa de Aprobación Diversificado Hombre</t>
  </si>
  <si>
    <t>P_AP_DVH</t>
  </si>
  <si>
    <t>13bd Tasa de Aprobación Diversificado Mujer</t>
  </si>
  <si>
    <t>P_AP_DVM</t>
  </si>
  <si>
    <t xml:space="preserve">13bg Tasa de Reprobación Diversificado </t>
  </si>
  <si>
    <t>P_RP_DV</t>
  </si>
  <si>
    <t>13bh Tasa de Reprobación Diversificado Hombre</t>
  </si>
  <si>
    <t>P_RP_DVH</t>
  </si>
  <si>
    <t>13bi Tasa de Reprobación Diversificado Mujer</t>
  </si>
  <si>
    <t>P_RP_DVM</t>
  </si>
  <si>
    <t>Tasa de aprobación, calculada como: (población promovida / población inscrita final) * 100</t>
  </si>
  <si>
    <t>Tasa de reprobación, calculada como: [(población inscrita final - población promovida) / población inscrita final)] * 100</t>
  </si>
  <si>
    <t>Total de Estudiantes promovidos y no promovidos por nivel de escolaridad, por sexo y grupo étnico</t>
  </si>
  <si>
    <t>Indicador</t>
  </si>
  <si>
    <t>Tasa de aprobación</t>
  </si>
  <si>
    <t>Tasa de reprobación</t>
  </si>
  <si>
    <t xml:space="preserve">Fecha de Datos </t>
  </si>
  <si>
    <t>Número de personas</t>
  </si>
  <si>
    <t>T6A15PRF</t>
  </si>
  <si>
    <t>T6A15PRFH</t>
  </si>
  <si>
    <t>T12A21BAF</t>
  </si>
  <si>
    <t>T12A21BAFH</t>
  </si>
  <si>
    <t>T12A21BAFM</t>
  </si>
  <si>
    <t>T15A21DVF</t>
  </si>
  <si>
    <t>T15A21DVFH</t>
  </si>
  <si>
    <t>T15A21DVFM</t>
  </si>
  <si>
    <t>PROPR</t>
  </si>
  <si>
    <t>PROPRH</t>
  </si>
  <si>
    <t>PROPRM</t>
  </si>
  <si>
    <t>PROBA</t>
  </si>
  <si>
    <t>PROBAH</t>
  </si>
  <si>
    <t>PROBAM</t>
  </si>
  <si>
    <t>PRODV</t>
  </si>
  <si>
    <t>PRODVH</t>
  </si>
  <si>
    <t>PRODVM</t>
  </si>
  <si>
    <t>13 - 17</t>
  </si>
  <si>
    <t>Municipios del Departamento de Petén</t>
  </si>
  <si>
    <t>T6A15PRFM</t>
  </si>
  <si>
    <t>Flores</t>
  </si>
  <si>
    <t>San José</t>
  </si>
  <si>
    <t>San Benito</t>
  </si>
  <si>
    <t>San Andrés</t>
  </si>
  <si>
    <t>La Libertad</t>
  </si>
  <si>
    <t>San Francisco</t>
  </si>
  <si>
    <t>Santa Ana</t>
  </si>
  <si>
    <t>Dolores</t>
  </si>
  <si>
    <t>San Luis</t>
  </si>
  <si>
    <t>Sayaxche</t>
  </si>
  <si>
    <t>Melchor de Mencos</t>
  </si>
  <si>
    <t>Poptun</t>
  </si>
  <si>
    <t>Total Departamento de Petén</t>
  </si>
  <si>
    <t>Código de campo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</si>
</sst>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7" xfId="0" applyFont="1" applyFill="1" applyBorder="1" applyAlignment="1">
      <alignment/>
    </xf>
    <xf numFmtId="0" fontId="4" fillId="0" borderId="4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" fontId="3" fillId="2" borderId="12" xfId="15" applyNumberFormat="1" applyFont="1" applyFill="1" applyBorder="1" applyAlignment="1">
      <alignment horizontal="center"/>
    </xf>
    <xf numFmtId="1" fontId="3" fillId="2" borderId="2" xfId="15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vertical="center"/>
    </xf>
    <xf numFmtId="0" fontId="0" fillId="3" borderId="1" xfId="0" applyFill="1" applyBorder="1" applyAlignment="1">
      <alignment/>
    </xf>
    <xf numFmtId="0" fontId="8" fillId="3" borderId="12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3" fillId="3" borderId="12" xfId="0" applyFont="1" applyFill="1" applyBorder="1" applyAlignment="1">
      <alignment vertical="center"/>
    </xf>
    <xf numFmtId="0" fontId="3" fillId="3" borderId="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2" fontId="3" fillId="3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zoomScale="85" zoomScaleNormal="85" workbookViewId="0" topLeftCell="D7">
      <selection activeCell="O30" sqref="O30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1.851562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41" t="s">
        <v>4</v>
      </c>
      <c r="B6" s="42"/>
      <c r="D6" s="39" t="s">
        <v>90</v>
      </c>
      <c r="E6" s="40"/>
    </row>
    <row r="7" s="6" customFormat="1" ht="12"/>
    <row r="8" spans="2:12" s="6" customFormat="1" ht="12.75" customHeight="1">
      <c r="B8" s="11" t="s">
        <v>7</v>
      </c>
      <c r="C8" s="8"/>
      <c r="D8" s="31" t="s">
        <v>67</v>
      </c>
      <c r="E8" s="31"/>
      <c r="F8" s="31"/>
      <c r="G8" s="31"/>
      <c r="H8" s="31"/>
      <c r="I8" s="31"/>
      <c r="J8" s="31"/>
      <c r="K8" s="32"/>
      <c r="L8" s="20"/>
    </row>
    <row r="9" spans="2:12" s="21" customFormat="1" ht="12.75" customHeight="1">
      <c r="B9" s="12" t="s">
        <v>68</v>
      </c>
      <c r="C9" s="9"/>
      <c r="D9" s="33" t="s">
        <v>69</v>
      </c>
      <c r="E9" s="33"/>
      <c r="F9" s="33"/>
      <c r="G9" s="33"/>
      <c r="H9" s="33"/>
      <c r="I9" s="33"/>
      <c r="J9" s="33"/>
      <c r="K9" s="34"/>
      <c r="L9" s="22"/>
    </row>
    <row r="10" spans="2:12" s="21" customFormat="1" ht="12.75" customHeight="1">
      <c r="B10" s="12"/>
      <c r="C10" s="9"/>
      <c r="D10" s="33" t="s">
        <v>70</v>
      </c>
      <c r="E10" s="33"/>
      <c r="F10" s="33"/>
      <c r="G10" s="33"/>
      <c r="H10" s="33"/>
      <c r="I10" s="33"/>
      <c r="J10" s="33"/>
      <c r="K10" s="34"/>
      <c r="L10" s="22"/>
    </row>
    <row r="11" spans="2:12" s="6" customFormat="1" ht="12">
      <c r="B11" s="13" t="s">
        <v>5</v>
      </c>
      <c r="C11" s="7"/>
      <c r="D11" s="35" t="s">
        <v>91</v>
      </c>
      <c r="E11" s="35"/>
      <c r="F11" s="35"/>
      <c r="G11" s="35"/>
      <c r="H11" s="35"/>
      <c r="I11" s="35"/>
      <c r="J11" s="35"/>
      <c r="K11" s="36"/>
      <c r="L11" s="23"/>
    </row>
    <row r="12" spans="2:12" s="6" customFormat="1" ht="12.75" customHeight="1">
      <c r="B12" s="13" t="s">
        <v>71</v>
      </c>
      <c r="C12" s="7"/>
      <c r="D12" s="37">
        <v>2005</v>
      </c>
      <c r="E12" s="37"/>
      <c r="F12" s="37"/>
      <c r="G12" s="37"/>
      <c r="H12" s="37"/>
      <c r="I12" s="37"/>
      <c r="J12" s="37"/>
      <c r="K12" s="38"/>
      <c r="L12" s="23"/>
    </row>
    <row r="13" spans="2:20" s="6" customFormat="1" ht="12">
      <c r="B13" s="13" t="s">
        <v>6</v>
      </c>
      <c r="C13" s="7"/>
      <c r="D13" s="35" t="s">
        <v>72</v>
      </c>
      <c r="E13" s="35"/>
      <c r="F13" s="35"/>
      <c r="G13" s="35"/>
      <c r="H13" s="35"/>
      <c r="I13" s="35"/>
      <c r="J13" s="35"/>
      <c r="K13" s="36"/>
      <c r="R13" s="24"/>
      <c r="S13" s="24"/>
      <c r="T13" s="24"/>
    </row>
    <row r="14" spans="2:12" s="25" customFormat="1" ht="12">
      <c r="B14" s="15" t="s">
        <v>9</v>
      </c>
      <c r="C14" s="10"/>
      <c r="D14" s="16" t="s">
        <v>10</v>
      </c>
      <c r="E14" s="16"/>
      <c r="F14" s="16"/>
      <c r="G14" s="16"/>
      <c r="H14" s="16"/>
      <c r="I14" s="16"/>
      <c r="J14" s="16"/>
      <c r="K14" s="17"/>
      <c r="L14" s="14"/>
    </row>
    <row r="16" spans="1:19" ht="36">
      <c r="A16" s="26"/>
      <c r="B16" s="26"/>
      <c r="C16" s="26"/>
      <c r="D16" s="26"/>
      <c r="E16" s="27"/>
      <c r="F16" s="47" t="s">
        <v>93</v>
      </c>
      <c r="G16" s="47" t="s">
        <v>94</v>
      </c>
      <c r="H16" s="47" t="s">
        <v>95</v>
      </c>
      <c r="I16" s="47" t="s">
        <v>96</v>
      </c>
      <c r="J16" s="47" t="s">
        <v>97</v>
      </c>
      <c r="K16" s="47" t="s">
        <v>98</v>
      </c>
      <c r="L16" s="47" t="s">
        <v>99</v>
      </c>
      <c r="M16" s="47" t="s">
        <v>100</v>
      </c>
      <c r="N16" s="47" t="s">
        <v>101</v>
      </c>
      <c r="O16" s="47" t="s">
        <v>102</v>
      </c>
      <c r="P16" s="47" t="s">
        <v>103</v>
      </c>
      <c r="Q16" s="47" t="s">
        <v>104</v>
      </c>
      <c r="R16" s="48" t="s">
        <v>105</v>
      </c>
      <c r="S16" s="28"/>
    </row>
    <row r="17" spans="1:19" ht="12.75">
      <c r="A17" s="29"/>
      <c r="B17" s="43" t="s">
        <v>8</v>
      </c>
      <c r="C17" s="44"/>
      <c r="D17" s="45"/>
      <c r="E17" s="46" t="s">
        <v>106</v>
      </c>
      <c r="F17" s="49">
        <v>1701</v>
      </c>
      <c r="G17" s="49">
        <v>1702</v>
      </c>
      <c r="H17" s="49">
        <v>1703</v>
      </c>
      <c r="I17" s="49">
        <v>1704</v>
      </c>
      <c r="J17" s="49">
        <v>1705</v>
      </c>
      <c r="K17" s="49">
        <v>1706</v>
      </c>
      <c r="L17" s="49">
        <v>1707</v>
      </c>
      <c r="M17" s="49">
        <v>1708</v>
      </c>
      <c r="N17" s="49">
        <v>1709</v>
      </c>
      <c r="O17" s="49">
        <v>1710</v>
      </c>
      <c r="P17" s="49">
        <v>1711</v>
      </c>
      <c r="Q17" s="50">
        <v>1712</v>
      </c>
      <c r="R17" s="51">
        <v>17</v>
      </c>
      <c r="S17" s="30"/>
    </row>
    <row r="18" spans="2:17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8" ht="12.75" customHeight="1">
      <c r="B19" s="52" t="s">
        <v>11</v>
      </c>
      <c r="C19" s="53"/>
      <c r="D19" s="53"/>
      <c r="E19" s="54" t="s">
        <v>73</v>
      </c>
      <c r="F19" s="54">
        <v>6903</v>
      </c>
      <c r="G19" s="55">
        <v>818</v>
      </c>
      <c r="H19" s="55">
        <v>6299</v>
      </c>
      <c r="I19" s="55">
        <v>5009</v>
      </c>
      <c r="J19" s="55">
        <v>15668</v>
      </c>
      <c r="K19" s="55">
        <v>2073</v>
      </c>
      <c r="L19" s="55">
        <v>3419</v>
      </c>
      <c r="M19" s="55">
        <v>7871</v>
      </c>
      <c r="N19" s="55">
        <v>12887</v>
      </c>
      <c r="O19" s="55">
        <v>12948</v>
      </c>
      <c r="P19" s="55">
        <v>4133</v>
      </c>
      <c r="Q19" s="55">
        <v>8517</v>
      </c>
      <c r="R19" s="55">
        <f>SUM(F19:Q19)</f>
        <v>86545</v>
      </c>
    </row>
    <row r="20" spans="2:18" ht="12.75" customHeight="1">
      <c r="B20" s="52" t="s">
        <v>12</v>
      </c>
      <c r="C20" s="53"/>
      <c r="D20" s="53"/>
      <c r="E20" s="54" t="s">
        <v>74</v>
      </c>
      <c r="F20" s="54">
        <v>3571</v>
      </c>
      <c r="G20" s="55">
        <v>411</v>
      </c>
      <c r="H20" s="55">
        <v>3225</v>
      </c>
      <c r="I20" s="55">
        <v>2634</v>
      </c>
      <c r="J20" s="55">
        <v>8187</v>
      </c>
      <c r="K20" s="55">
        <v>1094</v>
      </c>
      <c r="L20" s="55">
        <v>1754</v>
      </c>
      <c r="M20" s="55">
        <v>4003</v>
      </c>
      <c r="N20" s="55">
        <v>6584</v>
      </c>
      <c r="O20" s="55">
        <v>6763</v>
      </c>
      <c r="P20" s="55">
        <v>2091</v>
      </c>
      <c r="Q20" s="55">
        <v>4461</v>
      </c>
      <c r="R20" s="55">
        <f aca="true" t="shared" si="0" ref="R20:R36">SUM(F20:Q20)</f>
        <v>44778</v>
      </c>
    </row>
    <row r="21" spans="2:18" ht="12.75" customHeight="1">
      <c r="B21" s="52" t="s">
        <v>13</v>
      </c>
      <c r="C21" s="53"/>
      <c r="D21" s="53"/>
      <c r="E21" s="54" t="s">
        <v>92</v>
      </c>
      <c r="F21" s="54">
        <v>3332</v>
      </c>
      <c r="G21" s="55">
        <v>407</v>
      </c>
      <c r="H21" s="55">
        <v>3074</v>
      </c>
      <c r="I21" s="55">
        <v>2375</v>
      </c>
      <c r="J21" s="55">
        <v>7481</v>
      </c>
      <c r="K21" s="55">
        <v>979</v>
      </c>
      <c r="L21" s="55">
        <v>1665</v>
      </c>
      <c r="M21" s="55">
        <v>3868</v>
      </c>
      <c r="N21" s="55">
        <v>6303</v>
      </c>
      <c r="O21" s="55">
        <v>6185</v>
      </c>
      <c r="P21" s="55">
        <v>2042</v>
      </c>
      <c r="Q21" s="55">
        <v>4056</v>
      </c>
      <c r="R21" s="55">
        <f t="shared" si="0"/>
        <v>41767</v>
      </c>
    </row>
    <row r="22" spans="2:18" ht="12.75" customHeight="1">
      <c r="B22" s="52" t="s">
        <v>14</v>
      </c>
      <c r="C22" s="53"/>
      <c r="D22" s="53"/>
      <c r="E22" s="54" t="s">
        <v>75</v>
      </c>
      <c r="F22" s="54">
        <v>4000</v>
      </c>
      <c r="G22" s="55">
        <v>139</v>
      </c>
      <c r="H22" s="55">
        <v>1206</v>
      </c>
      <c r="I22" s="55">
        <v>639</v>
      </c>
      <c r="J22" s="55">
        <v>1668</v>
      </c>
      <c r="K22" s="55">
        <v>303</v>
      </c>
      <c r="L22" s="55">
        <v>538</v>
      </c>
      <c r="M22" s="55">
        <v>1067</v>
      </c>
      <c r="N22" s="55">
        <v>1602</v>
      </c>
      <c r="O22" s="55">
        <v>1579</v>
      </c>
      <c r="P22" s="55">
        <v>737</v>
      </c>
      <c r="Q22" s="55">
        <v>1884</v>
      </c>
      <c r="R22" s="55">
        <f t="shared" si="0"/>
        <v>15362</v>
      </c>
    </row>
    <row r="23" spans="2:18" ht="12.75" customHeight="1">
      <c r="B23" s="52" t="s">
        <v>15</v>
      </c>
      <c r="C23" s="53"/>
      <c r="D23" s="53"/>
      <c r="E23" s="54" t="s">
        <v>76</v>
      </c>
      <c r="F23" s="54">
        <v>1992</v>
      </c>
      <c r="G23" s="55">
        <v>85</v>
      </c>
      <c r="H23" s="55">
        <v>579</v>
      </c>
      <c r="I23" s="55">
        <v>323</v>
      </c>
      <c r="J23" s="55">
        <v>893</v>
      </c>
      <c r="K23" s="55">
        <v>160</v>
      </c>
      <c r="L23" s="55">
        <v>288</v>
      </c>
      <c r="M23" s="55">
        <v>564</v>
      </c>
      <c r="N23" s="55">
        <v>931</v>
      </c>
      <c r="O23" s="55">
        <v>923</v>
      </c>
      <c r="P23" s="55">
        <v>378</v>
      </c>
      <c r="Q23" s="55">
        <v>926</v>
      </c>
      <c r="R23" s="55">
        <f t="shared" si="0"/>
        <v>8042</v>
      </c>
    </row>
    <row r="24" spans="2:18" ht="12.75" customHeight="1">
      <c r="B24" s="52" t="s">
        <v>16</v>
      </c>
      <c r="C24" s="53"/>
      <c r="D24" s="53"/>
      <c r="E24" s="54" t="s">
        <v>77</v>
      </c>
      <c r="F24" s="54">
        <v>2008</v>
      </c>
      <c r="G24" s="55">
        <v>54</v>
      </c>
      <c r="H24" s="55">
        <v>627</v>
      </c>
      <c r="I24" s="55">
        <v>316</v>
      </c>
      <c r="J24" s="55">
        <v>775</v>
      </c>
      <c r="K24" s="55">
        <v>143</v>
      </c>
      <c r="L24" s="55">
        <v>250</v>
      </c>
      <c r="M24" s="55">
        <v>503</v>
      </c>
      <c r="N24" s="55">
        <v>671</v>
      </c>
      <c r="O24" s="55">
        <v>656</v>
      </c>
      <c r="P24" s="55">
        <v>359</v>
      </c>
      <c r="Q24" s="55">
        <v>958</v>
      </c>
      <c r="R24" s="55">
        <f t="shared" si="0"/>
        <v>7320</v>
      </c>
    </row>
    <row r="25" spans="2:18" ht="12.75" customHeight="1">
      <c r="B25" s="52" t="s">
        <v>17</v>
      </c>
      <c r="C25" s="53"/>
      <c r="D25" s="53"/>
      <c r="E25" s="54" t="s">
        <v>78</v>
      </c>
      <c r="F25" s="54">
        <v>2098</v>
      </c>
      <c r="G25" s="55">
        <v>68</v>
      </c>
      <c r="H25" s="55">
        <v>564</v>
      </c>
      <c r="I25" s="55">
        <v>267</v>
      </c>
      <c r="J25" s="55">
        <v>272</v>
      </c>
      <c r="K25" s="55">
        <v>50</v>
      </c>
      <c r="L25" s="55">
        <v>255</v>
      </c>
      <c r="M25" s="55">
        <v>403</v>
      </c>
      <c r="N25" s="55">
        <v>368</v>
      </c>
      <c r="O25" s="55">
        <v>618</v>
      </c>
      <c r="P25" s="55">
        <v>371</v>
      </c>
      <c r="Q25" s="55">
        <v>1417</v>
      </c>
      <c r="R25" s="55">
        <f t="shared" si="0"/>
        <v>6751</v>
      </c>
    </row>
    <row r="26" spans="2:18" ht="12.75" customHeight="1">
      <c r="B26" s="52" t="s">
        <v>18</v>
      </c>
      <c r="C26" s="53"/>
      <c r="D26" s="53"/>
      <c r="E26" s="54" t="s">
        <v>79</v>
      </c>
      <c r="F26" s="54">
        <v>939</v>
      </c>
      <c r="G26" s="55">
        <v>33</v>
      </c>
      <c r="H26" s="55">
        <v>243</v>
      </c>
      <c r="I26" s="55">
        <v>134</v>
      </c>
      <c r="J26" s="55">
        <v>110</v>
      </c>
      <c r="K26" s="55">
        <v>50</v>
      </c>
      <c r="L26" s="55">
        <v>127</v>
      </c>
      <c r="M26" s="55">
        <v>198</v>
      </c>
      <c r="N26" s="55">
        <v>190</v>
      </c>
      <c r="O26" s="55">
        <v>327</v>
      </c>
      <c r="P26" s="55">
        <v>169</v>
      </c>
      <c r="Q26" s="55">
        <v>706</v>
      </c>
      <c r="R26" s="55">
        <f t="shared" si="0"/>
        <v>3226</v>
      </c>
    </row>
    <row r="27" spans="2:18" ht="12.75" customHeight="1">
      <c r="B27" s="52" t="s">
        <v>19</v>
      </c>
      <c r="C27" s="53"/>
      <c r="D27" s="53"/>
      <c r="E27" s="54" t="s">
        <v>80</v>
      </c>
      <c r="F27" s="54">
        <v>1159</v>
      </c>
      <c r="G27" s="55">
        <v>35</v>
      </c>
      <c r="H27" s="55">
        <v>321</v>
      </c>
      <c r="I27" s="55">
        <v>133</v>
      </c>
      <c r="J27" s="55">
        <v>162</v>
      </c>
      <c r="K27" s="55">
        <v>0</v>
      </c>
      <c r="L27" s="55">
        <v>128</v>
      </c>
      <c r="M27" s="55">
        <v>205</v>
      </c>
      <c r="N27" s="55">
        <v>178</v>
      </c>
      <c r="O27" s="55">
        <v>291</v>
      </c>
      <c r="P27" s="55">
        <v>202</v>
      </c>
      <c r="Q27" s="55">
        <v>711</v>
      </c>
      <c r="R27" s="55">
        <f t="shared" si="0"/>
        <v>3525</v>
      </c>
    </row>
    <row r="28" spans="2:21" ht="12.75" customHeight="1">
      <c r="B28" s="56" t="s">
        <v>20</v>
      </c>
      <c r="C28" s="57"/>
      <c r="D28" s="57"/>
      <c r="E28" s="55" t="s">
        <v>81</v>
      </c>
      <c r="F28" s="58">
        <v>5991</v>
      </c>
      <c r="G28" s="58">
        <v>612</v>
      </c>
      <c r="H28" s="58">
        <v>5532</v>
      </c>
      <c r="I28" s="58">
        <v>4061</v>
      </c>
      <c r="J28" s="58">
        <v>12742</v>
      </c>
      <c r="K28" s="58">
        <v>1628</v>
      </c>
      <c r="L28" s="58">
        <v>2907</v>
      </c>
      <c r="M28" s="58">
        <v>6672</v>
      </c>
      <c r="N28" s="58">
        <v>10639</v>
      </c>
      <c r="O28" s="58">
        <v>10291</v>
      </c>
      <c r="P28" s="58">
        <v>3520</v>
      </c>
      <c r="Q28" s="58">
        <v>7110</v>
      </c>
      <c r="R28" s="55">
        <f t="shared" si="0"/>
        <v>71705</v>
      </c>
      <c r="S28" s="6"/>
      <c r="T28" s="6"/>
      <c r="U28" s="6"/>
    </row>
    <row r="29" spans="2:21" ht="12.75" customHeight="1">
      <c r="B29" s="56" t="s">
        <v>21</v>
      </c>
      <c r="C29" s="57"/>
      <c r="D29" s="57"/>
      <c r="E29" s="55" t="s">
        <v>82</v>
      </c>
      <c r="F29" s="58">
        <v>3037</v>
      </c>
      <c r="G29" s="58">
        <v>306</v>
      </c>
      <c r="H29" s="58">
        <v>2794</v>
      </c>
      <c r="I29" s="58">
        <v>2105</v>
      </c>
      <c r="J29" s="58">
        <v>6582</v>
      </c>
      <c r="K29" s="58">
        <v>840</v>
      </c>
      <c r="L29" s="58">
        <v>1484</v>
      </c>
      <c r="M29" s="58">
        <v>3360</v>
      </c>
      <c r="N29" s="58">
        <v>5395</v>
      </c>
      <c r="O29" s="58">
        <v>5370</v>
      </c>
      <c r="P29" s="58">
        <v>1758</v>
      </c>
      <c r="Q29" s="58">
        <v>3673</v>
      </c>
      <c r="R29" s="55">
        <f t="shared" si="0"/>
        <v>36704</v>
      </c>
      <c r="S29" s="6"/>
      <c r="T29" s="6"/>
      <c r="U29" s="6"/>
    </row>
    <row r="30" spans="2:21" ht="12.75" customHeight="1">
      <c r="B30" s="56" t="s">
        <v>22</v>
      </c>
      <c r="C30" s="57"/>
      <c r="D30" s="57"/>
      <c r="E30" s="55" t="s">
        <v>83</v>
      </c>
      <c r="F30" s="58">
        <v>2954</v>
      </c>
      <c r="G30" s="58">
        <v>306</v>
      </c>
      <c r="H30" s="58">
        <v>2738</v>
      </c>
      <c r="I30" s="58">
        <v>1956</v>
      </c>
      <c r="J30" s="58">
        <v>6160</v>
      </c>
      <c r="K30" s="58">
        <v>788</v>
      </c>
      <c r="L30" s="58">
        <v>1423</v>
      </c>
      <c r="M30" s="58">
        <v>3312</v>
      </c>
      <c r="N30" s="58">
        <v>5244</v>
      </c>
      <c r="O30" s="58">
        <v>4921</v>
      </c>
      <c r="P30" s="58">
        <v>1762</v>
      </c>
      <c r="Q30" s="58">
        <v>3437</v>
      </c>
      <c r="R30" s="55">
        <f t="shared" si="0"/>
        <v>35001</v>
      </c>
      <c r="S30" s="6"/>
      <c r="T30" s="6"/>
      <c r="U30" s="6"/>
    </row>
    <row r="31" spans="2:21" ht="12.75" customHeight="1">
      <c r="B31" s="56" t="s">
        <v>23</v>
      </c>
      <c r="C31" s="57"/>
      <c r="D31" s="57"/>
      <c r="E31" s="55" t="s">
        <v>84</v>
      </c>
      <c r="F31" s="59">
        <v>2549</v>
      </c>
      <c r="G31" s="59">
        <v>45</v>
      </c>
      <c r="H31" s="59">
        <v>652</v>
      </c>
      <c r="I31" s="59">
        <v>361</v>
      </c>
      <c r="J31" s="59">
        <v>1082</v>
      </c>
      <c r="K31" s="59">
        <v>169</v>
      </c>
      <c r="L31" s="59">
        <v>342</v>
      </c>
      <c r="M31" s="59">
        <v>723</v>
      </c>
      <c r="N31" s="59">
        <v>1147</v>
      </c>
      <c r="O31" s="59">
        <v>990</v>
      </c>
      <c r="P31" s="59">
        <v>487</v>
      </c>
      <c r="Q31" s="58">
        <v>1067</v>
      </c>
      <c r="R31" s="55">
        <f t="shared" si="0"/>
        <v>9614</v>
      </c>
      <c r="S31" s="6"/>
      <c r="T31" s="6"/>
      <c r="U31" s="6"/>
    </row>
    <row r="32" spans="2:21" ht="12.75" customHeight="1">
      <c r="B32" s="56" t="s">
        <v>24</v>
      </c>
      <c r="C32" s="57"/>
      <c r="D32" s="57"/>
      <c r="E32" s="55" t="s">
        <v>85</v>
      </c>
      <c r="F32" s="59">
        <v>1176</v>
      </c>
      <c r="G32" s="59">
        <v>31</v>
      </c>
      <c r="H32" s="59">
        <v>278</v>
      </c>
      <c r="I32" s="59">
        <v>161</v>
      </c>
      <c r="J32" s="59">
        <v>574</v>
      </c>
      <c r="K32" s="59">
        <v>89</v>
      </c>
      <c r="L32" s="59">
        <v>190</v>
      </c>
      <c r="M32" s="59">
        <v>356</v>
      </c>
      <c r="N32" s="59">
        <v>678</v>
      </c>
      <c r="O32" s="59">
        <v>587</v>
      </c>
      <c r="P32" s="59">
        <v>216</v>
      </c>
      <c r="Q32" s="58">
        <v>490</v>
      </c>
      <c r="R32" s="55">
        <f t="shared" si="0"/>
        <v>4826</v>
      </c>
      <c r="S32" s="6"/>
      <c r="T32" s="6"/>
      <c r="U32" s="6"/>
    </row>
    <row r="33" spans="2:21" ht="12.75" customHeight="1">
      <c r="B33" s="56" t="s">
        <v>25</v>
      </c>
      <c r="C33" s="57"/>
      <c r="D33" s="57"/>
      <c r="E33" s="55" t="s">
        <v>86</v>
      </c>
      <c r="F33" s="59">
        <v>1373</v>
      </c>
      <c r="G33" s="59">
        <v>14</v>
      </c>
      <c r="H33" s="59">
        <v>374</v>
      </c>
      <c r="I33" s="59">
        <v>200</v>
      </c>
      <c r="J33" s="59">
        <v>508</v>
      </c>
      <c r="K33" s="59">
        <v>80</v>
      </c>
      <c r="L33" s="59">
        <v>152</v>
      </c>
      <c r="M33" s="59">
        <v>367</v>
      </c>
      <c r="N33" s="59">
        <v>469</v>
      </c>
      <c r="O33" s="59">
        <v>403</v>
      </c>
      <c r="P33" s="59">
        <v>271</v>
      </c>
      <c r="Q33" s="58">
        <v>577</v>
      </c>
      <c r="R33" s="55">
        <f t="shared" si="0"/>
        <v>4788</v>
      </c>
      <c r="S33" s="6"/>
      <c r="T33" s="6"/>
      <c r="U33" s="6"/>
    </row>
    <row r="34" spans="2:21" ht="12.75" customHeight="1">
      <c r="B34" s="56" t="s">
        <v>26</v>
      </c>
      <c r="C34" s="57"/>
      <c r="D34" s="57"/>
      <c r="E34" s="55" t="s">
        <v>87</v>
      </c>
      <c r="F34" s="59">
        <v>1282</v>
      </c>
      <c r="G34" s="59">
        <v>29</v>
      </c>
      <c r="H34" s="59">
        <v>386</v>
      </c>
      <c r="I34" s="59">
        <v>133</v>
      </c>
      <c r="J34" s="59">
        <v>185</v>
      </c>
      <c r="K34" s="59">
        <v>33</v>
      </c>
      <c r="L34" s="59">
        <v>177</v>
      </c>
      <c r="M34" s="59">
        <v>261</v>
      </c>
      <c r="N34" s="59">
        <v>275</v>
      </c>
      <c r="O34" s="59">
        <v>383</v>
      </c>
      <c r="P34" s="59">
        <v>295</v>
      </c>
      <c r="Q34" s="58">
        <v>970</v>
      </c>
      <c r="R34" s="55">
        <f t="shared" si="0"/>
        <v>4409</v>
      </c>
      <c r="S34" s="6"/>
      <c r="T34" s="6"/>
      <c r="U34" s="6"/>
    </row>
    <row r="35" spans="2:21" ht="12.75" customHeight="1">
      <c r="B35" s="56" t="s">
        <v>27</v>
      </c>
      <c r="C35" s="57"/>
      <c r="D35" s="57"/>
      <c r="E35" s="55" t="s">
        <v>88</v>
      </c>
      <c r="F35" s="59">
        <v>561</v>
      </c>
      <c r="G35" s="59">
        <v>12</v>
      </c>
      <c r="H35" s="59">
        <v>164</v>
      </c>
      <c r="I35" s="59">
        <v>58</v>
      </c>
      <c r="J35" s="59">
        <v>70</v>
      </c>
      <c r="K35" s="59">
        <v>33</v>
      </c>
      <c r="L35" s="59">
        <v>94</v>
      </c>
      <c r="M35" s="59">
        <v>121</v>
      </c>
      <c r="N35" s="59">
        <v>148</v>
      </c>
      <c r="O35" s="59">
        <v>207</v>
      </c>
      <c r="P35" s="59">
        <v>129</v>
      </c>
      <c r="Q35" s="58">
        <v>489</v>
      </c>
      <c r="R35" s="55">
        <f t="shared" si="0"/>
        <v>2086</v>
      </c>
      <c r="S35" s="6"/>
      <c r="T35" s="6"/>
      <c r="U35" s="6"/>
    </row>
    <row r="36" spans="2:21" ht="12.75" customHeight="1">
      <c r="B36" s="56" t="s">
        <v>28</v>
      </c>
      <c r="C36" s="57"/>
      <c r="D36" s="57"/>
      <c r="E36" s="55" t="s">
        <v>89</v>
      </c>
      <c r="F36" s="59">
        <v>721</v>
      </c>
      <c r="G36" s="59">
        <v>17</v>
      </c>
      <c r="H36" s="59">
        <v>222</v>
      </c>
      <c r="I36" s="59">
        <v>75</v>
      </c>
      <c r="J36" s="59">
        <v>115</v>
      </c>
      <c r="K36" s="59">
        <v>0</v>
      </c>
      <c r="L36" s="59">
        <v>83</v>
      </c>
      <c r="M36" s="59">
        <v>140</v>
      </c>
      <c r="N36" s="59">
        <v>127</v>
      </c>
      <c r="O36" s="59">
        <v>176</v>
      </c>
      <c r="P36" s="59">
        <v>166</v>
      </c>
      <c r="Q36" s="58">
        <v>481</v>
      </c>
      <c r="R36" s="55">
        <f t="shared" si="0"/>
        <v>2323</v>
      </c>
      <c r="S36" s="6"/>
      <c r="T36" s="6"/>
      <c r="U36" s="6"/>
    </row>
    <row r="37" spans="2:21" ht="12.75" customHeight="1">
      <c r="B37" s="56" t="s">
        <v>29</v>
      </c>
      <c r="C37" s="57"/>
      <c r="D37" s="57"/>
      <c r="E37" s="55" t="s">
        <v>30</v>
      </c>
      <c r="F37" s="60">
        <f>SUM(F28/F19)*100</f>
        <v>86.7883528900478</v>
      </c>
      <c r="G37" s="60">
        <f aca="true" t="shared" si="1" ref="G37:R37">SUM(G28/G19)*100</f>
        <v>74.81662591687042</v>
      </c>
      <c r="H37" s="60">
        <f t="shared" si="1"/>
        <v>87.82346404191142</v>
      </c>
      <c r="I37" s="60">
        <f t="shared" si="1"/>
        <v>81.07406667997604</v>
      </c>
      <c r="J37" s="60">
        <f t="shared" si="1"/>
        <v>81.32499361756447</v>
      </c>
      <c r="K37" s="60">
        <f t="shared" si="1"/>
        <v>78.53352629040039</v>
      </c>
      <c r="L37" s="60">
        <f t="shared" si="1"/>
        <v>85.02486107048844</v>
      </c>
      <c r="M37" s="60">
        <f t="shared" si="1"/>
        <v>84.76686570956676</v>
      </c>
      <c r="N37" s="60">
        <f t="shared" si="1"/>
        <v>82.55606425079537</v>
      </c>
      <c r="O37" s="60">
        <f t="shared" si="1"/>
        <v>79.4794562866852</v>
      </c>
      <c r="P37" s="60">
        <f t="shared" si="1"/>
        <v>85.16815872247761</v>
      </c>
      <c r="Q37" s="60">
        <f t="shared" si="1"/>
        <v>83.48009862627686</v>
      </c>
      <c r="R37" s="60">
        <f t="shared" si="1"/>
        <v>82.85285111791553</v>
      </c>
      <c r="S37" s="6"/>
      <c r="T37" s="6"/>
      <c r="U37" s="6"/>
    </row>
    <row r="38" spans="2:21" ht="12.75" customHeight="1">
      <c r="B38" s="56" t="s">
        <v>31</v>
      </c>
      <c r="C38" s="57"/>
      <c r="D38" s="57"/>
      <c r="E38" s="55" t="s">
        <v>32</v>
      </c>
      <c r="F38" s="60">
        <f aca="true" t="shared" si="2" ref="F38:R39">SUM(F29/F20)*100</f>
        <v>85.04620554466537</v>
      </c>
      <c r="G38" s="60">
        <f t="shared" si="2"/>
        <v>74.45255474452554</v>
      </c>
      <c r="H38" s="60">
        <f t="shared" si="2"/>
        <v>86.63565891472868</v>
      </c>
      <c r="I38" s="60">
        <f t="shared" si="2"/>
        <v>79.916476841306</v>
      </c>
      <c r="J38" s="60">
        <f t="shared" si="2"/>
        <v>80.39574935873947</v>
      </c>
      <c r="K38" s="60">
        <f t="shared" si="2"/>
        <v>76.78244972577697</v>
      </c>
      <c r="L38" s="60">
        <f t="shared" si="2"/>
        <v>84.60661345496008</v>
      </c>
      <c r="M38" s="60">
        <f t="shared" si="2"/>
        <v>83.93704721458906</v>
      </c>
      <c r="N38" s="60">
        <f t="shared" si="2"/>
        <v>81.94106925880924</v>
      </c>
      <c r="O38" s="60">
        <f t="shared" si="2"/>
        <v>79.40263196806151</v>
      </c>
      <c r="P38" s="60">
        <f t="shared" si="2"/>
        <v>84.07460545193686</v>
      </c>
      <c r="Q38" s="60">
        <f t="shared" si="2"/>
        <v>82.33579914817305</v>
      </c>
      <c r="R38" s="60">
        <f t="shared" si="2"/>
        <v>81.96882397605967</v>
      </c>
      <c r="S38" s="6"/>
      <c r="T38" s="6"/>
      <c r="U38" s="6"/>
    </row>
    <row r="39" spans="2:21" ht="12.75" customHeight="1">
      <c r="B39" s="56" t="s">
        <v>33</v>
      </c>
      <c r="C39" s="57"/>
      <c r="D39" s="57"/>
      <c r="E39" s="55" t="s">
        <v>34</v>
      </c>
      <c r="F39" s="60">
        <f t="shared" si="2"/>
        <v>88.65546218487394</v>
      </c>
      <c r="G39" s="60">
        <f t="shared" si="2"/>
        <v>75.18427518427518</v>
      </c>
      <c r="H39" s="60">
        <f t="shared" si="2"/>
        <v>89.06961613532857</v>
      </c>
      <c r="I39" s="60">
        <f t="shared" si="2"/>
        <v>82.35789473684211</v>
      </c>
      <c r="J39" s="60">
        <f t="shared" si="2"/>
        <v>82.34193289667157</v>
      </c>
      <c r="K39" s="60">
        <f t="shared" si="2"/>
        <v>80.4902962206333</v>
      </c>
      <c r="L39" s="60">
        <f t="shared" si="2"/>
        <v>85.46546546546546</v>
      </c>
      <c r="M39" s="60">
        <f t="shared" si="2"/>
        <v>85.62564632885213</v>
      </c>
      <c r="N39" s="60">
        <f t="shared" si="2"/>
        <v>83.1984769157544</v>
      </c>
      <c r="O39" s="60">
        <f t="shared" si="2"/>
        <v>79.56345998383185</v>
      </c>
      <c r="P39" s="60">
        <f t="shared" si="2"/>
        <v>86.28795298726737</v>
      </c>
      <c r="Q39" s="60">
        <f t="shared" si="2"/>
        <v>84.7386587771203</v>
      </c>
      <c r="R39" s="60">
        <f t="shared" si="2"/>
        <v>83.80060813560945</v>
      </c>
      <c r="S39" s="6"/>
      <c r="T39" s="6"/>
      <c r="U39" s="6"/>
    </row>
    <row r="40" spans="2:21" ht="12.75" customHeight="1">
      <c r="B40" s="56" t="s">
        <v>35</v>
      </c>
      <c r="C40" s="57"/>
      <c r="D40" s="57"/>
      <c r="E40" s="55" t="s">
        <v>36</v>
      </c>
      <c r="F40" s="60">
        <f>SUM((F19-F28)/F19)*100</f>
        <v>13.211647109952196</v>
      </c>
      <c r="G40" s="60">
        <f aca="true" t="shared" si="3" ref="G40:R40">SUM((G19-G28)/G19)*100</f>
        <v>25.183374083129586</v>
      </c>
      <c r="H40" s="60">
        <f t="shared" si="3"/>
        <v>12.176535958088586</v>
      </c>
      <c r="I40" s="60">
        <f t="shared" si="3"/>
        <v>18.925933320023958</v>
      </c>
      <c r="J40" s="60">
        <f t="shared" si="3"/>
        <v>18.675006382435537</v>
      </c>
      <c r="K40" s="60">
        <f t="shared" si="3"/>
        <v>21.466473709599615</v>
      </c>
      <c r="L40" s="60">
        <f t="shared" si="3"/>
        <v>14.975138929511553</v>
      </c>
      <c r="M40" s="60">
        <f t="shared" si="3"/>
        <v>15.233134290433236</v>
      </c>
      <c r="N40" s="60">
        <f t="shared" si="3"/>
        <v>17.443935749204627</v>
      </c>
      <c r="O40" s="60">
        <f t="shared" si="3"/>
        <v>20.520543713314797</v>
      </c>
      <c r="P40" s="60">
        <f t="shared" si="3"/>
        <v>14.831841277522381</v>
      </c>
      <c r="Q40" s="60">
        <f t="shared" si="3"/>
        <v>16.51990137372314</v>
      </c>
      <c r="R40" s="60">
        <f t="shared" si="3"/>
        <v>17.147148882084466</v>
      </c>
      <c r="S40" s="6"/>
      <c r="T40" s="6"/>
      <c r="U40" s="6"/>
    </row>
    <row r="41" spans="2:21" ht="12.75" customHeight="1">
      <c r="B41" s="56" t="s">
        <v>37</v>
      </c>
      <c r="C41" s="57"/>
      <c r="D41" s="57"/>
      <c r="E41" s="55" t="s">
        <v>38</v>
      </c>
      <c r="F41" s="60">
        <f aca="true" t="shared" si="4" ref="F41:R42">SUM((F20-F29)/F20)*100</f>
        <v>14.95379445533464</v>
      </c>
      <c r="G41" s="60">
        <f t="shared" si="4"/>
        <v>25.547445255474454</v>
      </c>
      <c r="H41" s="60">
        <f t="shared" si="4"/>
        <v>13.364341085271317</v>
      </c>
      <c r="I41" s="60">
        <f t="shared" si="4"/>
        <v>20.083523158694003</v>
      </c>
      <c r="J41" s="60">
        <f t="shared" si="4"/>
        <v>19.604250641260535</v>
      </c>
      <c r="K41" s="60">
        <f t="shared" si="4"/>
        <v>23.217550274223033</v>
      </c>
      <c r="L41" s="60">
        <f t="shared" si="4"/>
        <v>15.393386545039908</v>
      </c>
      <c r="M41" s="60">
        <f t="shared" si="4"/>
        <v>16.062952785410943</v>
      </c>
      <c r="N41" s="60">
        <f t="shared" si="4"/>
        <v>18.058930741190764</v>
      </c>
      <c r="O41" s="60">
        <f t="shared" si="4"/>
        <v>20.59736803193849</v>
      </c>
      <c r="P41" s="60">
        <f t="shared" si="4"/>
        <v>15.925394548063126</v>
      </c>
      <c r="Q41" s="60">
        <f t="shared" si="4"/>
        <v>17.664200851826944</v>
      </c>
      <c r="R41" s="60">
        <f t="shared" si="4"/>
        <v>18.03117602394033</v>
      </c>
      <c r="S41" s="6"/>
      <c r="T41" s="6"/>
      <c r="U41" s="6"/>
    </row>
    <row r="42" spans="2:21" ht="12.75" customHeight="1">
      <c r="B42" s="56" t="s">
        <v>39</v>
      </c>
      <c r="C42" s="57"/>
      <c r="D42" s="57"/>
      <c r="E42" s="55" t="s">
        <v>40</v>
      </c>
      <c r="F42" s="60">
        <f t="shared" si="4"/>
        <v>11.344537815126051</v>
      </c>
      <c r="G42" s="60">
        <f t="shared" si="4"/>
        <v>24.815724815724817</v>
      </c>
      <c r="H42" s="60">
        <f t="shared" si="4"/>
        <v>10.930383864671438</v>
      </c>
      <c r="I42" s="60">
        <f t="shared" si="4"/>
        <v>17.642105263157895</v>
      </c>
      <c r="J42" s="60">
        <f t="shared" si="4"/>
        <v>17.65806710332843</v>
      </c>
      <c r="K42" s="60">
        <f t="shared" si="4"/>
        <v>19.5097037793667</v>
      </c>
      <c r="L42" s="60">
        <f t="shared" si="4"/>
        <v>14.534534534534535</v>
      </c>
      <c r="M42" s="60">
        <f t="shared" si="4"/>
        <v>14.37435367114788</v>
      </c>
      <c r="N42" s="60">
        <f t="shared" si="4"/>
        <v>16.8015230842456</v>
      </c>
      <c r="O42" s="60">
        <f t="shared" si="4"/>
        <v>20.43654001616815</v>
      </c>
      <c r="P42" s="60">
        <f t="shared" si="4"/>
        <v>13.712047012732615</v>
      </c>
      <c r="Q42" s="60">
        <f t="shared" si="4"/>
        <v>15.261341222879684</v>
      </c>
      <c r="R42" s="60">
        <f t="shared" si="4"/>
        <v>16.19939186439055</v>
      </c>
      <c r="S42" s="6"/>
      <c r="T42" s="6"/>
      <c r="U42" s="6"/>
    </row>
    <row r="43" spans="2:21" ht="12.75" customHeight="1">
      <c r="B43" s="56" t="s">
        <v>41</v>
      </c>
      <c r="C43" s="57"/>
      <c r="D43" s="57"/>
      <c r="E43" s="55" t="s">
        <v>42</v>
      </c>
      <c r="F43" s="60">
        <f>SUM(F31/F22)*100</f>
        <v>63.725</v>
      </c>
      <c r="G43" s="60">
        <f aca="true" t="shared" si="5" ref="G43:R43">SUM(G31/G22)*100</f>
        <v>32.37410071942446</v>
      </c>
      <c r="H43" s="60">
        <f t="shared" si="5"/>
        <v>54.063018242122716</v>
      </c>
      <c r="I43" s="60">
        <f t="shared" si="5"/>
        <v>56.4945226917058</v>
      </c>
      <c r="J43" s="60">
        <f t="shared" si="5"/>
        <v>64.86810551558753</v>
      </c>
      <c r="K43" s="60">
        <f t="shared" si="5"/>
        <v>55.775577557755774</v>
      </c>
      <c r="L43" s="60">
        <f t="shared" si="5"/>
        <v>63.56877323420075</v>
      </c>
      <c r="M43" s="60">
        <f t="shared" si="5"/>
        <v>67.76007497656981</v>
      </c>
      <c r="N43" s="60">
        <f t="shared" si="5"/>
        <v>71.5980024968789</v>
      </c>
      <c r="O43" s="60">
        <f t="shared" si="5"/>
        <v>62.697910069664346</v>
      </c>
      <c r="P43" s="60">
        <f t="shared" si="5"/>
        <v>66.078697421981</v>
      </c>
      <c r="Q43" s="60">
        <f t="shared" si="5"/>
        <v>56.63481953290871</v>
      </c>
      <c r="R43" s="60">
        <f t="shared" si="5"/>
        <v>62.58299700559823</v>
      </c>
      <c r="S43" s="6"/>
      <c r="T43" s="6"/>
      <c r="U43" s="6"/>
    </row>
    <row r="44" spans="2:21" ht="12.75" customHeight="1">
      <c r="B44" s="56" t="s">
        <v>43</v>
      </c>
      <c r="C44" s="57"/>
      <c r="D44" s="57"/>
      <c r="E44" s="55" t="s">
        <v>44</v>
      </c>
      <c r="F44" s="60">
        <f aca="true" t="shared" si="6" ref="F44:R45">SUM(F32/F23)*100</f>
        <v>59.036144578313255</v>
      </c>
      <c r="G44" s="60">
        <f t="shared" si="6"/>
        <v>36.470588235294116</v>
      </c>
      <c r="H44" s="60">
        <f t="shared" si="6"/>
        <v>48.01381692573403</v>
      </c>
      <c r="I44" s="60">
        <f t="shared" si="6"/>
        <v>49.84520123839009</v>
      </c>
      <c r="J44" s="60">
        <f t="shared" si="6"/>
        <v>64.27771556550952</v>
      </c>
      <c r="K44" s="60">
        <f t="shared" si="6"/>
        <v>55.625</v>
      </c>
      <c r="L44" s="60">
        <f t="shared" si="6"/>
        <v>65.97222222222221</v>
      </c>
      <c r="M44" s="60">
        <f t="shared" si="6"/>
        <v>63.12056737588653</v>
      </c>
      <c r="N44" s="60">
        <f t="shared" si="6"/>
        <v>72.8249194414608</v>
      </c>
      <c r="O44" s="60">
        <f t="shared" si="6"/>
        <v>63.59696641386782</v>
      </c>
      <c r="P44" s="60">
        <f t="shared" si="6"/>
        <v>57.14285714285714</v>
      </c>
      <c r="Q44" s="60">
        <f t="shared" si="6"/>
        <v>52.915766738660906</v>
      </c>
      <c r="R44" s="60">
        <f t="shared" si="6"/>
        <v>60.00994777418553</v>
      </c>
      <c r="S44" s="6"/>
      <c r="T44" s="6"/>
      <c r="U44" s="6"/>
    </row>
    <row r="45" spans="2:21" ht="12.75" customHeight="1">
      <c r="B45" s="56" t="s">
        <v>45</v>
      </c>
      <c r="C45" s="57"/>
      <c r="D45" s="57"/>
      <c r="E45" s="55" t="s">
        <v>46</v>
      </c>
      <c r="F45" s="60">
        <f t="shared" si="6"/>
        <v>68.37649402390437</v>
      </c>
      <c r="G45" s="60">
        <f t="shared" si="6"/>
        <v>25.925925925925924</v>
      </c>
      <c r="H45" s="60">
        <f t="shared" si="6"/>
        <v>59.64912280701754</v>
      </c>
      <c r="I45" s="60">
        <f t="shared" si="6"/>
        <v>63.29113924050633</v>
      </c>
      <c r="J45" s="60">
        <f t="shared" si="6"/>
        <v>65.54838709677419</v>
      </c>
      <c r="K45" s="60">
        <f t="shared" si="6"/>
        <v>55.94405594405595</v>
      </c>
      <c r="L45" s="60">
        <f t="shared" si="6"/>
        <v>60.8</v>
      </c>
      <c r="M45" s="60">
        <f t="shared" si="6"/>
        <v>72.96222664015905</v>
      </c>
      <c r="N45" s="60">
        <f t="shared" si="6"/>
        <v>69.89567809239941</v>
      </c>
      <c r="O45" s="60">
        <f t="shared" si="6"/>
        <v>61.4329268292683</v>
      </c>
      <c r="P45" s="60">
        <f t="shared" si="6"/>
        <v>75.4874651810585</v>
      </c>
      <c r="Q45" s="60">
        <f t="shared" si="6"/>
        <v>60.22964509394571</v>
      </c>
      <c r="R45" s="60">
        <f t="shared" si="6"/>
        <v>65.40983606557377</v>
      </c>
      <c r="S45" s="6"/>
      <c r="T45" s="6"/>
      <c r="U45" s="6"/>
    </row>
    <row r="46" spans="2:21" ht="12.75" customHeight="1">
      <c r="B46" s="56" t="s">
        <v>47</v>
      </c>
      <c r="C46" s="57"/>
      <c r="D46" s="57"/>
      <c r="E46" s="55" t="s">
        <v>48</v>
      </c>
      <c r="F46" s="60">
        <f>SUM((F22-F31)/F22)*100</f>
        <v>36.275</v>
      </c>
      <c r="G46" s="60">
        <f aca="true" t="shared" si="7" ref="G46:R46">SUM((G22-G31)/G22)*100</f>
        <v>67.62589928057554</v>
      </c>
      <c r="H46" s="60">
        <f t="shared" si="7"/>
        <v>45.936981757877284</v>
      </c>
      <c r="I46" s="60">
        <f t="shared" si="7"/>
        <v>43.50547730829421</v>
      </c>
      <c r="J46" s="60">
        <f t="shared" si="7"/>
        <v>35.13189448441247</v>
      </c>
      <c r="K46" s="60">
        <f t="shared" si="7"/>
        <v>44.224422442244226</v>
      </c>
      <c r="L46" s="60">
        <f t="shared" si="7"/>
        <v>36.43122676579926</v>
      </c>
      <c r="M46" s="60">
        <f t="shared" si="7"/>
        <v>32.239925023430175</v>
      </c>
      <c r="N46" s="60">
        <f t="shared" si="7"/>
        <v>28.401997503121102</v>
      </c>
      <c r="O46" s="60">
        <f t="shared" si="7"/>
        <v>37.302089930335654</v>
      </c>
      <c r="P46" s="60">
        <f t="shared" si="7"/>
        <v>33.921302578018995</v>
      </c>
      <c r="Q46" s="60">
        <f t="shared" si="7"/>
        <v>43.3651804670913</v>
      </c>
      <c r="R46" s="60">
        <f t="shared" si="7"/>
        <v>37.41700299440177</v>
      </c>
      <c r="S46" s="6"/>
      <c r="T46" s="6"/>
      <c r="U46" s="6"/>
    </row>
    <row r="47" spans="2:21" ht="12.75" customHeight="1">
      <c r="B47" s="56" t="s">
        <v>49</v>
      </c>
      <c r="C47" s="57"/>
      <c r="D47" s="57"/>
      <c r="E47" s="55" t="s">
        <v>50</v>
      </c>
      <c r="F47" s="60">
        <f aca="true" t="shared" si="8" ref="F47:R48">SUM((F23-F32)/F23)*100</f>
        <v>40.963855421686745</v>
      </c>
      <c r="G47" s="60">
        <f t="shared" si="8"/>
        <v>63.52941176470588</v>
      </c>
      <c r="H47" s="60">
        <f t="shared" si="8"/>
        <v>51.98618307426598</v>
      </c>
      <c r="I47" s="60">
        <f t="shared" si="8"/>
        <v>50.15479876160991</v>
      </c>
      <c r="J47" s="60">
        <f t="shared" si="8"/>
        <v>35.72228443449048</v>
      </c>
      <c r="K47" s="60">
        <f t="shared" si="8"/>
        <v>44.375</v>
      </c>
      <c r="L47" s="60">
        <f t="shared" si="8"/>
        <v>34.02777777777778</v>
      </c>
      <c r="M47" s="60">
        <f t="shared" si="8"/>
        <v>36.87943262411347</v>
      </c>
      <c r="N47" s="60">
        <f t="shared" si="8"/>
        <v>27.175080558539204</v>
      </c>
      <c r="O47" s="60">
        <f t="shared" si="8"/>
        <v>36.403033586132175</v>
      </c>
      <c r="P47" s="60">
        <f t="shared" si="8"/>
        <v>42.857142857142854</v>
      </c>
      <c r="Q47" s="60">
        <f t="shared" si="8"/>
        <v>47.084233261339094</v>
      </c>
      <c r="R47" s="60">
        <f t="shared" si="8"/>
        <v>39.99005222581447</v>
      </c>
      <c r="S47" s="6"/>
      <c r="T47" s="6"/>
      <c r="U47" s="6"/>
    </row>
    <row r="48" spans="2:21" ht="12.75" customHeight="1">
      <c r="B48" s="56" t="s">
        <v>51</v>
      </c>
      <c r="C48" s="57"/>
      <c r="D48" s="57"/>
      <c r="E48" s="55" t="s">
        <v>52</v>
      </c>
      <c r="F48" s="60">
        <f t="shared" si="8"/>
        <v>31.62350597609562</v>
      </c>
      <c r="G48" s="60">
        <f t="shared" si="8"/>
        <v>74.07407407407408</v>
      </c>
      <c r="H48" s="60">
        <f t="shared" si="8"/>
        <v>40.35087719298245</v>
      </c>
      <c r="I48" s="60">
        <f t="shared" si="8"/>
        <v>36.708860759493675</v>
      </c>
      <c r="J48" s="60">
        <f t="shared" si="8"/>
        <v>34.45161290322581</v>
      </c>
      <c r="K48" s="60">
        <f t="shared" si="8"/>
        <v>44.05594405594406</v>
      </c>
      <c r="L48" s="60">
        <f t="shared" si="8"/>
        <v>39.2</v>
      </c>
      <c r="M48" s="60">
        <f t="shared" si="8"/>
        <v>27.037773359840955</v>
      </c>
      <c r="N48" s="60">
        <f t="shared" si="8"/>
        <v>30.104321907600596</v>
      </c>
      <c r="O48" s="60">
        <f t="shared" si="8"/>
        <v>38.56707317073171</v>
      </c>
      <c r="P48" s="60">
        <f t="shared" si="8"/>
        <v>24.512534818941504</v>
      </c>
      <c r="Q48" s="60">
        <f t="shared" si="8"/>
        <v>39.77035490605428</v>
      </c>
      <c r="R48" s="60">
        <f t="shared" si="8"/>
        <v>34.59016393442623</v>
      </c>
      <c r="S48" s="6"/>
      <c r="T48" s="6"/>
      <c r="U48" s="6"/>
    </row>
    <row r="49" spans="2:21" ht="12.75" customHeight="1">
      <c r="B49" s="56" t="s">
        <v>53</v>
      </c>
      <c r="C49" s="57"/>
      <c r="D49" s="57"/>
      <c r="E49" s="55" t="s">
        <v>54</v>
      </c>
      <c r="F49" s="60">
        <f>SUM(F34/F25)*100</f>
        <v>61.105815061963774</v>
      </c>
      <c r="G49" s="60">
        <f aca="true" t="shared" si="9" ref="G49:R50">SUM(G34/G25)*100</f>
        <v>42.64705882352941</v>
      </c>
      <c r="H49" s="60">
        <f t="shared" si="9"/>
        <v>68.43971631205675</v>
      </c>
      <c r="I49" s="60">
        <f t="shared" si="9"/>
        <v>49.812734082397</v>
      </c>
      <c r="J49" s="60">
        <f t="shared" si="9"/>
        <v>68.01470588235294</v>
      </c>
      <c r="K49" s="60">
        <f t="shared" si="9"/>
        <v>66</v>
      </c>
      <c r="L49" s="60">
        <f t="shared" si="9"/>
        <v>69.41176470588235</v>
      </c>
      <c r="M49" s="60">
        <f t="shared" si="9"/>
        <v>64.76426799007444</v>
      </c>
      <c r="N49" s="60">
        <f t="shared" si="9"/>
        <v>74.72826086956522</v>
      </c>
      <c r="O49" s="60">
        <f t="shared" si="9"/>
        <v>61.97411003236246</v>
      </c>
      <c r="P49" s="60">
        <f t="shared" si="9"/>
        <v>79.51482479784366</v>
      </c>
      <c r="Q49" s="60">
        <f t="shared" si="9"/>
        <v>68.454481298518</v>
      </c>
      <c r="R49" s="60">
        <f t="shared" si="9"/>
        <v>65.30884313435047</v>
      </c>
      <c r="S49" s="6"/>
      <c r="T49" s="6"/>
      <c r="U49" s="6"/>
    </row>
    <row r="50" spans="2:21" ht="12.75" customHeight="1">
      <c r="B50" s="56" t="s">
        <v>55</v>
      </c>
      <c r="C50" s="57"/>
      <c r="D50" s="57"/>
      <c r="E50" s="55" t="s">
        <v>56</v>
      </c>
      <c r="F50" s="60">
        <f aca="true" t="shared" si="10" ref="F50:R51">SUM(F35/F26)*100</f>
        <v>59.7444089456869</v>
      </c>
      <c r="G50" s="60">
        <f t="shared" si="10"/>
        <v>36.36363636363637</v>
      </c>
      <c r="H50" s="60">
        <f t="shared" si="10"/>
        <v>67.48971193415639</v>
      </c>
      <c r="I50" s="60">
        <f t="shared" si="10"/>
        <v>43.28358208955223</v>
      </c>
      <c r="J50" s="60">
        <f t="shared" si="10"/>
        <v>63.63636363636363</v>
      </c>
      <c r="K50" s="60">
        <f t="shared" si="10"/>
        <v>66</v>
      </c>
      <c r="L50" s="60">
        <f t="shared" si="10"/>
        <v>74.01574803149606</v>
      </c>
      <c r="M50" s="60">
        <f t="shared" si="10"/>
        <v>61.111111111111114</v>
      </c>
      <c r="N50" s="60">
        <f t="shared" si="10"/>
        <v>77.89473684210526</v>
      </c>
      <c r="O50" s="60">
        <f t="shared" si="9"/>
        <v>63.30275229357798</v>
      </c>
      <c r="P50" s="60">
        <f t="shared" si="10"/>
        <v>76.33136094674556</v>
      </c>
      <c r="Q50" s="60">
        <f t="shared" si="10"/>
        <v>69.26345609065156</v>
      </c>
      <c r="R50" s="60">
        <f t="shared" si="10"/>
        <v>64.66212027278362</v>
      </c>
      <c r="S50" s="6"/>
      <c r="T50" s="6"/>
      <c r="U50" s="6"/>
    </row>
    <row r="51" spans="2:21" ht="12.75" customHeight="1">
      <c r="B51" s="56" t="s">
        <v>57</v>
      </c>
      <c r="C51" s="57"/>
      <c r="D51" s="57"/>
      <c r="E51" s="55" t="s">
        <v>58</v>
      </c>
      <c r="F51" s="60">
        <f t="shared" si="10"/>
        <v>62.20880069025022</v>
      </c>
      <c r="G51" s="60">
        <f t="shared" si="10"/>
        <v>48.57142857142857</v>
      </c>
      <c r="H51" s="60">
        <f t="shared" si="10"/>
        <v>69.1588785046729</v>
      </c>
      <c r="I51" s="60">
        <f t="shared" si="10"/>
        <v>56.390977443609025</v>
      </c>
      <c r="J51" s="60">
        <f t="shared" si="10"/>
        <v>70.98765432098766</v>
      </c>
      <c r="K51" s="60">
        <v>0</v>
      </c>
      <c r="L51" s="60">
        <f t="shared" si="10"/>
        <v>64.84375</v>
      </c>
      <c r="M51" s="60">
        <f t="shared" si="10"/>
        <v>68.29268292682927</v>
      </c>
      <c r="N51" s="60">
        <f t="shared" si="10"/>
        <v>71.34831460674157</v>
      </c>
      <c r="O51" s="60">
        <f t="shared" si="10"/>
        <v>60.48109965635739</v>
      </c>
      <c r="P51" s="60">
        <f t="shared" si="10"/>
        <v>82.17821782178217</v>
      </c>
      <c r="Q51" s="60">
        <f t="shared" si="10"/>
        <v>67.65119549929676</v>
      </c>
      <c r="R51" s="60">
        <f t="shared" si="10"/>
        <v>65.90070921985816</v>
      </c>
      <c r="S51" s="6"/>
      <c r="T51" s="6"/>
      <c r="U51" s="6"/>
    </row>
    <row r="52" spans="2:21" ht="12.75" customHeight="1">
      <c r="B52" s="56" t="s">
        <v>59</v>
      </c>
      <c r="C52" s="57"/>
      <c r="D52" s="57"/>
      <c r="E52" s="55" t="s">
        <v>60</v>
      </c>
      <c r="F52" s="60">
        <f>SUM((F25-F34)/F25)*100</f>
        <v>38.894184938036226</v>
      </c>
      <c r="G52" s="60">
        <f aca="true" t="shared" si="11" ref="G52:R52">SUM((G25-G34)/G25)*100</f>
        <v>57.35294117647059</v>
      </c>
      <c r="H52" s="60">
        <f t="shared" si="11"/>
        <v>31.560283687943265</v>
      </c>
      <c r="I52" s="60">
        <f t="shared" si="11"/>
        <v>50.187265917603</v>
      </c>
      <c r="J52" s="60">
        <f t="shared" si="11"/>
        <v>31.985294117647058</v>
      </c>
      <c r="K52" s="60">
        <f t="shared" si="11"/>
        <v>34</v>
      </c>
      <c r="L52" s="60">
        <f t="shared" si="11"/>
        <v>30.58823529411765</v>
      </c>
      <c r="M52" s="60">
        <f t="shared" si="11"/>
        <v>35.235732009925556</v>
      </c>
      <c r="N52" s="60">
        <f t="shared" si="11"/>
        <v>25.271739130434785</v>
      </c>
      <c r="O52" s="60">
        <f t="shared" si="11"/>
        <v>38.02588996763754</v>
      </c>
      <c r="P52" s="60">
        <f t="shared" si="11"/>
        <v>20.485175202156334</v>
      </c>
      <c r="Q52" s="60">
        <f t="shared" si="11"/>
        <v>31.545518701482006</v>
      </c>
      <c r="R52" s="60">
        <f t="shared" si="11"/>
        <v>34.69115686564954</v>
      </c>
      <c r="S52" s="6"/>
      <c r="T52" s="6"/>
      <c r="U52" s="6"/>
    </row>
    <row r="53" spans="2:21" ht="12.75" customHeight="1">
      <c r="B53" s="56" t="s">
        <v>61</v>
      </c>
      <c r="C53" s="57"/>
      <c r="D53" s="57"/>
      <c r="E53" s="55" t="s">
        <v>62</v>
      </c>
      <c r="F53" s="60">
        <f aca="true" t="shared" si="12" ref="F53:R54">SUM((F26-F35)/F26)*100</f>
        <v>40.2555910543131</v>
      </c>
      <c r="G53" s="60">
        <f t="shared" si="12"/>
        <v>63.63636363636363</v>
      </c>
      <c r="H53" s="60">
        <f t="shared" si="12"/>
        <v>32.510288065843625</v>
      </c>
      <c r="I53" s="60">
        <f t="shared" si="12"/>
        <v>56.71641791044776</v>
      </c>
      <c r="J53" s="60">
        <f t="shared" si="12"/>
        <v>36.36363636363637</v>
      </c>
      <c r="K53" s="60">
        <f t="shared" si="12"/>
        <v>34</v>
      </c>
      <c r="L53" s="60">
        <f t="shared" si="12"/>
        <v>25.984251968503933</v>
      </c>
      <c r="M53" s="60">
        <f t="shared" si="12"/>
        <v>38.88888888888889</v>
      </c>
      <c r="N53" s="60">
        <f t="shared" si="12"/>
        <v>22.105263157894736</v>
      </c>
      <c r="O53" s="60">
        <f t="shared" si="12"/>
        <v>36.69724770642202</v>
      </c>
      <c r="P53" s="60">
        <f t="shared" si="12"/>
        <v>23.668639053254438</v>
      </c>
      <c r="Q53" s="60">
        <f t="shared" si="12"/>
        <v>30.73654390934844</v>
      </c>
      <c r="R53" s="60">
        <f t="shared" si="12"/>
        <v>35.33787972721637</v>
      </c>
      <c r="S53" s="6"/>
      <c r="T53" s="6"/>
      <c r="U53" s="6"/>
    </row>
    <row r="54" spans="2:21" ht="12.75" customHeight="1">
      <c r="B54" s="56" t="s">
        <v>63</v>
      </c>
      <c r="C54" s="57"/>
      <c r="D54" s="57"/>
      <c r="E54" s="55" t="s">
        <v>64</v>
      </c>
      <c r="F54" s="60">
        <f t="shared" si="12"/>
        <v>37.791199309749786</v>
      </c>
      <c r="G54" s="60">
        <f t="shared" si="12"/>
        <v>51.42857142857142</v>
      </c>
      <c r="H54" s="60">
        <f t="shared" si="12"/>
        <v>30.8411214953271</v>
      </c>
      <c r="I54" s="60">
        <f t="shared" si="12"/>
        <v>43.609022556390975</v>
      </c>
      <c r="J54" s="60">
        <f t="shared" si="12"/>
        <v>29.01234567901235</v>
      </c>
      <c r="K54" s="60">
        <v>0</v>
      </c>
      <c r="L54" s="60">
        <f t="shared" si="12"/>
        <v>35.15625</v>
      </c>
      <c r="M54" s="60">
        <f t="shared" si="12"/>
        <v>31.70731707317073</v>
      </c>
      <c r="N54" s="60">
        <f t="shared" si="12"/>
        <v>28.651685393258425</v>
      </c>
      <c r="O54" s="60">
        <f t="shared" si="12"/>
        <v>39.51890034364261</v>
      </c>
      <c r="P54" s="60">
        <f t="shared" si="12"/>
        <v>17.82178217821782</v>
      </c>
      <c r="Q54" s="60">
        <f t="shared" si="12"/>
        <v>32.34880450070324</v>
      </c>
      <c r="R54" s="60">
        <f t="shared" si="12"/>
        <v>34.09929078014184</v>
      </c>
      <c r="S54" s="6"/>
      <c r="T54" s="6"/>
      <c r="U54" s="6"/>
    </row>
    <row r="55" spans="2:19" ht="12.75" customHeight="1">
      <c r="B55" s="18" t="s">
        <v>65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2:19" ht="12.75" customHeight="1">
      <c r="B56" s="18" t="s">
        <v>66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7:19" ht="12.75"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</sheetData>
  <mergeCells count="9">
    <mergeCell ref="A6:B6"/>
    <mergeCell ref="D6:E6"/>
    <mergeCell ref="B17:D17"/>
    <mergeCell ref="D8:K8"/>
    <mergeCell ref="D9:K9"/>
    <mergeCell ref="D10:K10"/>
    <mergeCell ref="D11:K11"/>
    <mergeCell ref="D12:K12"/>
    <mergeCell ref="D13:K13"/>
  </mergeCells>
  <printOptions/>
  <pageMargins left="0.75" right="0.75" top="1" bottom="1" header="0" footer="0"/>
  <pageSetup fitToHeight="1" fitToWidth="1"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2007-08-01T21:01:52Z</cp:lastPrinted>
  <dcterms:created xsi:type="dcterms:W3CDTF">2006-07-09T14:42:40Z</dcterms:created>
  <dcterms:modified xsi:type="dcterms:W3CDTF">2007-08-01T21:02:07Z</dcterms:modified>
  <cp:category/>
  <cp:version/>
  <cp:contentType/>
  <cp:contentStatus/>
</cp:coreProperties>
</file>