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0_17" sheetId="1" r:id="rId1"/>
  </sheets>
  <definedNames>
    <definedName name="_xlnm.Print_Area" localSheetId="0">'10_17'!$A$1:$Q$88</definedName>
    <definedName name="_xlnm.Print_Titles" localSheetId="0">'10_17'!$17:$18</definedName>
  </definedNames>
  <calcPr fullCalcOnLoad="1"/>
</workbook>
</file>

<file path=xl/sharedStrings.xml><?xml version="1.0" encoding="utf-8"?>
<sst xmlns="http://schemas.openxmlformats.org/spreadsheetml/2006/main" count="165" uniqueCount="165">
  <si>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</si>
  <si>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</si>
  <si>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</si>
  <si>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</si>
  <si>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</si>
  <si>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</si>
  <si>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</si>
  <si>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</si>
  <si>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</si>
  <si>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 xml:space="preserve">Número de personas 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</si>
  <si>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</si>
  <si>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</si>
  <si>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</si>
  <si>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</si>
  <si>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</si>
  <si>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</si>
  <si>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</si>
  <si>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</si>
  <si>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</si>
  <si>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10g Población de 5 a 6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</si>
  <si>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</si>
  <si>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</si>
  <si>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</si>
  <si>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</si>
  <si>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</si>
  <si>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</si>
  <si>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</si>
  <si>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</si>
  <si>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</si>
  <si>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</si>
  <si>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</si>
  <si>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</si>
  <si>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</si>
  <si>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</si>
  <si>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</si>
  <si>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</si>
  <si>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</si>
  <si>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10v Población de 6 a 15 años Mujer</t>
  </si>
  <si>
    <t>10y Población de 6 a 15 años inscritos inicial en Primaria</t>
  </si>
  <si>
    <t>10z Población de 7 a 12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</si>
  <si>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</si>
  <si>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</si>
  <si>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</si>
  <si>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</si>
  <si>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</si>
  <si>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</si>
  <si>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</si>
  <si>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</si>
  <si>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</si>
  <si>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</si>
  <si>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</si>
  <si>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</si>
  <si>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</si>
  <si>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</si>
  <si>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</si>
  <si>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</si>
  <si>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</si>
  <si>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10an Población de 12 a 21 años Mujer</t>
  </si>
  <si>
    <t>10aq Población de 12 a 21 años inscrita inicial en Básicos</t>
  </si>
  <si>
    <t>10ar Población de 13 a 15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</si>
  <si>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</si>
  <si>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</si>
  <si>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</si>
  <si>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</si>
  <si>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</si>
  <si>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</si>
  <si>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</si>
  <si>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</si>
  <si>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</si>
  <si>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</si>
  <si>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</si>
  <si>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</si>
  <si>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</si>
  <si>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</si>
  <si>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</si>
  <si>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</si>
  <si>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</si>
  <si>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10bf Población de 15 a 21 años Mujer</t>
  </si>
  <si>
    <t>10bi Población de 15 a 21 años inscrita inicial en Diversificado</t>
  </si>
  <si>
    <t>10bj Población de 16 a 18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</si>
  <si>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</si>
  <si>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</si>
  <si>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</si>
  <si>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</si>
  <si>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</si>
  <si>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</si>
  <si>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</si>
  <si>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</si>
  <si>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</si>
  <si>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</si>
  <si>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</si>
  <si>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</si>
  <si>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</si>
  <si>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</si>
  <si>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</si>
  <si>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</si>
  <si>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</si>
  <si>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</si>
  <si>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</si>
  <si>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</si>
  <si>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</si>
  <si>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</si>
  <si>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</si>
  <si>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</si>
  <si>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</si>
  <si>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</si>
  <si>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</si>
  <si>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</si>
  <si>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</si>
  <si>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</si>
  <si>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</si>
  <si>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</si>
  <si>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</si>
  <si>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</si>
  <si>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</si>
  <si>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</si>
  <si>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</si>
  <si>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</si>
  <si>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</si>
  <si>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</si>
  <si>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T5A6PP</t>
  </si>
  <si>
    <t>T3A14PPH</t>
  </si>
  <si>
    <t>T3A14PPM</t>
  </si>
  <si>
    <t>T3A14PPUR</t>
  </si>
  <si>
    <t>T3A14PPRU</t>
  </si>
  <si>
    <t>POB6A15H</t>
  </si>
  <si>
    <t>POB6A15M</t>
  </si>
  <si>
    <t>T6A15PR</t>
  </si>
  <si>
    <t>T7A12PR</t>
  </si>
  <si>
    <t>T6A15PRH</t>
  </si>
  <si>
    <t>T6A15PRM</t>
  </si>
  <si>
    <t>T6A15PRUR</t>
  </si>
  <si>
    <t>T6A15PRRU</t>
  </si>
  <si>
    <t>POB12A21H</t>
  </si>
  <si>
    <t>POB12A21M</t>
  </si>
  <si>
    <t>T12A21BA</t>
  </si>
  <si>
    <t>T13A15BA</t>
  </si>
  <si>
    <t>T12A21BAH</t>
  </si>
  <si>
    <t>T12A21BAM</t>
  </si>
  <si>
    <t>T12A21BAUR</t>
  </si>
  <si>
    <t>T12A21BARU</t>
  </si>
  <si>
    <t>POB15A21H</t>
  </si>
  <si>
    <t>POB15A21M</t>
  </si>
  <si>
    <t>T15A21DV</t>
  </si>
  <si>
    <t>T16A18DV</t>
  </si>
  <si>
    <t>T15A21DVH</t>
  </si>
  <si>
    <t>T15A21DVM</t>
  </si>
  <si>
    <t>T15A21DVUR</t>
  </si>
  <si>
    <t>T15A21DVRU</t>
  </si>
  <si>
    <t>Municipios del Departamento de Petén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</si>
  <si>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</si>
  <si>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</si>
  <si>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</si>
  <si>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</si>
  <si>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</si>
  <si>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</si>
  <si>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</si>
  <si>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</si>
  <si>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</si>
  <si>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</si>
  <si>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</si>
  <si>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</si>
  <si>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</si>
  <si>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Código de campo</t>
  </si>
  <si>
    <t>10 - 17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</si>
</sst>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3" fillId="2" borderId="12" xfId="15" applyNumberFormat="1" applyFont="1" applyFill="1" applyBorder="1" applyAlignment="1">
      <alignment horizontal="center"/>
    </xf>
    <xf numFmtId="1" fontId="3" fillId="2" borderId="2" xfId="15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7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2" fontId="0" fillId="3" borderId="12" xfId="0" applyNumberFormat="1" applyFill="1" applyBorder="1" applyAlignment="1">
      <alignment/>
    </xf>
    <xf numFmtId="0" fontId="7" fillId="3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8"/>
  <sheetViews>
    <sheetView tabSelected="1" zoomScale="85" zoomScaleNormal="85" workbookViewId="0" topLeftCell="A38">
      <selection activeCell="N67" sqref="N6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6.7109375" style="0" customWidth="1"/>
    <col min="5" max="5" width="16.140625" style="0" customWidth="1"/>
    <col min="6" max="6" width="12.140625" style="0" bestFit="1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9" t="s">
        <v>4</v>
      </c>
      <c r="B6" s="40"/>
      <c r="D6" s="41" t="s">
        <v>164</v>
      </c>
      <c r="E6" s="42"/>
    </row>
    <row r="7" s="6" customFormat="1" ht="12"/>
    <row r="8" spans="2:17" s="6" customFormat="1" ht="12">
      <c r="B8" s="19" t="s">
        <v>7</v>
      </c>
      <c r="C8" s="9"/>
      <c r="D8" s="9"/>
      <c r="E8" s="20" t="s">
        <v>110</v>
      </c>
      <c r="F8" s="20"/>
      <c r="G8" s="20"/>
      <c r="H8" s="20"/>
      <c r="I8" s="21"/>
      <c r="J8" s="7"/>
      <c r="K8" s="7"/>
      <c r="L8" s="7"/>
      <c r="M8" s="7"/>
      <c r="N8" s="7"/>
      <c r="O8" s="7"/>
      <c r="P8" s="7"/>
      <c r="Q8" s="7"/>
    </row>
    <row r="9" spans="2:17" s="6" customFormat="1" ht="12">
      <c r="B9" s="22" t="s">
        <v>111</v>
      </c>
      <c r="C9" s="10"/>
      <c r="D9" s="10"/>
      <c r="E9" s="23" t="s">
        <v>112</v>
      </c>
      <c r="F9" s="23"/>
      <c r="G9" s="23"/>
      <c r="H9" s="23"/>
      <c r="I9" s="24"/>
      <c r="J9" s="7"/>
      <c r="K9" s="7"/>
      <c r="L9" s="7"/>
      <c r="M9" s="7"/>
      <c r="N9" s="7"/>
      <c r="O9" s="7"/>
      <c r="P9" s="7"/>
      <c r="Q9" s="7"/>
    </row>
    <row r="10" spans="2:17" s="6" customFormat="1" ht="12">
      <c r="B10" s="22"/>
      <c r="C10" s="10"/>
      <c r="D10" s="10"/>
      <c r="E10" s="23" t="s">
        <v>113</v>
      </c>
      <c r="F10" s="23"/>
      <c r="G10" s="23"/>
      <c r="H10" s="23"/>
      <c r="I10" s="24"/>
      <c r="J10" s="7"/>
      <c r="K10" s="7"/>
      <c r="L10" s="7"/>
      <c r="M10" s="7"/>
      <c r="N10" s="7"/>
      <c r="O10" s="7"/>
      <c r="P10" s="7"/>
      <c r="Q10" s="7"/>
    </row>
    <row r="11" spans="2:17" s="6" customFormat="1" ht="12">
      <c r="B11" s="25" t="s">
        <v>5</v>
      </c>
      <c r="C11" s="8"/>
      <c r="D11" s="8"/>
      <c r="E11" s="26" t="s">
        <v>149</v>
      </c>
      <c r="F11" s="26"/>
      <c r="G11" s="26"/>
      <c r="H11" s="26"/>
      <c r="I11" s="27"/>
      <c r="J11" s="7"/>
      <c r="K11" s="7"/>
      <c r="L11" s="7"/>
      <c r="M11" s="7"/>
      <c r="N11" s="7"/>
      <c r="O11" s="7"/>
      <c r="P11" s="7"/>
      <c r="Q11" s="7"/>
    </row>
    <row r="12" spans="2:17" s="6" customFormat="1" ht="12">
      <c r="B12" s="25" t="s">
        <v>114</v>
      </c>
      <c r="C12" s="8"/>
      <c r="D12" s="8"/>
      <c r="E12" s="28">
        <v>2005</v>
      </c>
      <c r="F12" s="28"/>
      <c r="G12" s="28"/>
      <c r="H12" s="28"/>
      <c r="I12" s="29"/>
      <c r="J12" s="7"/>
      <c r="K12" s="7"/>
      <c r="L12" s="7"/>
      <c r="M12" s="7"/>
      <c r="N12" s="7"/>
      <c r="O12" s="7"/>
      <c r="P12" s="7"/>
      <c r="Q12" s="7"/>
    </row>
    <row r="13" spans="2:17" s="6" customFormat="1" ht="12">
      <c r="B13" s="25" t="s">
        <v>6</v>
      </c>
      <c r="C13" s="8"/>
      <c r="D13" s="8"/>
      <c r="E13" s="26" t="s">
        <v>9</v>
      </c>
      <c r="F13" s="26"/>
      <c r="G13" s="26"/>
      <c r="H13" s="26"/>
      <c r="I13" s="27"/>
      <c r="J13" s="7"/>
      <c r="K13" s="7"/>
      <c r="L13" s="7"/>
      <c r="M13" s="7"/>
      <c r="N13" s="7"/>
      <c r="O13" s="7"/>
      <c r="P13" s="7"/>
      <c r="Q13" s="7"/>
    </row>
    <row r="14" spans="2:9" ht="12.75">
      <c r="B14" s="25" t="s">
        <v>115</v>
      </c>
      <c r="C14" s="8"/>
      <c r="D14" s="8"/>
      <c r="E14" s="26" t="s">
        <v>116</v>
      </c>
      <c r="F14" s="26"/>
      <c r="G14" s="26"/>
      <c r="H14" s="26"/>
      <c r="I14" s="27"/>
    </row>
    <row r="15" spans="2:9" ht="12.75">
      <c r="B15" s="30" t="s">
        <v>117</v>
      </c>
      <c r="C15" s="11"/>
      <c r="D15" s="11"/>
      <c r="E15" s="31" t="s">
        <v>118</v>
      </c>
      <c r="F15" s="31"/>
      <c r="G15" s="31"/>
      <c r="H15" s="31"/>
      <c r="I15" s="32"/>
    </row>
    <row r="17" spans="1:19" ht="36">
      <c r="A17" s="34"/>
      <c r="B17" s="34"/>
      <c r="C17" s="34"/>
      <c r="D17" s="34"/>
      <c r="E17" s="35"/>
      <c r="F17" s="47" t="s">
        <v>150</v>
      </c>
      <c r="G17" s="47" t="s">
        <v>151</v>
      </c>
      <c r="H17" s="47" t="s">
        <v>152</v>
      </c>
      <c r="I17" s="47" t="s">
        <v>153</v>
      </c>
      <c r="J17" s="47" t="s">
        <v>154</v>
      </c>
      <c r="K17" s="47" t="s">
        <v>155</v>
      </c>
      <c r="L17" s="47" t="s">
        <v>156</v>
      </c>
      <c r="M17" s="47" t="s">
        <v>157</v>
      </c>
      <c r="N17" s="47" t="s">
        <v>158</v>
      </c>
      <c r="O17" s="47" t="s">
        <v>159</v>
      </c>
      <c r="P17" s="47" t="s">
        <v>160</v>
      </c>
      <c r="Q17" s="47" t="s">
        <v>161</v>
      </c>
      <c r="R17" s="48" t="s">
        <v>162</v>
      </c>
      <c r="S17" s="36"/>
    </row>
    <row r="18" spans="1:19" ht="12.75">
      <c r="A18" s="38"/>
      <c r="B18" s="43" t="s">
        <v>8</v>
      </c>
      <c r="C18" s="44"/>
      <c r="D18" s="45"/>
      <c r="E18" s="46" t="s">
        <v>163</v>
      </c>
      <c r="F18" s="49">
        <v>1701</v>
      </c>
      <c r="G18" s="49">
        <v>1702</v>
      </c>
      <c r="H18" s="49">
        <v>1703</v>
      </c>
      <c r="I18" s="49">
        <v>1704</v>
      </c>
      <c r="J18" s="49">
        <v>1705</v>
      </c>
      <c r="K18" s="49">
        <v>1706</v>
      </c>
      <c r="L18" s="49">
        <v>1707</v>
      </c>
      <c r="M18" s="49">
        <v>1708</v>
      </c>
      <c r="N18" s="49">
        <v>1709</v>
      </c>
      <c r="O18" s="49">
        <v>1710</v>
      </c>
      <c r="P18" s="49">
        <v>1711</v>
      </c>
      <c r="Q18" s="50">
        <v>1712</v>
      </c>
      <c r="R18" s="51">
        <v>17</v>
      </c>
      <c r="S18" s="37"/>
    </row>
    <row r="19" spans="2:17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8" ht="12.75" customHeight="1">
      <c r="B20" s="52" t="s">
        <v>10</v>
      </c>
      <c r="C20" s="53"/>
      <c r="D20" s="54"/>
      <c r="E20" s="55" t="s">
        <v>11</v>
      </c>
      <c r="F20" s="56">
        <v>15184</v>
      </c>
      <c r="G20" s="56">
        <v>1586</v>
      </c>
      <c r="H20" s="56">
        <v>15111</v>
      </c>
      <c r="I20" s="56">
        <v>10610</v>
      </c>
      <c r="J20" s="56">
        <v>31763</v>
      </c>
      <c r="K20" s="56">
        <v>4416</v>
      </c>
      <c r="L20" s="56">
        <v>7848</v>
      </c>
      <c r="M20" s="56">
        <v>14296</v>
      </c>
      <c r="N20" s="56">
        <v>21818</v>
      </c>
      <c r="O20" s="56">
        <v>28662</v>
      </c>
      <c r="P20" s="56">
        <v>7287</v>
      </c>
      <c r="Q20" s="56">
        <v>17176</v>
      </c>
      <c r="R20" s="56">
        <f>SUM(F20:Q20)</f>
        <v>175757</v>
      </c>
    </row>
    <row r="21" spans="2:18" ht="12.75" customHeight="1">
      <c r="B21" s="52" t="s">
        <v>12</v>
      </c>
      <c r="C21" s="53"/>
      <c r="D21" s="54"/>
      <c r="E21" s="55" t="s">
        <v>13</v>
      </c>
      <c r="F21" s="56">
        <v>2626</v>
      </c>
      <c r="G21" s="56">
        <v>275</v>
      </c>
      <c r="H21" s="56">
        <v>2614</v>
      </c>
      <c r="I21" s="56">
        <v>1835</v>
      </c>
      <c r="J21" s="56">
        <v>5494</v>
      </c>
      <c r="K21" s="56">
        <v>764</v>
      </c>
      <c r="L21" s="56">
        <v>1357</v>
      </c>
      <c r="M21" s="56">
        <v>2472</v>
      </c>
      <c r="N21" s="56">
        <v>3774</v>
      </c>
      <c r="O21" s="56">
        <v>4957</v>
      </c>
      <c r="P21" s="56">
        <v>1260</v>
      </c>
      <c r="Q21" s="56">
        <v>2970</v>
      </c>
      <c r="R21" s="56">
        <f aca="true" t="shared" si="0" ref="R21:R29">SUM(F21:Q21)</f>
        <v>30398</v>
      </c>
    </row>
    <row r="22" spans="2:18" ht="12.75" customHeight="1">
      <c r="B22" s="52" t="s">
        <v>14</v>
      </c>
      <c r="C22" s="53"/>
      <c r="D22" s="54"/>
      <c r="E22" s="55" t="s">
        <v>15</v>
      </c>
      <c r="F22" s="56">
        <v>8161</v>
      </c>
      <c r="G22" s="56">
        <v>814</v>
      </c>
      <c r="H22" s="56">
        <v>7642</v>
      </c>
      <c r="I22" s="56">
        <v>5502</v>
      </c>
      <c r="J22" s="56">
        <v>16548</v>
      </c>
      <c r="K22" s="56">
        <v>2295</v>
      </c>
      <c r="L22" s="56">
        <v>4113</v>
      </c>
      <c r="M22" s="56">
        <v>7123</v>
      </c>
      <c r="N22" s="56">
        <v>10961</v>
      </c>
      <c r="O22" s="56">
        <v>14914</v>
      </c>
      <c r="P22" s="56">
        <v>3474</v>
      </c>
      <c r="Q22" s="56">
        <v>8622</v>
      </c>
      <c r="R22" s="56">
        <f t="shared" si="0"/>
        <v>90169</v>
      </c>
    </row>
    <row r="23" spans="2:18" ht="12.75" customHeight="1">
      <c r="B23" s="52" t="s">
        <v>16</v>
      </c>
      <c r="C23" s="53"/>
      <c r="D23" s="54"/>
      <c r="E23" s="55" t="s">
        <v>17</v>
      </c>
      <c r="F23" s="56">
        <v>7022</v>
      </c>
      <c r="G23" s="56">
        <v>770</v>
      </c>
      <c r="H23" s="56">
        <v>7470</v>
      </c>
      <c r="I23" s="56">
        <v>5108</v>
      </c>
      <c r="J23" s="56">
        <v>15217</v>
      </c>
      <c r="K23" s="56">
        <v>2124</v>
      </c>
      <c r="L23" s="56">
        <v>3734</v>
      </c>
      <c r="M23" s="56">
        <v>7173</v>
      </c>
      <c r="N23" s="56">
        <v>10857</v>
      </c>
      <c r="O23" s="56">
        <v>13748</v>
      </c>
      <c r="P23" s="56">
        <v>3813</v>
      </c>
      <c r="Q23" s="56">
        <v>8554</v>
      </c>
      <c r="R23" s="56">
        <f t="shared" si="0"/>
        <v>85590</v>
      </c>
    </row>
    <row r="24" spans="2:18" ht="12.75" customHeight="1">
      <c r="B24" s="52" t="s">
        <v>18</v>
      </c>
      <c r="C24" s="53"/>
      <c r="D24" s="54"/>
      <c r="E24" s="55" t="s">
        <v>119</v>
      </c>
      <c r="F24" s="56">
        <v>1801</v>
      </c>
      <c r="G24" s="56">
        <v>192</v>
      </c>
      <c r="H24" s="56">
        <v>1653</v>
      </c>
      <c r="I24" s="56">
        <v>1083</v>
      </c>
      <c r="J24" s="56">
        <v>2909</v>
      </c>
      <c r="K24" s="56">
        <v>532</v>
      </c>
      <c r="L24" s="56">
        <v>776</v>
      </c>
      <c r="M24" s="56">
        <v>1672</v>
      </c>
      <c r="N24" s="56">
        <v>2932</v>
      </c>
      <c r="O24" s="56">
        <v>1991</v>
      </c>
      <c r="P24" s="56">
        <v>514</v>
      </c>
      <c r="Q24" s="56">
        <v>2711</v>
      </c>
      <c r="R24" s="56">
        <f t="shared" si="0"/>
        <v>18766</v>
      </c>
    </row>
    <row r="25" spans="2:18" ht="12.75" customHeight="1">
      <c r="B25" s="52" t="s">
        <v>19</v>
      </c>
      <c r="C25" s="53"/>
      <c r="D25" s="54"/>
      <c r="E25" s="55" t="s">
        <v>120</v>
      </c>
      <c r="F25" s="56">
        <v>1525</v>
      </c>
      <c r="G25" s="56">
        <v>170</v>
      </c>
      <c r="H25" s="56">
        <v>1473</v>
      </c>
      <c r="I25" s="56">
        <v>1008</v>
      </c>
      <c r="J25" s="56">
        <v>2776</v>
      </c>
      <c r="K25" s="56">
        <v>531</v>
      </c>
      <c r="L25" s="56">
        <v>621</v>
      </c>
      <c r="M25" s="56">
        <v>1478</v>
      </c>
      <c r="N25" s="56">
        <v>2636</v>
      </c>
      <c r="O25" s="56">
        <v>1927</v>
      </c>
      <c r="P25" s="56">
        <v>442</v>
      </c>
      <c r="Q25" s="56">
        <v>2175</v>
      </c>
      <c r="R25" s="56">
        <f t="shared" si="0"/>
        <v>16762</v>
      </c>
    </row>
    <row r="26" spans="2:18" ht="12.75" customHeight="1">
      <c r="B26" s="52" t="s">
        <v>20</v>
      </c>
      <c r="C26" s="53"/>
      <c r="D26" s="54"/>
      <c r="E26" s="55" t="s">
        <v>121</v>
      </c>
      <c r="F26" s="56">
        <v>896</v>
      </c>
      <c r="G26" s="56">
        <v>99</v>
      </c>
      <c r="H26" s="56">
        <v>800</v>
      </c>
      <c r="I26" s="56">
        <v>547</v>
      </c>
      <c r="J26" s="56">
        <v>1477</v>
      </c>
      <c r="K26" s="56">
        <v>257</v>
      </c>
      <c r="L26" s="56">
        <v>408</v>
      </c>
      <c r="M26" s="56">
        <v>840</v>
      </c>
      <c r="N26" s="56">
        <v>1461</v>
      </c>
      <c r="O26" s="56">
        <v>1008</v>
      </c>
      <c r="P26" s="56">
        <v>251</v>
      </c>
      <c r="Q26" s="56">
        <v>1375</v>
      </c>
      <c r="R26" s="56">
        <f t="shared" si="0"/>
        <v>9419</v>
      </c>
    </row>
    <row r="27" spans="2:18" ht="12.75" customHeight="1">
      <c r="B27" s="52" t="s">
        <v>21</v>
      </c>
      <c r="C27" s="53"/>
      <c r="D27" s="54"/>
      <c r="E27" s="55" t="s">
        <v>122</v>
      </c>
      <c r="F27" s="56">
        <v>905</v>
      </c>
      <c r="G27" s="56">
        <v>93</v>
      </c>
      <c r="H27" s="56">
        <v>853</v>
      </c>
      <c r="I27" s="56">
        <v>536</v>
      </c>
      <c r="J27" s="56">
        <v>1432</v>
      </c>
      <c r="K27" s="56">
        <v>275</v>
      </c>
      <c r="L27" s="56">
        <v>368</v>
      </c>
      <c r="M27" s="56">
        <v>832</v>
      </c>
      <c r="N27" s="56">
        <v>1471</v>
      </c>
      <c r="O27" s="56">
        <v>983</v>
      </c>
      <c r="P27" s="56">
        <v>263</v>
      </c>
      <c r="Q27" s="56">
        <v>1336</v>
      </c>
      <c r="R27" s="56">
        <f t="shared" si="0"/>
        <v>9347</v>
      </c>
    </row>
    <row r="28" spans="2:18" ht="12.75" customHeight="1">
      <c r="B28" s="52" t="s">
        <v>22</v>
      </c>
      <c r="C28" s="53"/>
      <c r="D28" s="54"/>
      <c r="E28" s="55" t="s">
        <v>123</v>
      </c>
      <c r="F28" s="56">
        <v>583</v>
      </c>
      <c r="G28" s="56">
        <v>42</v>
      </c>
      <c r="H28" s="56">
        <v>682</v>
      </c>
      <c r="I28" s="56">
        <v>120</v>
      </c>
      <c r="J28" s="56">
        <v>107</v>
      </c>
      <c r="K28" s="56">
        <v>103</v>
      </c>
      <c r="L28" s="56">
        <v>43</v>
      </c>
      <c r="M28" s="56">
        <v>106</v>
      </c>
      <c r="N28" s="56">
        <v>90</v>
      </c>
      <c r="O28" s="56">
        <v>228</v>
      </c>
      <c r="P28" s="56">
        <v>39</v>
      </c>
      <c r="Q28" s="56">
        <v>488</v>
      </c>
      <c r="R28" s="56">
        <f t="shared" si="0"/>
        <v>2631</v>
      </c>
    </row>
    <row r="29" spans="2:18" ht="12.75" customHeight="1">
      <c r="B29" s="52" t="s">
        <v>23</v>
      </c>
      <c r="C29" s="53"/>
      <c r="D29" s="54"/>
      <c r="E29" s="55" t="s">
        <v>124</v>
      </c>
      <c r="F29" s="56">
        <v>1218</v>
      </c>
      <c r="G29" s="56">
        <v>150</v>
      </c>
      <c r="H29" s="56">
        <v>971</v>
      </c>
      <c r="I29" s="56">
        <v>963</v>
      </c>
      <c r="J29" s="56">
        <v>2802</v>
      </c>
      <c r="K29" s="56">
        <v>429</v>
      </c>
      <c r="L29" s="56">
        <v>733</v>
      </c>
      <c r="M29" s="56">
        <v>1566</v>
      </c>
      <c r="N29" s="56">
        <v>2842</v>
      </c>
      <c r="O29" s="56">
        <v>1763</v>
      </c>
      <c r="P29" s="56">
        <v>475</v>
      </c>
      <c r="Q29" s="56">
        <v>2223</v>
      </c>
      <c r="R29" s="56">
        <f t="shared" si="0"/>
        <v>16135</v>
      </c>
    </row>
    <row r="30" spans="2:18" ht="12.75" customHeight="1">
      <c r="B30" s="52" t="s">
        <v>24</v>
      </c>
      <c r="C30" s="53"/>
      <c r="D30" s="54"/>
      <c r="E30" s="55" t="s">
        <v>25</v>
      </c>
      <c r="F30" s="57">
        <f>SUM(F24/F20)*100</f>
        <v>11.861169652265541</v>
      </c>
      <c r="G30" s="57">
        <f aca="true" t="shared" si="1" ref="G30:R30">SUM(G24/G20)*100</f>
        <v>12.105926860025221</v>
      </c>
      <c r="H30" s="57">
        <f t="shared" si="1"/>
        <v>10.93905102243399</v>
      </c>
      <c r="I30" s="57">
        <f t="shared" si="1"/>
        <v>10.207351555136663</v>
      </c>
      <c r="J30" s="57">
        <f t="shared" si="1"/>
        <v>9.158454805906244</v>
      </c>
      <c r="K30" s="57">
        <f t="shared" si="1"/>
        <v>12.047101449275361</v>
      </c>
      <c r="L30" s="57">
        <f t="shared" si="1"/>
        <v>9.887869520897045</v>
      </c>
      <c r="M30" s="57">
        <f t="shared" si="1"/>
        <v>11.695579182988249</v>
      </c>
      <c r="N30" s="57">
        <f t="shared" si="1"/>
        <v>13.43844532037767</v>
      </c>
      <c r="O30" s="57">
        <f t="shared" si="1"/>
        <v>6.94647965947945</v>
      </c>
      <c r="P30" s="57">
        <f t="shared" si="1"/>
        <v>7.053657197749416</v>
      </c>
      <c r="Q30" s="57">
        <f t="shared" si="1"/>
        <v>15.78365160689334</v>
      </c>
      <c r="R30" s="57">
        <f t="shared" si="1"/>
        <v>10.67724187372338</v>
      </c>
    </row>
    <row r="31" spans="2:18" ht="12.75" customHeight="1">
      <c r="B31" s="52" t="s">
        <v>26</v>
      </c>
      <c r="C31" s="53"/>
      <c r="D31" s="54"/>
      <c r="E31" s="55" t="s">
        <v>27</v>
      </c>
      <c r="F31" s="57">
        <f>SUM(F26/F22)*100</f>
        <v>10.979046685455215</v>
      </c>
      <c r="G31" s="57">
        <f aca="true" t="shared" si="2" ref="G31:R31">SUM(G26/G22)*100</f>
        <v>12.162162162162163</v>
      </c>
      <c r="H31" s="57">
        <f t="shared" si="2"/>
        <v>10.468463752944256</v>
      </c>
      <c r="I31" s="57">
        <f t="shared" si="2"/>
        <v>9.941839331152307</v>
      </c>
      <c r="J31" s="57">
        <f t="shared" si="2"/>
        <v>8.92554991539763</v>
      </c>
      <c r="K31" s="57">
        <f t="shared" si="2"/>
        <v>11.198257080610022</v>
      </c>
      <c r="L31" s="57">
        <f t="shared" si="2"/>
        <v>9.919766593727207</v>
      </c>
      <c r="M31" s="57">
        <f t="shared" si="2"/>
        <v>11.792783939351397</v>
      </c>
      <c r="N31" s="57">
        <f t="shared" si="2"/>
        <v>13.329075814250524</v>
      </c>
      <c r="O31" s="57">
        <f t="shared" si="2"/>
        <v>6.758750167627732</v>
      </c>
      <c r="P31" s="57">
        <f t="shared" si="2"/>
        <v>7.22510074841681</v>
      </c>
      <c r="Q31" s="57">
        <f t="shared" si="2"/>
        <v>15.947575968452796</v>
      </c>
      <c r="R31" s="57">
        <f t="shared" si="2"/>
        <v>10.445940400802936</v>
      </c>
    </row>
    <row r="32" spans="2:18" ht="12.75" customHeight="1">
      <c r="B32" s="52" t="s">
        <v>28</v>
      </c>
      <c r="C32" s="53"/>
      <c r="D32" s="54"/>
      <c r="E32" s="55" t="s">
        <v>29</v>
      </c>
      <c r="F32" s="57">
        <f>SUM(F27/F23)*100</f>
        <v>12.888066078040444</v>
      </c>
      <c r="G32" s="57">
        <f aca="true" t="shared" si="3" ref="G32:R32">SUM(G27/G23)*100</f>
        <v>12.077922077922079</v>
      </c>
      <c r="H32" s="57">
        <f t="shared" si="3"/>
        <v>11.4190093708166</v>
      </c>
      <c r="I32" s="57">
        <f t="shared" si="3"/>
        <v>10.493343774471416</v>
      </c>
      <c r="J32" s="57">
        <f t="shared" si="3"/>
        <v>9.410527699283696</v>
      </c>
      <c r="K32" s="57">
        <f t="shared" si="3"/>
        <v>12.947269303201505</v>
      </c>
      <c r="L32" s="57">
        <f t="shared" si="3"/>
        <v>9.855382967327262</v>
      </c>
      <c r="M32" s="57">
        <f t="shared" si="3"/>
        <v>11.599052000557647</v>
      </c>
      <c r="N32" s="57">
        <f t="shared" si="3"/>
        <v>13.548862485032698</v>
      </c>
      <c r="O32" s="57">
        <f t="shared" si="3"/>
        <v>7.150130928135001</v>
      </c>
      <c r="P32" s="57">
        <f t="shared" si="3"/>
        <v>6.897456071334906</v>
      </c>
      <c r="Q32" s="57">
        <f t="shared" si="3"/>
        <v>15.618424129062427</v>
      </c>
      <c r="R32" s="57">
        <f t="shared" si="3"/>
        <v>10.920668302371773</v>
      </c>
    </row>
    <row r="33" spans="2:18" ht="12.75">
      <c r="B33" s="52" t="s">
        <v>30</v>
      </c>
      <c r="C33" s="53"/>
      <c r="D33" s="54"/>
      <c r="E33" s="55" t="s">
        <v>31</v>
      </c>
      <c r="F33" s="57">
        <f>SUM(F25/F21)*100</f>
        <v>58.07311500380807</v>
      </c>
      <c r="G33" s="57">
        <f aca="true" t="shared" si="4" ref="G33:R33">SUM(G25/G21)*100</f>
        <v>61.81818181818181</v>
      </c>
      <c r="H33" s="57">
        <f t="shared" si="4"/>
        <v>56.3504208110176</v>
      </c>
      <c r="I33" s="57">
        <f t="shared" si="4"/>
        <v>54.93188010899183</v>
      </c>
      <c r="J33" s="57">
        <f t="shared" si="4"/>
        <v>50.52784856206771</v>
      </c>
      <c r="K33" s="57">
        <f t="shared" si="4"/>
        <v>69.50261780104712</v>
      </c>
      <c r="L33" s="57">
        <f t="shared" si="4"/>
        <v>45.76271186440678</v>
      </c>
      <c r="M33" s="57">
        <f t="shared" si="4"/>
        <v>59.78964401294499</v>
      </c>
      <c r="N33" s="57">
        <f t="shared" si="4"/>
        <v>69.84631690514044</v>
      </c>
      <c r="O33" s="57">
        <f t="shared" si="4"/>
        <v>38.874319144643934</v>
      </c>
      <c r="P33" s="57">
        <f t="shared" si="4"/>
        <v>35.079365079365076</v>
      </c>
      <c r="Q33" s="57">
        <f t="shared" si="4"/>
        <v>73.23232323232324</v>
      </c>
      <c r="R33" s="57">
        <f t="shared" si="4"/>
        <v>55.14178564379235</v>
      </c>
    </row>
    <row r="34" spans="2:18" ht="12.75">
      <c r="B34" s="52" t="s">
        <v>32</v>
      </c>
      <c r="C34" s="53"/>
      <c r="D34" s="54"/>
      <c r="E34" s="55" t="s">
        <v>33</v>
      </c>
      <c r="F34" s="56">
        <v>11688</v>
      </c>
      <c r="G34" s="56">
        <v>1220</v>
      </c>
      <c r="H34" s="56">
        <v>11631</v>
      </c>
      <c r="I34" s="56">
        <v>8168</v>
      </c>
      <c r="J34" s="56">
        <v>24450</v>
      </c>
      <c r="K34" s="56">
        <v>3400</v>
      </c>
      <c r="L34" s="56">
        <v>6041</v>
      </c>
      <c r="M34" s="56">
        <v>11003</v>
      </c>
      <c r="N34" s="56">
        <v>16793</v>
      </c>
      <c r="O34" s="56">
        <v>22063</v>
      </c>
      <c r="P34" s="56">
        <v>5608</v>
      </c>
      <c r="Q34" s="56">
        <v>13221</v>
      </c>
      <c r="R34" s="56">
        <f>SUM(F34:Q34)</f>
        <v>135286</v>
      </c>
    </row>
    <row r="35" spans="2:18" ht="12.75">
      <c r="B35" s="52" t="s">
        <v>34</v>
      </c>
      <c r="C35" s="53"/>
      <c r="D35" s="54"/>
      <c r="E35" s="55" t="s">
        <v>35</v>
      </c>
      <c r="F35" s="56">
        <v>7231</v>
      </c>
      <c r="G35" s="56">
        <v>755</v>
      </c>
      <c r="H35" s="56">
        <v>7196</v>
      </c>
      <c r="I35" s="56">
        <v>5053</v>
      </c>
      <c r="J35" s="56">
        <v>15126</v>
      </c>
      <c r="K35" s="56">
        <v>2103</v>
      </c>
      <c r="L35" s="56">
        <v>3736</v>
      </c>
      <c r="M35" s="56">
        <v>6807</v>
      </c>
      <c r="N35" s="56">
        <v>10389</v>
      </c>
      <c r="O35" s="56">
        <v>13650</v>
      </c>
      <c r="P35" s="56">
        <v>3469</v>
      </c>
      <c r="Q35" s="56">
        <v>8179</v>
      </c>
      <c r="R35" s="56">
        <f aca="true" t="shared" si="5" ref="R35:R43">SUM(F35:Q35)</f>
        <v>83694</v>
      </c>
    </row>
    <row r="36" spans="2:18" ht="12.75">
      <c r="B36" s="52" t="s">
        <v>36</v>
      </c>
      <c r="C36" s="53"/>
      <c r="D36" s="54"/>
      <c r="E36" s="55" t="s">
        <v>125</v>
      </c>
      <c r="F36" s="56">
        <v>6290</v>
      </c>
      <c r="G36" s="56">
        <v>628</v>
      </c>
      <c r="H36" s="56">
        <v>5891</v>
      </c>
      <c r="I36" s="56">
        <v>4241</v>
      </c>
      <c r="J36" s="56">
        <v>12755</v>
      </c>
      <c r="K36" s="56">
        <v>1769</v>
      </c>
      <c r="L36" s="56">
        <v>3170</v>
      </c>
      <c r="M36" s="56">
        <v>5490</v>
      </c>
      <c r="N36" s="56">
        <v>8448</v>
      </c>
      <c r="O36" s="56">
        <v>11496</v>
      </c>
      <c r="P36" s="56">
        <v>2678</v>
      </c>
      <c r="Q36" s="56">
        <v>6646</v>
      </c>
      <c r="R36" s="56">
        <f t="shared" si="5"/>
        <v>69502</v>
      </c>
    </row>
    <row r="37" spans="2:18" ht="12.75">
      <c r="B37" s="52" t="s">
        <v>37</v>
      </c>
      <c r="C37" s="53"/>
      <c r="D37" s="54"/>
      <c r="E37" s="55" t="s">
        <v>126</v>
      </c>
      <c r="F37" s="56">
        <v>5397</v>
      </c>
      <c r="G37" s="56">
        <v>592</v>
      </c>
      <c r="H37" s="56">
        <v>5741</v>
      </c>
      <c r="I37" s="56">
        <v>3926</v>
      </c>
      <c r="J37" s="56">
        <v>11696</v>
      </c>
      <c r="K37" s="56">
        <v>1633</v>
      </c>
      <c r="L37" s="56">
        <v>2870</v>
      </c>
      <c r="M37" s="56">
        <v>5513</v>
      </c>
      <c r="N37" s="56">
        <v>8345</v>
      </c>
      <c r="O37" s="56">
        <v>10567</v>
      </c>
      <c r="P37" s="56">
        <v>2931</v>
      </c>
      <c r="Q37" s="56">
        <v>6574</v>
      </c>
      <c r="R37" s="56">
        <f t="shared" si="5"/>
        <v>65785</v>
      </c>
    </row>
    <row r="38" spans="2:18" ht="12.75">
      <c r="B38" s="52" t="s">
        <v>38</v>
      </c>
      <c r="C38" s="53"/>
      <c r="D38" s="54"/>
      <c r="E38" s="55" t="s">
        <v>127</v>
      </c>
      <c r="F38" s="56">
        <v>7422</v>
      </c>
      <c r="G38" s="56">
        <v>872</v>
      </c>
      <c r="H38" s="56">
        <v>6934</v>
      </c>
      <c r="I38" s="56">
        <v>5562</v>
      </c>
      <c r="J38" s="56">
        <v>17483</v>
      </c>
      <c r="K38" s="56">
        <v>2317</v>
      </c>
      <c r="L38" s="56">
        <v>3667</v>
      </c>
      <c r="M38" s="56">
        <v>8632</v>
      </c>
      <c r="N38" s="56">
        <v>14176</v>
      </c>
      <c r="O38" s="56">
        <v>14259</v>
      </c>
      <c r="P38" s="56">
        <v>4533</v>
      </c>
      <c r="Q38" s="56">
        <v>9453</v>
      </c>
      <c r="R38" s="56">
        <f t="shared" si="5"/>
        <v>95310</v>
      </c>
    </row>
    <row r="39" spans="2:18" ht="12.75">
      <c r="B39" s="52" t="s">
        <v>39</v>
      </c>
      <c r="C39" s="53"/>
      <c r="D39" s="54"/>
      <c r="E39" s="55" t="s">
        <v>128</v>
      </c>
      <c r="F39" s="56">
        <v>6286</v>
      </c>
      <c r="G39" s="56">
        <v>735</v>
      </c>
      <c r="H39" s="56">
        <v>6018</v>
      </c>
      <c r="I39" s="56">
        <v>4633</v>
      </c>
      <c r="J39" s="56">
        <v>14601</v>
      </c>
      <c r="K39" s="56">
        <v>1870</v>
      </c>
      <c r="L39" s="56">
        <v>3140</v>
      </c>
      <c r="M39" s="56">
        <v>7135</v>
      </c>
      <c r="N39" s="56">
        <v>11260</v>
      </c>
      <c r="O39" s="56">
        <v>11237</v>
      </c>
      <c r="P39" s="56">
        <v>3672</v>
      </c>
      <c r="Q39" s="56">
        <v>7819</v>
      </c>
      <c r="R39" s="56">
        <f t="shared" si="5"/>
        <v>78406</v>
      </c>
    </row>
    <row r="40" spans="2:18" ht="12.75">
      <c r="B40" s="52" t="s">
        <v>40</v>
      </c>
      <c r="C40" s="53"/>
      <c r="D40" s="54"/>
      <c r="E40" s="55" t="s">
        <v>129</v>
      </c>
      <c r="F40" s="56">
        <v>3837</v>
      </c>
      <c r="G40" s="56">
        <v>444</v>
      </c>
      <c r="H40" s="56">
        <v>3543</v>
      </c>
      <c r="I40" s="56">
        <v>2929</v>
      </c>
      <c r="J40" s="56">
        <v>9143</v>
      </c>
      <c r="K40" s="56">
        <v>1226</v>
      </c>
      <c r="L40" s="56">
        <v>1883</v>
      </c>
      <c r="M40" s="56">
        <v>4437</v>
      </c>
      <c r="N40" s="56">
        <v>7331</v>
      </c>
      <c r="O40" s="56">
        <v>7472</v>
      </c>
      <c r="P40" s="56">
        <v>2331</v>
      </c>
      <c r="Q40" s="56">
        <v>4958</v>
      </c>
      <c r="R40" s="56">
        <f t="shared" si="5"/>
        <v>49534</v>
      </c>
    </row>
    <row r="41" spans="2:18" ht="12.75">
      <c r="B41" s="52" t="s">
        <v>41</v>
      </c>
      <c r="C41" s="53"/>
      <c r="D41" s="54"/>
      <c r="E41" s="55" t="s">
        <v>130</v>
      </c>
      <c r="F41" s="56">
        <v>3585</v>
      </c>
      <c r="G41" s="56">
        <v>428</v>
      </c>
      <c r="H41" s="56">
        <v>3391</v>
      </c>
      <c r="I41" s="56">
        <v>2633</v>
      </c>
      <c r="J41" s="56">
        <v>8340</v>
      </c>
      <c r="K41" s="56">
        <v>1091</v>
      </c>
      <c r="L41" s="56">
        <v>1784</v>
      </c>
      <c r="M41" s="56">
        <v>4195</v>
      </c>
      <c r="N41" s="56">
        <v>6845</v>
      </c>
      <c r="O41" s="56">
        <v>6787</v>
      </c>
      <c r="P41" s="56">
        <v>2202</v>
      </c>
      <c r="Q41" s="56">
        <v>4495</v>
      </c>
      <c r="R41" s="56">
        <f t="shared" si="5"/>
        <v>45776</v>
      </c>
    </row>
    <row r="42" spans="2:18" ht="12.75">
      <c r="B42" s="52" t="s">
        <v>42</v>
      </c>
      <c r="C42" s="53"/>
      <c r="D42" s="54"/>
      <c r="E42" s="58" t="s">
        <v>131</v>
      </c>
      <c r="F42" s="56">
        <v>1864</v>
      </c>
      <c r="G42" s="56">
        <v>182</v>
      </c>
      <c r="H42" s="56">
        <v>1639</v>
      </c>
      <c r="I42" s="56">
        <v>499</v>
      </c>
      <c r="J42" s="56">
        <v>689</v>
      </c>
      <c r="K42" s="56">
        <v>396</v>
      </c>
      <c r="L42" s="56">
        <v>522</v>
      </c>
      <c r="M42" s="56">
        <v>335</v>
      </c>
      <c r="N42" s="56">
        <v>434</v>
      </c>
      <c r="O42" s="56">
        <v>1623</v>
      </c>
      <c r="P42" s="56">
        <v>828</v>
      </c>
      <c r="Q42" s="56">
        <v>1663</v>
      </c>
      <c r="R42" s="56">
        <f t="shared" si="5"/>
        <v>10674</v>
      </c>
    </row>
    <row r="43" spans="2:18" ht="12.75">
      <c r="B43" s="52" t="s">
        <v>43</v>
      </c>
      <c r="C43" s="53"/>
      <c r="D43" s="54"/>
      <c r="E43" s="58" t="s">
        <v>132</v>
      </c>
      <c r="F43" s="56">
        <v>5558</v>
      </c>
      <c r="G43" s="56">
        <v>690</v>
      </c>
      <c r="H43" s="56">
        <v>5295</v>
      </c>
      <c r="I43" s="56">
        <v>5063</v>
      </c>
      <c r="J43" s="56">
        <v>16794</v>
      </c>
      <c r="K43" s="56">
        <v>1921</v>
      </c>
      <c r="L43" s="56">
        <v>3145</v>
      </c>
      <c r="M43" s="56">
        <v>8297</v>
      </c>
      <c r="N43" s="56">
        <v>13742</v>
      </c>
      <c r="O43" s="56">
        <v>12636</v>
      </c>
      <c r="P43" s="56">
        <v>3705</v>
      </c>
      <c r="Q43" s="56">
        <v>7790</v>
      </c>
      <c r="R43" s="56">
        <f t="shared" si="5"/>
        <v>84636</v>
      </c>
    </row>
    <row r="44" spans="2:18" ht="12.75">
      <c r="B44" s="52" t="s">
        <v>44</v>
      </c>
      <c r="C44" s="53"/>
      <c r="D44" s="54"/>
      <c r="E44" s="55" t="s">
        <v>45</v>
      </c>
      <c r="F44" s="57">
        <f>SUM(F38/F34)*100</f>
        <v>63.50102669404517</v>
      </c>
      <c r="G44" s="57">
        <f aca="true" t="shared" si="6" ref="G44:R44">SUM(G38/G34)*100</f>
        <v>71.47540983606558</v>
      </c>
      <c r="H44" s="57">
        <f t="shared" si="6"/>
        <v>59.616541999828044</v>
      </c>
      <c r="I44" s="57">
        <f t="shared" si="6"/>
        <v>68.09500489715965</v>
      </c>
      <c r="J44" s="57">
        <f t="shared" si="6"/>
        <v>71.50511247443762</v>
      </c>
      <c r="K44" s="57">
        <f t="shared" si="6"/>
        <v>68.14705882352942</v>
      </c>
      <c r="L44" s="57">
        <f t="shared" si="6"/>
        <v>60.70187055123324</v>
      </c>
      <c r="M44" s="57">
        <f t="shared" si="6"/>
        <v>78.45133145505771</v>
      </c>
      <c r="N44" s="57">
        <f t="shared" si="6"/>
        <v>84.4161257666885</v>
      </c>
      <c r="O44" s="57">
        <f t="shared" si="6"/>
        <v>64.62856365861397</v>
      </c>
      <c r="P44" s="57">
        <f t="shared" si="6"/>
        <v>80.83095577746077</v>
      </c>
      <c r="Q44" s="57">
        <f t="shared" si="6"/>
        <v>71.49988654413433</v>
      </c>
      <c r="R44" s="57">
        <f t="shared" si="6"/>
        <v>70.45074878405748</v>
      </c>
    </row>
    <row r="45" spans="2:18" ht="12.75">
      <c r="B45" s="52" t="s">
        <v>46</v>
      </c>
      <c r="C45" s="53"/>
      <c r="D45" s="54"/>
      <c r="E45" s="55" t="s">
        <v>47</v>
      </c>
      <c r="F45" s="57">
        <f>SUM(F40/F36)*100</f>
        <v>61.00158982511924</v>
      </c>
      <c r="G45" s="57">
        <f aca="true" t="shared" si="7" ref="G45:R45">SUM(G40/G36)*100</f>
        <v>70.70063694267516</v>
      </c>
      <c r="H45" s="57">
        <f t="shared" si="7"/>
        <v>60.14259039212357</v>
      </c>
      <c r="I45" s="57">
        <f t="shared" si="7"/>
        <v>69.06390002357935</v>
      </c>
      <c r="J45" s="57">
        <f t="shared" si="7"/>
        <v>71.68169345354762</v>
      </c>
      <c r="K45" s="57">
        <f t="shared" si="7"/>
        <v>69.3046919163369</v>
      </c>
      <c r="L45" s="57">
        <f t="shared" si="7"/>
        <v>59.4006309148265</v>
      </c>
      <c r="M45" s="57">
        <f t="shared" si="7"/>
        <v>80.81967213114754</v>
      </c>
      <c r="N45" s="57">
        <f t="shared" si="7"/>
        <v>86.77793560606061</v>
      </c>
      <c r="O45" s="57">
        <f t="shared" si="7"/>
        <v>64.99652052887961</v>
      </c>
      <c r="P45" s="57">
        <f t="shared" si="7"/>
        <v>87.04256908140403</v>
      </c>
      <c r="Q45" s="57">
        <f t="shared" si="7"/>
        <v>74.60126391814626</v>
      </c>
      <c r="R45" s="57">
        <f t="shared" si="7"/>
        <v>71.26989151391327</v>
      </c>
    </row>
    <row r="46" spans="2:18" ht="12.75">
      <c r="B46" s="52" t="s">
        <v>48</v>
      </c>
      <c r="C46" s="53"/>
      <c r="D46" s="54"/>
      <c r="E46" s="55" t="s">
        <v>49</v>
      </c>
      <c r="F46" s="57">
        <f>SUM(F41/F37)*100</f>
        <v>66.42579210672595</v>
      </c>
      <c r="G46" s="57">
        <f aca="true" t="shared" si="8" ref="G46:R46">SUM(G41/G37)*100</f>
        <v>72.2972972972973</v>
      </c>
      <c r="H46" s="57">
        <f t="shared" si="8"/>
        <v>59.06636474481798</v>
      </c>
      <c r="I46" s="57">
        <f t="shared" si="8"/>
        <v>67.06571574121243</v>
      </c>
      <c r="J46" s="57">
        <f t="shared" si="8"/>
        <v>71.30642954856361</v>
      </c>
      <c r="K46" s="57">
        <f t="shared" si="8"/>
        <v>66.80955296999387</v>
      </c>
      <c r="L46" s="57">
        <f t="shared" si="8"/>
        <v>62.160278745644604</v>
      </c>
      <c r="M46" s="57">
        <f t="shared" si="8"/>
        <v>76.09287139488482</v>
      </c>
      <c r="N46" s="57">
        <f t="shared" si="8"/>
        <v>82.02516476932294</v>
      </c>
      <c r="O46" s="57">
        <f t="shared" si="8"/>
        <v>64.22825778366614</v>
      </c>
      <c r="P46" s="57">
        <f t="shared" si="8"/>
        <v>75.1279426816786</v>
      </c>
      <c r="Q46" s="57">
        <f t="shared" si="8"/>
        <v>68.37541831457256</v>
      </c>
      <c r="R46" s="57">
        <f t="shared" si="8"/>
        <v>69.58425172911758</v>
      </c>
    </row>
    <row r="47" spans="2:18" ht="12.75">
      <c r="B47" s="52" t="s">
        <v>50</v>
      </c>
      <c r="C47" s="53"/>
      <c r="D47" s="54"/>
      <c r="E47" s="55" t="s">
        <v>51</v>
      </c>
      <c r="F47" s="57">
        <f>SUM(F39/F35)*100</f>
        <v>86.93126815101647</v>
      </c>
      <c r="G47" s="57">
        <f aca="true" t="shared" si="9" ref="G47:R47">SUM(G39/G35)*100</f>
        <v>97.35099337748345</v>
      </c>
      <c r="H47" s="57">
        <f t="shared" si="9"/>
        <v>83.62979433018344</v>
      </c>
      <c r="I47" s="57">
        <f t="shared" si="9"/>
        <v>91.68810607559865</v>
      </c>
      <c r="J47" s="57">
        <f t="shared" si="9"/>
        <v>96.52915509718366</v>
      </c>
      <c r="K47" s="57">
        <f t="shared" si="9"/>
        <v>88.9205896338564</v>
      </c>
      <c r="L47" s="57">
        <f t="shared" si="9"/>
        <v>84.04710920770879</v>
      </c>
      <c r="M47" s="57">
        <f t="shared" si="9"/>
        <v>104.8185691200235</v>
      </c>
      <c r="N47" s="57">
        <f t="shared" si="9"/>
        <v>108.38386755221869</v>
      </c>
      <c r="O47" s="57">
        <f t="shared" si="9"/>
        <v>82.32234432234432</v>
      </c>
      <c r="P47" s="57">
        <f t="shared" si="9"/>
        <v>105.8518304987028</v>
      </c>
      <c r="Q47" s="57">
        <f t="shared" si="9"/>
        <v>95.59848392223988</v>
      </c>
      <c r="R47" s="57">
        <f t="shared" si="9"/>
        <v>93.68174540588333</v>
      </c>
    </row>
    <row r="48" spans="2:18" ht="12.75">
      <c r="B48" s="52" t="s">
        <v>52</v>
      </c>
      <c r="C48" s="53"/>
      <c r="D48" s="54"/>
      <c r="E48" s="55" t="s">
        <v>53</v>
      </c>
      <c r="F48" s="56">
        <v>9706</v>
      </c>
      <c r="G48" s="56">
        <v>1013</v>
      </c>
      <c r="H48" s="56">
        <v>8784</v>
      </c>
      <c r="I48" s="56">
        <v>6780</v>
      </c>
      <c r="J48" s="56">
        <v>20299</v>
      </c>
      <c r="K48" s="56">
        <v>2822</v>
      </c>
      <c r="L48" s="56">
        <v>5014</v>
      </c>
      <c r="M48" s="56">
        <v>9132</v>
      </c>
      <c r="N48" s="56">
        <v>13938</v>
      </c>
      <c r="O48" s="56">
        <v>18317</v>
      </c>
      <c r="P48" s="56">
        <v>4653</v>
      </c>
      <c r="Q48" s="56">
        <v>10973</v>
      </c>
      <c r="R48" s="56">
        <f aca="true" t="shared" si="10" ref="R48:R57">SUM(F48:Q48)</f>
        <v>111431</v>
      </c>
    </row>
    <row r="49" spans="2:18" ht="12.75">
      <c r="B49" s="52" t="s">
        <v>54</v>
      </c>
      <c r="C49" s="53"/>
      <c r="D49" s="54"/>
      <c r="E49" s="55" t="s">
        <v>55</v>
      </c>
      <c r="F49" s="56">
        <v>3158</v>
      </c>
      <c r="G49" s="56">
        <v>329</v>
      </c>
      <c r="H49" s="56">
        <v>3143</v>
      </c>
      <c r="I49" s="56">
        <v>2207</v>
      </c>
      <c r="J49" s="56">
        <v>6607</v>
      </c>
      <c r="K49" s="56">
        <v>919</v>
      </c>
      <c r="L49" s="56">
        <v>1632</v>
      </c>
      <c r="M49" s="56">
        <v>2973</v>
      </c>
      <c r="N49" s="56">
        <v>4538</v>
      </c>
      <c r="O49" s="56">
        <v>5962</v>
      </c>
      <c r="P49" s="56">
        <v>1516</v>
      </c>
      <c r="Q49" s="56">
        <v>3572</v>
      </c>
      <c r="R49" s="56">
        <f t="shared" si="10"/>
        <v>36556</v>
      </c>
    </row>
    <row r="50" spans="2:18" ht="12.75">
      <c r="B50" s="52" t="s">
        <v>56</v>
      </c>
      <c r="C50" s="53"/>
      <c r="D50" s="54"/>
      <c r="E50" s="55" t="s">
        <v>133</v>
      </c>
      <c r="F50" s="56">
        <v>5257</v>
      </c>
      <c r="G50" s="56">
        <v>525</v>
      </c>
      <c r="H50" s="56">
        <v>4466</v>
      </c>
      <c r="I50" s="56">
        <v>3544</v>
      </c>
      <c r="J50" s="56">
        <v>10658</v>
      </c>
      <c r="K50" s="56">
        <v>1478</v>
      </c>
      <c r="L50" s="56">
        <v>2648</v>
      </c>
      <c r="M50" s="56">
        <v>4587</v>
      </c>
      <c r="N50" s="56">
        <v>7059</v>
      </c>
      <c r="O50" s="56">
        <v>9606</v>
      </c>
      <c r="P50" s="56">
        <v>2238</v>
      </c>
      <c r="Q50" s="56">
        <v>5554</v>
      </c>
      <c r="R50" s="56">
        <f t="shared" si="10"/>
        <v>57620</v>
      </c>
    </row>
    <row r="51" spans="2:18" ht="12.75">
      <c r="B51" s="52" t="s">
        <v>57</v>
      </c>
      <c r="C51" s="53"/>
      <c r="D51" s="54"/>
      <c r="E51" s="55" t="s">
        <v>134</v>
      </c>
      <c r="F51" s="56">
        <v>4450</v>
      </c>
      <c r="G51" s="56">
        <v>489</v>
      </c>
      <c r="H51" s="56">
        <v>4318</v>
      </c>
      <c r="I51" s="56">
        <v>3236</v>
      </c>
      <c r="J51" s="56">
        <v>9641</v>
      </c>
      <c r="K51" s="56">
        <v>1346</v>
      </c>
      <c r="L51" s="56">
        <v>2367</v>
      </c>
      <c r="M51" s="56">
        <v>4545</v>
      </c>
      <c r="N51" s="56">
        <v>6878</v>
      </c>
      <c r="O51" s="56">
        <v>8710</v>
      </c>
      <c r="P51" s="56">
        <v>2416</v>
      </c>
      <c r="Q51" s="56">
        <v>5418</v>
      </c>
      <c r="R51" s="56">
        <f t="shared" si="10"/>
        <v>53814</v>
      </c>
    </row>
    <row r="52" spans="2:18" ht="12.75">
      <c r="B52" s="52" t="s">
        <v>58</v>
      </c>
      <c r="C52" s="53"/>
      <c r="D52" s="54"/>
      <c r="E52" s="55" t="s">
        <v>135</v>
      </c>
      <c r="F52" s="56">
        <v>4252</v>
      </c>
      <c r="G52" s="56">
        <v>149</v>
      </c>
      <c r="H52" s="56">
        <v>1469</v>
      </c>
      <c r="I52" s="56">
        <v>692</v>
      </c>
      <c r="J52" s="56">
        <v>1813</v>
      </c>
      <c r="K52" s="56">
        <v>325</v>
      </c>
      <c r="L52" s="56">
        <v>595</v>
      </c>
      <c r="M52" s="56">
        <v>1164</v>
      </c>
      <c r="N52" s="56">
        <v>1999</v>
      </c>
      <c r="O52" s="56">
        <v>1656</v>
      </c>
      <c r="P52" s="56">
        <v>762</v>
      </c>
      <c r="Q52" s="56">
        <v>2142</v>
      </c>
      <c r="R52" s="56">
        <f t="shared" si="10"/>
        <v>17018</v>
      </c>
    </row>
    <row r="53" spans="2:18" ht="12.75">
      <c r="B53" s="52" t="s">
        <v>59</v>
      </c>
      <c r="C53" s="53"/>
      <c r="D53" s="54"/>
      <c r="E53" s="55" t="s">
        <v>136</v>
      </c>
      <c r="F53" s="56">
        <v>1969</v>
      </c>
      <c r="G53" s="56">
        <v>74</v>
      </c>
      <c r="H53" s="56">
        <v>760</v>
      </c>
      <c r="I53" s="56">
        <v>435</v>
      </c>
      <c r="J53" s="56">
        <v>1037</v>
      </c>
      <c r="K53" s="56">
        <v>213</v>
      </c>
      <c r="L53" s="56">
        <v>372</v>
      </c>
      <c r="M53" s="56">
        <v>665</v>
      </c>
      <c r="N53" s="56">
        <v>897</v>
      </c>
      <c r="O53" s="56">
        <v>786</v>
      </c>
      <c r="P53" s="56">
        <v>440</v>
      </c>
      <c r="Q53" s="56">
        <v>1148</v>
      </c>
      <c r="R53" s="56">
        <f t="shared" si="10"/>
        <v>8796</v>
      </c>
    </row>
    <row r="54" spans="2:18" ht="12.75">
      <c r="B54" s="52" t="s">
        <v>60</v>
      </c>
      <c r="C54" s="53"/>
      <c r="D54" s="54"/>
      <c r="E54" s="55" t="s">
        <v>137</v>
      </c>
      <c r="F54" s="56">
        <v>2133</v>
      </c>
      <c r="G54" s="56">
        <v>89</v>
      </c>
      <c r="H54" s="56">
        <v>724</v>
      </c>
      <c r="I54" s="56">
        <v>361</v>
      </c>
      <c r="J54" s="56">
        <v>985</v>
      </c>
      <c r="K54" s="56">
        <v>166</v>
      </c>
      <c r="L54" s="56">
        <v>320</v>
      </c>
      <c r="M54" s="56">
        <v>625</v>
      </c>
      <c r="N54" s="56">
        <v>1151</v>
      </c>
      <c r="O54" s="56">
        <v>979</v>
      </c>
      <c r="P54" s="56">
        <v>400</v>
      </c>
      <c r="Q54" s="56">
        <v>1094</v>
      </c>
      <c r="R54" s="56">
        <f t="shared" si="10"/>
        <v>9027</v>
      </c>
    </row>
    <row r="55" spans="2:18" ht="12.75">
      <c r="B55" s="52" t="s">
        <v>61</v>
      </c>
      <c r="C55" s="53"/>
      <c r="D55" s="54"/>
      <c r="E55" s="55" t="s">
        <v>138</v>
      </c>
      <c r="F55" s="56">
        <v>2119</v>
      </c>
      <c r="G55" s="56">
        <v>60</v>
      </c>
      <c r="H55" s="56">
        <v>745</v>
      </c>
      <c r="I55" s="56">
        <v>331</v>
      </c>
      <c r="J55" s="56">
        <v>828</v>
      </c>
      <c r="K55" s="56">
        <v>159</v>
      </c>
      <c r="L55" s="56">
        <v>275</v>
      </c>
      <c r="M55" s="56">
        <v>539</v>
      </c>
      <c r="N55" s="56">
        <v>848</v>
      </c>
      <c r="O55" s="56">
        <v>677</v>
      </c>
      <c r="P55" s="56">
        <v>362</v>
      </c>
      <c r="Q55" s="56">
        <v>1048</v>
      </c>
      <c r="R55" s="56">
        <f t="shared" si="10"/>
        <v>7991</v>
      </c>
    </row>
    <row r="56" spans="2:18" ht="12.75">
      <c r="B56" s="52" t="s">
        <v>62</v>
      </c>
      <c r="C56" s="53"/>
      <c r="D56" s="54"/>
      <c r="E56" s="58" t="s">
        <v>139</v>
      </c>
      <c r="F56" s="56">
        <v>3113</v>
      </c>
      <c r="G56" s="56">
        <v>96</v>
      </c>
      <c r="H56" s="56">
        <v>1176</v>
      </c>
      <c r="I56" s="56">
        <v>361</v>
      </c>
      <c r="J56" s="56">
        <v>658</v>
      </c>
      <c r="K56" s="56">
        <v>177</v>
      </c>
      <c r="L56" s="56">
        <v>304</v>
      </c>
      <c r="M56" s="56">
        <v>561</v>
      </c>
      <c r="N56" s="56">
        <v>758</v>
      </c>
      <c r="O56" s="56">
        <v>797</v>
      </c>
      <c r="P56" s="56">
        <v>546</v>
      </c>
      <c r="Q56" s="56">
        <v>1494</v>
      </c>
      <c r="R56" s="56">
        <f t="shared" si="10"/>
        <v>10041</v>
      </c>
    </row>
    <row r="57" spans="2:18" ht="12.75">
      <c r="B57" s="52" t="s">
        <v>63</v>
      </c>
      <c r="C57" s="53"/>
      <c r="D57" s="54"/>
      <c r="E57" s="58" t="s">
        <v>140</v>
      </c>
      <c r="F57" s="56">
        <v>1139</v>
      </c>
      <c r="G57" s="56">
        <v>53</v>
      </c>
      <c r="H57" s="56">
        <v>293</v>
      </c>
      <c r="I57" s="56">
        <v>331</v>
      </c>
      <c r="J57" s="56">
        <v>1155</v>
      </c>
      <c r="K57" s="56">
        <v>148</v>
      </c>
      <c r="L57" s="56">
        <v>291</v>
      </c>
      <c r="M57" s="56">
        <v>603</v>
      </c>
      <c r="N57" s="56">
        <v>1241</v>
      </c>
      <c r="O57" s="56">
        <v>859</v>
      </c>
      <c r="P57" s="56">
        <v>216</v>
      </c>
      <c r="Q57" s="56">
        <v>648</v>
      </c>
      <c r="R57" s="56">
        <f t="shared" si="10"/>
        <v>6977</v>
      </c>
    </row>
    <row r="58" spans="2:18" ht="12.75">
      <c r="B58" s="52" t="s">
        <v>64</v>
      </c>
      <c r="C58" s="53"/>
      <c r="D58" s="54"/>
      <c r="E58" s="55" t="s">
        <v>65</v>
      </c>
      <c r="F58" s="57">
        <f>SUM(F52/F48)*100</f>
        <v>43.80795384298372</v>
      </c>
      <c r="G58" s="57">
        <f aca="true" t="shared" si="11" ref="G58:R58">SUM(G52/G48)*100</f>
        <v>14.708785784797632</v>
      </c>
      <c r="H58" s="57">
        <f t="shared" si="11"/>
        <v>16.723588342440802</v>
      </c>
      <c r="I58" s="57">
        <f t="shared" si="11"/>
        <v>10.206489675516224</v>
      </c>
      <c r="J58" s="57">
        <f t="shared" si="11"/>
        <v>8.931474456869797</v>
      </c>
      <c r="K58" s="57">
        <f t="shared" si="11"/>
        <v>11.51665485471297</v>
      </c>
      <c r="L58" s="57">
        <f t="shared" si="11"/>
        <v>11.866773035500598</v>
      </c>
      <c r="M58" s="57">
        <f t="shared" si="11"/>
        <v>12.746386333771353</v>
      </c>
      <c r="N58" s="57">
        <f t="shared" si="11"/>
        <v>14.342086382551297</v>
      </c>
      <c r="O58" s="57">
        <f t="shared" si="11"/>
        <v>9.040781787410603</v>
      </c>
      <c r="P58" s="57">
        <f t="shared" si="11"/>
        <v>16.37653127014829</v>
      </c>
      <c r="Q58" s="57">
        <f t="shared" si="11"/>
        <v>19.520641574774448</v>
      </c>
      <c r="R58" s="57">
        <f t="shared" si="11"/>
        <v>15.272231246242068</v>
      </c>
    </row>
    <row r="59" spans="2:18" ht="12.75">
      <c r="B59" s="52" t="s">
        <v>66</v>
      </c>
      <c r="C59" s="53"/>
      <c r="D59" s="54"/>
      <c r="E59" s="55" t="s">
        <v>67</v>
      </c>
      <c r="F59" s="57">
        <f>SUM(F54/F50)*100</f>
        <v>40.5744721323949</v>
      </c>
      <c r="G59" s="57">
        <f aca="true" t="shared" si="12" ref="G59:R59">SUM(G54/G50)*100</f>
        <v>16.952380952380953</v>
      </c>
      <c r="H59" s="57">
        <f t="shared" si="12"/>
        <v>16.211374832064486</v>
      </c>
      <c r="I59" s="57">
        <f t="shared" si="12"/>
        <v>10.186230248306998</v>
      </c>
      <c r="J59" s="57">
        <f t="shared" si="12"/>
        <v>9.241884030775005</v>
      </c>
      <c r="K59" s="57">
        <f t="shared" si="12"/>
        <v>11.231393775372124</v>
      </c>
      <c r="L59" s="57">
        <f t="shared" si="12"/>
        <v>12.084592145015106</v>
      </c>
      <c r="M59" s="57">
        <f t="shared" si="12"/>
        <v>13.625463265751037</v>
      </c>
      <c r="N59" s="57">
        <f t="shared" si="12"/>
        <v>16.305425697690893</v>
      </c>
      <c r="O59" s="57">
        <f t="shared" si="12"/>
        <v>10.191546949823028</v>
      </c>
      <c r="P59" s="57">
        <f t="shared" si="12"/>
        <v>17.873100983020553</v>
      </c>
      <c r="Q59" s="57">
        <f t="shared" si="12"/>
        <v>19.697515304285197</v>
      </c>
      <c r="R59" s="57">
        <f t="shared" si="12"/>
        <v>15.666435265532803</v>
      </c>
    </row>
    <row r="60" spans="2:18" ht="12.75">
      <c r="B60" s="52" t="s">
        <v>68</v>
      </c>
      <c r="C60" s="53"/>
      <c r="D60" s="54"/>
      <c r="E60" s="55" t="s">
        <v>69</v>
      </c>
      <c r="F60" s="57">
        <f>SUM(F55/F51)*100</f>
        <v>47.61797752808989</v>
      </c>
      <c r="G60" s="57">
        <f aca="true" t="shared" si="13" ref="G60:R60">SUM(G55/G51)*100</f>
        <v>12.269938650306749</v>
      </c>
      <c r="H60" s="57">
        <f t="shared" si="13"/>
        <v>17.253358036127835</v>
      </c>
      <c r="I60" s="57">
        <f t="shared" si="13"/>
        <v>10.22867737948084</v>
      </c>
      <c r="J60" s="57">
        <f t="shared" si="13"/>
        <v>8.588320713618918</v>
      </c>
      <c r="K60" s="57">
        <f t="shared" si="13"/>
        <v>11.812778603268944</v>
      </c>
      <c r="L60" s="57">
        <f t="shared" si="13"/>
        <v>11.618081960287284</v>
      </c>
      <c r="M60" s="57">
        <f t="shared" si="13"/>
        <v>11.859185918591859</v>
      </c>
      <c r="N60" s="57">
        <f t="shared" si="13"/>
        <v>12.329165455074149</v>
      </c>
      <c r="O60" s="57">
        <f t="shared" si="13"/>
        <v>7.772675086107922</v>
      </c>
      <c r="P60" s="57">
        <f t="shared" si="13"/>
        <v>14.98344370860927</v>
      </c>
      <c r="Q60" s="57">
        <f t="shared" si="13"/>
        <v>19.342930970837948</v>
      </c>
      <c r="R60" s="57">
        <f t="shared" si="13"/>
        <v>14.849295722302747</v>
      </c>
    </row>
    <row r="61" spans="2:18" ht="12.75">
      <c r="B61" s="52" t="s">
        <v>70</v>
      </c>
      <c r="C61" s="53"/>
      <c r="D61" s="54"/>
      <c r="E61" s="55" t="s">
        <v>71</v>
      </c>
      <c r="F61" s="57">
        <f>SUM(F53/F49)*100</f>
        <v>62.3495883470551</v>
      </c>
      <c r="G61" s="57">
        <f aca="true" t="shared" si="14" ref="G61:R61">SUM(G53/G49)*100</f>
        <v>22.492401215805472</v>
      </c>
      <c r="H61" s="57">
        <f t="shared" si="14"/>
        <v>24.180719058224625</v>
      </c>
      <c r="I61" s="57">
        <f t="shared" si="14"/>
        <v>19.710013593112823</v>
      </c>
      <c r="J61" s="57">
        <f t="shared" si="14"/>
        <v>15.695474496745875</v>
      </c>
      <c r="K61" s="57">
        <f t="shared" si="14"/>
        <v>23.177366702937977</v>
      </c>
      <c r="L61" s="57">
        <f t="shared" si="14"/>
        <v>22.794117647058822</v>
      </c>
      <c r="M61" s="57">
        <f t="shared" si="14"/>
        <v>22.36797847292297</v>
      </c>
      <c r="N61" s="57">
        <f t="shared" si="14"/>
        <v>19.76641692375496</v>
      </c>
      <c r="O61" s="57">
        <f t="shared" si="14"/>
        <v>13.183495471318349</v>
      </c>
      <c r="P61" s="57">
        <f t="shared" si="14"/>
        <v>29.023746701846964</v>
      </c>
      <c r="Q61" s="57">
        <f t="shared" si="14"/>
        <v>32.13885778275476</v>
      </c>
      <c r="R61" s="57">
        <f t="shared" si="14"/>
        <v>24.061713535397747</v>
      </c>
    </row>
    <row r="62" spans="2:18" ht="12.75">
      <c r="B62" s="52" t="s">
        <v>72</v>
      </c>
      <c r="C62" s="53"/>
      <c r="D62" s="54"/>
      <c r="E62" s="55" t="s">
        <v>73</v>
      </c>
      <c r="F62" s="56">
        <v>6398</v>
      </c>
      <c r="G62" s="56">
        <v>668</v>
      </c>
      <c r="H62" s="56">
        <v>6362</v>
      </c>
      <c r="I62" s="56">
        <v>4469</v>
      </c>
      <c r="J62" s="56">
        <v>13380</v>
      </c>
      <c r="K62" s="56">
        <v>1860</v>
      </c>
      <c r="L62" s="56">
        <v>3305</v>
      </c>
      <c r="M62" s="56">
        <v>6018</v>
      </c>
      <c r="N62" s="56">
        <v>9185</v>
      </c>
      <c r="O62" s="56">
        <v>12073</v>
      </c>
      <c r="P62" s="56">
        <v>3065</v>
      </c>
      <c r="Q62" s="56">
        <v>7232</v>
      </c>
      <c r="R62" s="56">
        <f aca="true" t="shared" si="15" ref="R62:R71">SUM(F62:Q62)</f>
        <v>74015</v>
      </c>
    </row>
    <row r="63" spans="2:18" ht="12.75">
      <c r="B63" s="52" t="s">
        <v>74</v>
      </c>
      <c r="C63" s="53"/>
      <c r="D63" s="54"/>
      <c r="E63" s="55" t="s">
        <v>75</v>
      </c>
      <c r="F63" s="56">
        <v>2764</v>
      </c>
      <c r="G63" s="56">
        <v>288</v>
      </c>
      <c r="H63" s="56">
        <v>2751</v>
      </c>
      <c r="I63" s="56">
        <v>1932</v>
      </c>
      <c r="J63" s="56">
        <v>5782</v>
      </c>
      <c r="K63" s="56">
        <v>804</v>
      </c>
      <c r="L63" s="56">
        <v>1428</v>
      </c>
      <c r="M63" s="56">
        <v>2602</v>
      </c>
      <c r="N63" s="56">
        <v>3971</v>
      </c>
      <c r="O63" s="56">
        <v>5218</v>
      </c>
      <c r="P63" s="56">
        <v>1326</v>
      </c>
      <c r="Q63" s="56">
        <v>3126</v>
      </c>
      <c r="R63" s="56">
        <f t="shared" si="15"/>
        <v>31992</v>
      </c>
    </row>
    <row r="64" spans="2:18" ht="12.75">
      <c r="B64" s="52" t="s">
        <v>76</v>
      </c>
      <c r="C64" s="53"/>
      <c r="D64" s="54"/>
      <c r="E64" s="55" t="s">
        <v>141</v>
      </c>
      <c r="F64" s="56">
        <v>3477</v>
      </c>
      <c r="G64" s="56">
        <v>348</v>
      </c>
      <c r="H64" s="56">
        <v>3256</v>
      </c>
      <c r="I64" s="56">
        <v>2344</v>
      </c>
      <c r="J64" s="56">
        <v>7050</v>
      </c>
      <c r="K64" s="56">
        <v>978</v>
      </c>
      <c r="L64" s="56">
        <v>1752</v>
      </c>
      <c r="M64" s="56">
        <v>3034</v>
      </c>
      <c r="N64" s="56">
        <v>4670</v>
      </c>
      <c r="O64" s="56">
        <v>6355</v>
      </c>
      <c r="P64" s="56">
        <v>1480</v>
      </c>
      <c r="Q64" s="56">
        <v>3674</v>
      </c>
      <c r="R64" s="56">
        <f t="shared" si="15"/>
        <v>38418</v>
      </c>
    </row>
    <row r="65" spans="2:18" ht="12.75">
      <c r="B65" s="52" t="s">
        <v>77</v>
      </c>
      <c r="C65" s="53"/>
      <c r="D65" s="54"/>
      <c r="E65" s="55" t="s">
        <v>142</v>
      </c>
      <c r="F65" s="56">
        <v>2921</v>
      </c>
      <c r="G65" s="56">
        <v>321</v>
      </c>
      <c r="H65" s="56">
        <v>3106</v>
      </c>
      <c r="I65" s="56">
        <v>2125</v>
      </c>
      <c r="J65" s="56">
        <v>6329</v>
      </c>
      <c r="K65" s="56">
        <v>884</v>
      </c>
      <c r="L65" s="56">
        <v>1554</v>
      </c>
      <c r="M65" s="56">
        <v>2984</v>
      </c>
      <c r="N65" s="56">
        <v>4515</v>
      </c>
      <c r="O65" s="56">
        <v>5718</v>
      </c>
      <c r="P65" s="56">
        <v>1586</v>
      </c>
      <c r="Q65" s="56">
        <v>3557</v>
      </c>
      <c r="R65" s="56">
        <f t="shared" si="15"/>
        <v>35600</v>
      </c>
    </row>
    <row r="66" spans="2:18" ht="12.75">
      <c r="B66" s="52" t="s">
        <v>78</v>
      </c>
      <c r="C66" s="53"/>
      <c r="D66" s="54"/>
      <c r="E66" s="55" t="s">
        <v>143</v>
      </c>
      <c r="F66" s="56">
        <v>2201</v>
      </c>
      <c r="G66" s="56">
        <v>68</v>
      </c>
      <c r="H66" s="56">
        <v>1000</v>
      </c>
      <c r="I66" s="56">
        <v>267</v>
      </c>
      <c r="J66" s="56">
        <v>279</v>
      </c>
      <c r="K66" s="56">
        <v>54</v>
      </c>
      <c r="L66" s="56">
        <v>306</v>
      </c>
      <c r="M66" s="56">
        <v>432</v>
      </c>
      <c r="N66" s="56">
        <v>519</v>
      </c>
      <c r="O66" s="56">
        <v>692</v>
      </c>
      <c r="P66" s="56">
        <v>286</v>
      </c>
      <c r="Q66" s="56">
        <v>1567</v>
      </c>
      <c r="R66" s="56">
        <f t="shared" si="15"/>
        <v>7671</v>
      </c>
    </row>
    <row r="67" spans="2:18" ht="12.75">
      <c r="B67" s="52" t="s">
        <v>79</v>
      </c>
      <c r="C67" s="53"/>
      <c r="D67" s="54"/>
      <c r="E67" s="55" t="s">
        <v>144</v>
      </c>
      <c r="F67" s="56">
        <v>1353</v>
      </c>
      <c r="G67" s="56">
        <v>28</v>
      </c>
      <c r="H67" s="56">
        <v>396</v>
      </c>
      <c r="I67" s="56">
        <v>150</v>
      </c>
      <c r="J67" s="56">
        <v>165</v>
      </c>
      <c r="K67" s="56">
        <v>35</v>
      </c>
      <c r="L67" s="56">
        <v>180</v>
      </c>
      <c r="M67" s="56">
        <v>239</v>
      </c>
      <c r="N67" s="56">
        <v>231</v>
      </c>
      <c r="O67" s="56">
        <v>294</v>
      </c>
      <c r="P67" s="56">
        <v>164</v>
      </c>
      <c r="Q67" s="56">
        <v>879</v>
      </c>
      <c r="R67" s="56">
        <f t="shared" si="15"/>
        <v>4114</v>
      </c>
    </row>
    <row r="68" spans="2:18" ht="12.75">
      <c r="B68" s="52" t="s">
        <v>80</v>
      </c>
      <c r="C68" s="53"/>
      <c r="D68" s="54"/>
      <c r="E68" s="55" t="s">
        <v>145</v>
      </c>
      <c r="F68" s="56">
        <v>999</v>
      </c>
      <c r="G68" s="56">
        <v>33</v>
      </c>
      <c r="H68" s="56">
        <v>490</v>
      </c>
      <c r="I68" s="56">
        <v>130</v>
      </c>
      <c r="J68" s="56">
        <v>113</v>
      </c>
      <c r="K68" s="56">
        <v>54</v>
      </c>
      <c r="L68" s="56">
        <v>136</v>
      </c>
      <c r="M68" s="56">
        <v>215</v>
      </c>
      <c r="N68" s="56">
        <v>246</v>
      </c>
      <c r="O68" s="56">
        <v>367</v>
      </c>
      <c r="P68" s="56">
        <v>115</v>
      </c>
      <c r="Q68" s="56">
        <v>736</v>
      </c>
      <c r="R68" s="56">
        <f t="shared" si="15"/>
        <v>3634</v>
      </c>
    </row>
    <row r="69" spans="2:18" ht="12.75">
      <c r="B69" s="52" t="s">
        <v>81</v>
      </c>
      <c r="C69" s="53"/>
      <c r="D69" s="54"/>
      <c r="E69" s="55" t="s">
        <v>146</v>
      </c>
      <c r="F69" s="56">
        <v>1202</v>
      </c>
      <c r="G69" s="56">
        <v>35</v>
      </c>
      <c r="H69" s="56">
        <v>510</v>
      </c>
      <c r="I69" s="56">
        <v>137</v>
      </c>
      <c r="J69" s="56">
        <v>166</v>
      </c>
      <c r="K69" s="56">
        <v>0</v>
      </c>
      <c r="L69" s="56">
        <v>170</v>
      </c>
      <c r="M69" s="56">
        <v>217</v>
      </c>
      <c r="N69" s="56">
        <v>273</v>
      </c>
      <c r="O69" s="56">
        <v>325</v>
      </c>
      <c r="P69" s="56">
        <v>171</v>
      </c>
      <c r="Q69" s="56">
        <v>831</v>
      </c>
      <c r="R69" s="56">
        <f t="shared" si="15"/>
        <v>4037</v>
      </c>
    </row>
    <row r="70" spans="2:18" ht="12.75">
      <c r="B70" s="52" t="s">
        <v>82</v>
      </c>
      <c r="C70" s="53"/>
      <c r="D70" s="54"/>
      <c r="E70" s="58" t="s">
        <v>147</v>
      </c>
      <c r="F70" s="56">
        <v>1749</v>
      </c>
      <c r="G70" s="56">
        <v>68</v>
      </c>
      <c r="H70" s="56">
        <v>637</v>
      </c>
      <c r="I70" s="56">
        <v>267</v>
      </c>
      <c r="J70" s="56">
        <v>145</v>
      </c>
      <c r="K70" s="56">
        <v>54</v>
      </c>
      <c r="L70" s="56">
        <v>0</v>
      </c>
      <c r="M70" s="56">
        <v>365</v>
      </c>
      <c r="N70" s="56">
        <v>394</v>
      </c>
      <c r="O70" s="56">
        <v>149</v>
      </c>
      <c r="P70" s="56">
        <v>286</v>
      </c>
      <c r="Q70" s="56">
        <v>1126</v>
      </c>
      <c r="R70" s="56">
        <f t="shared" si="15"/>
        <v>5240</v>
      </c>
    </row>
    <row r="71" spans="2:18" ht="12.75">
      <c r="B71" s="52" t="s">
        <v>83</v>
      </c>
      <c r="C71" s="53"/>
      <c r="D71" s="54"/>
      <c r="E71" s="58" t="s">
        <v>148</v>
      </c>
      <c r="F71" s="56">
        <v>452</v>
      </c>
      <c r="G71" s="56">
        <v>0</v>
      </c>
      <c r="H71" s="56">
        <v>363</v>
      </c>
      <c r="I71" s="56">
        <v>0</v>
      </c>
      <c r="J71" s="56">
        <v>134</v>
      </c>
      <c r="K71" s="56">
        <v>0</v>
      </c>
      <c r="L71" s="56">
        <v>306</v>
      </c>
      <c r="M71" s="56">
        <v>67</v>
      </c>
      <c r="N71" s="56">
        <v>125</v>
      </c>
      <c r="O71" s="56">
        <v>543</v>
      </c>
      <c r="P71" s="56">
        <v>0</v>
      </c>
      <c r="Q71" s="56">
        <v>441</v>
      </c>
      <c r="R71" s="56">
        <f t="shared" si="15"/>
        <v>2431</v>
      </c>
    </row>
    <row r="72" spans="2:18" ht="12.75">
      <c r="B72" s="52" t="s">
        <v>84</v>
      </c>
      <c r="C72" s="53"/>
      <c r="D72" s="54"/>
      <c r="E72" s="55" t="s">
        <v>85</v>
      </c>
      <c r="F72" s="57">
        <f>SUM(F66/F62)*100</f>
        <v>34.40137542982182</v>
      </c>
      <c r="G72" s="57">
        <f aca="true" t="shared" si="16" ref="G72:R72">SUM(G66/G62)*100</f>
        <v>10.179640718562874</v>
      </c>
      <c r="H72" s="57">
        <f t="shared" si="16"/>
        <v>15.718327569946558</v>
      </c>
      <c r="I72" s="57">
        <f t="shared" si="16"/>
        <v>5.974490937569926</v>
      </c>
      <c r="J72" s="57">
        <f t="shared" si="16"/>
        <v>2.085201793721973</v>
      </c>
      <c r="K72" s="57">
        <f t="shared" si="16"/>
        <v>2.903225806451613</v>
      </c>
      <c r="L72" s="57">
        <f t="shared" si="16"/>
        <v>9.258698940998487</v>
      </c>
      <c r="M72" s="57">
        <f t="shared" si="16"/>
        <v>7.178464606181456</v>
      </c>
      <c r="N72" s="57">
        <f t="shared" si="16"/>
        <v>5.650517147523136</v>
      </c>
      <c r="O72" s="57">
        <f t="shared" si="16"/>
        <v>5.731798227449681</v>
      </c>
      <c r="P72" s="57">
        <f t="shared" si="16"/>
        <v>9.33115823817292</v>
      </c>
      <c r="Q72" s="57">
        <f t="shared" si="16"/>
        <v>21.66758849557522</v>
      </c>
      <c r="R72" s="57">
        <f t="shared" si="16"/>
        <v>10.364115382017157</v>
      </c>
    </row>
    <row r="73" spans="2:18" ht="12.75">
      <c r="B73" s="52" t="s">
        <v>86</v>
      </c>
      <c r="C73" s="53"/>
      <c r="D73" s="54"/>
      <c r="E73" s="55" t="s">
        <v>87</v>
      </c>
      <c r="F73" s="57">
        <f>SUM(F68/F64)*100</f>
        <v>28.731665228645387</v>
      </c>
      <c r="G73" s="57">
        <f aca="true" t="shared" si="17" ref="G73:R73">SUM(G68/G64)*100</f>
        <v>9.482758620689655</v>
      </c>
      <c r="H73" s="57">
        <f t="shared" si="17"/>
        <v>15.04914004914005</v>
      </c>
      <c r="I73" s="57">
        <f t="shared" si="17"/>
        <v>5.546075085324232</v>
      </c>
      <c r="J73" s="57">
        <f t="shared" si="17"/>
        <v>1.6028368794326242</v>
      </c>
      <c r="K73" s="57">
        <f t="shared" si="17"/>
        <v>5.521472392638037</v>
      </c>
      <c r="L73" s="57">
        <f t="shared" si="17"/>
        <v>7.76255707762557</v>
      </c>
      <c r="M73" s="57">
        <f t="shared" si="17"/>
        <v>7.086354647330258</v>
      </c>
      <c r="N73" s="57">
        <f t="shared" si="17"/>
        <v>5.267665952890792</v>
      </c>
      <c r="O73" s="57">
        <f t="shared" si="17"/>
        <v>5.774980330448465</v>
      </c>
      <c r="P73" s="57">
        <f t="shared" si="17"/>
        <v>7.77027027027027</v>
      </c>
      <c r="Q73" s="57">
        <f t="shared" si="17"/>
        <v>20.032661948829613</v>
      </c>
      <c r="R73" s="57">
        <f t="shared" si="17"/>
        <v>9.459107709927638</v>
      </c>
    </row>
    <row r="74" spans="2:18" ht="12.75">
      <c r="B74" s="52" t="s">
        <v>88</v>
      </c>
      <c r="C74" s="53"/>
      <c r="D74" s="54"/>
      <c r="E74" s="55" t="s">
        <v>89</v>
      </c>
      <c r="F74" s="57">
        <f>SUM(F70/F65)*100</f>
        <v>59.87675453611777</v>
      </c>
      <c r="G74" s="57">
        <f aca="true" t="shared" si="18" ref="G74:R74">SUM(G70/G65)*100</f>
        <v>21.18380062305296</v>
      </c>
      <c r="H74" s="57">
        <f t="shared" si="18"/>
        <v>20.508692852543465</v>
      </c>
      <c r="I74" s="57">
        <f t="shared" si="18"/>
        <v>12.564705882352941</v>
      </c>
      <c r="J74" s="57">
        <f t="shared" si="18"/>
        <v>2.2910412387422974</v>
      </c>
      <c r="K74" s="57">
        <f t="shared" si="18"/>
        <v>6.108597285067873</v>
      </c>
      <c r="L74" s="57">
        <f t="shared" si="18"/>
        <v>0</v>
      </c>
      <c r="M74" s="57">
        <f t="shared" si="18"/>
        <v>12.23190348525469</v>
      </c>
      <c r="N74" s="57">
        <f t="shared" si="18"/>
        <v>8.726467331118494</v>
      </c>
      <c r="O74" s="57">
        <f t="shared" si="18"/>
        <v>2.6058062259531307</v>
      </c>
      <c r="P74" s="57">
        <f t="shared" si="18"/>
        <v>18.0327868852459</v>
      </c>
      <c r="Q74" s="57">
        <f t="shared" si="18"/>
        <v>31.655889794770875</v>
      </c>
      <c r="R74" s="57">
        <f t="shared" si="18"/>
        <v>14.719101123595504</v>
      </c>
    </row>
    <row r="75" spans="2:18" ht="12.75">
      <c r="B75" s="52" t="s">
        <v>90</v>
      </c>
      <c r="C75" s="53"/>
      <c r="D75" s="54"/>
      <c r="E75" s="55" t="s">
        <v>91</v>
      </c>
      <c r="F75" s="57">
        <f>SUM(F67/F63)*100</f>
        <v>48.9507959479016</v>
      </c>
      <c r="G75" s="57">
        <f aca="true" t="shared" si="19" ref="G75:R75">SUM(G67/G63)*100</f>
        <v>9.722222222222223</v>
      </c>
      <c r="H75" s="57">
        <f t="shared" si="19"/>
        <v>14.394765539803709</v>
      </c>
      <c r="I75" s="57">
        <f t="shared" si="19"/>
        <v>7.763975155279502</v>
      </c>
      <c r="J75" s="57">
        <f t="shared" si="19"/>
        <v>2.853683846419924</v>
      </c>
      <c r="K75" s="57">
        <f t="shared" si="19"/>
        <v>4.353233830845771</v>
      </c>
      <c r="L75" s="57">
        <f t="shared" si="19"/>
        <v>12.605042016806722</v>
      </c>
      <c r="M75" s="57">
        <f t="shared" si="19"/>
        <v>9.185242121445041</v>
      </c>
      <c r="N75" s="57">
        <f t="shared" si="19"/>
        <v>5.8171745152354575</v>
      </c>
      <c r="O75" s="57">
        <f t="shared" si="19"/>
        <v>5.634342660022997</v>
      </c>
      <c r="P75" s="57">
        <f t="shared" si="19"/>
        <v>12.368024132730016</v>
      </c>
      <c r="Q75" s="57">
        <f t="shared" si="19"/>
        <v>28.119001919385795</v>
      </c>
      <c r="R75" s="57">
        <f t="shared" si="19"/>
        <v>12.859464866216555</v>
      </c>
    </row>
    <row r="76" spans="2:18" ht="12.75">
      <c r="B76" s="52" t="s">
        <v>92</v>
      </c>
      <c r="C76" s="53"/>
      <c r="D76" s="54"/>
      <c r="E76" s="55" t="s">
        <v>93</v>
      </c>
      <c r="F76" s="56">
        <f>SUM(F24+F38+F52+F66)</f>
        <v>15676</v>
      </c>
      <c r="G76" s="56">
        <f aca="true" t="shared" si="20" ref="G76:Q76">SUM(G24+G38+G52+G66)</f>
        <v>1281</v>
      </c>
      <c r="H76" s="56">
        <f t="shared" si="20"/>
        <v>11056</v>
      </c>
      <c r="I76" s="56">
        <f t="shared" si="20"/>
        <v>7604</v>
      </c>
      <c r="J76" s="56">
        <f t="shared" si="20"/>
        <v>22484</v>
      </c>
      <c r="K76" s="56">
        <f t="shared" si="20"/>
        <v>3228</v>
      </c>
      <c r="L76" s="56">
        <f t="shared" si="20"/>
        <v>5344</v>
      </c>
      <c r="M76" s="56">
        <f t="shared" si="20"/>
        <v>11900</v>
      </c>
      <c r="N76" s="56">
        <f t="shared" si="20"/>
        <v>19626</v>
      </c>
      <c r="O76" s="56">
        <f t="shared" si="20"/>
        <v>18598</v>
      </c>
      <c r="P76" s="56">
        <f t="shared" si="20"/>
        <v>6095</v>
      </c>
      <c r="Q76" s="56">
        <f t="shared" si="20"/>
        <v>15873</v>
      </c>
      <c r="R76" s="56">
        <f>SUM(F76:Q76)</f>
        <v>138765</v>
      </c>
    </row>
    <row r="77" spans="2:18" ht="12.75">
      <c r="B77" s="52" t="s">
        <v>94</v>
      </c>
      <c r="C77" s="53"/>
      <c r="D77" s="54"/>
      <c r="E77" s="55" t="s">
        <v>95</v>
      </c>
      <c r="F77" s="56">
        <v>16</v>
      </c>
      <c r="G77" s="56">
        <v>24</v>
      </c>
      <c r="H77" s="56">
        <v>31</v>
      </c>
      <c r="I77" s="56">
        <v>152</v>
      </c>
      <c r="J77" s="56">
        <v>437</v>
      </c>
      <c r="K77" s="56">
        <v>63</v>
      </c>
      <c r="L77" s="56">
        <v>0</v>
      </c>
      <c r="M77" s="56">
        <v>139</v>
      </c>
      <c r="N77" s="56">
        <v>1720</v>
      </c>
      <c r="O77" s="56">
        <v>1273</v>
      </c>
      <c r="P77" s="56">
        <v>0</v>
      </c>
      <c r="Q77" s="56">
        <v>789</v>
      </c>
      <c r="R77" s="56">
        <f>SUM(F77:Q77)</f>
        <v>4644</v>
      </c>
    </row>
    <row r="78" spans="2:18" ht="12.75">
      <c r="B78" s="52" t="s">
        <v>96</v>
      </c>
      <c r="C78" s="53"/>
      <c r="D78" s="54"/>
      <c r="E78" s="55" t="s">
        <v>97</v>
      </c>
      <c r="F78" s="56">
        <v>60</v>
      </c>
      <c r="G78" s="56">
        <v>110</v>
      </c>
      <c r="H78" s="56">
        <v>247</v>
      </c>
      <c r="I78" s="56">
        <v>539</v>
      </c>
      <c r="J78" s="56">
        <v>2396</v>
      </c>
      <c r="K78" s="56">
        <v>484</v>
      </c>
      <c r="L78" s="56">
        <v>0</v>
      </c>
      <c r="M78" s="56">
        <v>583</v>
      </c>
      <c r="N78" s="56">
        <v>8257</v>
      </c>
      <c r="O78" s="56">
        <v>7946</v>
      </c>
      <c r="P78" s="56">
        <v>22</v>
      </c>
      <c r="Q78" s="56">
        <v>2988</v>
      </c>
      <c r="R78" s="56">
        <f>SUM(F78:Q78)</f>
        <v>23632</v>
      </c>
    </row>
    <row r="79" spans="2:18" ht="12.75">
      <c r="B79" s="52" t="s">
        <v>98</v>
      </c>
      <c r="C79" s="53"/>
      <c r="D79" s="54"/>
      <c r="E79" s="55" t="s">
        <v>99</v>
      </c>
      <c r="F79" s="56">
        <v>0</v>
      </c>
      <c r="G79" s="56">
        <v>0</v>
      </c>
      <c r="H79" s="56">
        <v>26</v>
      </c>
      <c r="I79" s="56">
        <v>28</v>
      </c>
      <c r="J79" s="56">
        <v>113</v>
      </c>
      <c r="K79" s="56">
        <v>27</v>
      </c>
      <c r="L79" s="56">
        <v>0</v>
      </c>
      <c r="M79" s="56">
        <v>54</v>
      </c>
      <c r="N79" s="56">
        <v>1061</v>
      </c>
      <c r="O79" s="56">
        <v>517</v>
      </c>
      <c r="P79" s="56">
        <v>0</v>
      </c>
      <c r="Q79" s="56">
        <v>273</v>
      </c>
      <c r="R79" s="56">
        <f>SUM(F79:Q79)</f>
        <v>2099</v>
      </c>
    </row>
    <row r="80" spans="2:18" ht="12.75">
      <c r="B80" s="52" t="s">
        <v>100</v>
      </c>
      <c r="C80" s="53"/>
      <c r="D80" s="54"/>
      <c r="E80" s="55" t="s">
        <v>101</v>
      </c>
      <c r="F80" s="56">
        <v>0</v>
      </c>
      <c r="G80" s="56">
        <v>51</v>
      </c>
      <c r="H80" s="56">
        <v>110</v>
      </c>
      <c r="I80" s="56">
        <v>0</v>
      </c>
      <c r="J80" s="56">
        <v>1</v>
      </c>
      <c r="K80" s="56">
        <v>0</v>
      </c>
      <c r="L80" s="56">
        <v>0</v>
      </c>
      <c r="M80" s="56">
        <v>1</v>
      </c>
      <c r="N80" s="56">
        <v>209</v>
      </c>
      <c r="O80" s="56">
        <v>219</v>
      </c>
      <c r="P80" s="56">
        <v>0</v>
      </c>
      <c r="Q80" s="56">
        <v>103</v>
      </c>
      <c r="R80" s="56">
        <f>SUM(F80:Q80)</f>
        <v>694</v>
      </c>
    </row>
    <row r="81" spans="2:18" ht="12.75">
      <c r="B81" s="52" t="s">
        <v>102</v>
      </c>
      <c r="C81" s="53"/>
      <c r="D81" s="54"/>
      <c r="E81" s="55" t="s">
        <v>103</v>
      </c>
      <c r="F81" s="57">
        <f>SUM((F77+F78+F79+F80)/F76)*100</f>
        <v>0.48481755549885175</v>
      </c>
      <c r="G81" s="57">
        <f aca="true" t="shared" si="21" ref="G81:R81">SUM((G77+G78+G79+G80)/G76)*100</f>
        <v>14.441842310694769</v>
      </c>
      <c r="H81" s="57">
        <f t="shared" si="21"/>
        <v>3.7445730824891466</v>
      </c>
      <c r="I81" s="57">
        <f t="shared" si="21"/>
        <v>9.45554971067859</v>
      </c>
      <c r="J81" s="57">
        <f t="shared" si="21"/>
        <v>13.107098381070983</v>
      </c>
      <c r="K81" s="57">
        <f t="shared" si="21"/>
        <v>17.7819083023544</v>
      </c>
      <c r="L81" s="57">
        <f t="shared" si="21"/>
        <v>0</v>
      </c>
      <c r="M81" s="57">
        <f t="shared" si="21"/>
        <v>6.529411764705882</v>
      </c>
      <c r="N81" s="57">
        <f t="shared" si="21"/>
        <v>57.306634056863345</v>
      </c>
      <c r="O81" s="57">
        <f t="shared" si="21"/>
        <v>53.527260995806</v>
      </c>
      <c r="P81" s="57">
        <f t="shared" si="21"/>
        <v>0.3609515996718622</v>
      </c>
      <c r="Q81" s="57">
        <f t="shared" si="21"/>
        <v>26.163926163926167</v>
      </c>
      <c r="R81" s="57">
        <f t="shared" si="21"/>
        <v>22.389651569199724</v>
      </c>
    </row>
    <row r="82" spans="2:18" ht="12.75">
      <c r="B82" s="12"/>
      <c r="C82" s="13"/>
      <c r="D82" s="13"/>
      <c r="E82" s="1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2:18" ht="12.75">
      <c r="B83" s="14" t="s">
        <v>104</v>
      </c>
      <c r="C83" s="15"/>
      <c r="D83" s="15"/>
      <c r="E83" s="15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2:18" ht="12.75">
      <c r="B84" s="16" t="s">
        <v>105</v>
      </c>
      <c r="C84" s="17"/>
      <c r="D84" s="17"/>
      <c r="E84" s="17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ht="12.75">
      <c r="B85" s="18" t="s">
        <v>106</v>
      </c>
      <c r="C85" s="13"/>
      <c r="D85" s="13"/>
      <c r="E85" s="1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ht="12.75">
      <c r="B86" s="18" t="s">
        <v>107</v>
      </c>
      <c r="C86" s="13"/>
      <c r="D86" s="13"/>
      <c r="E86" s="1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2:18" ht="12.75">
      <c r="B87" s="18" t="s">
        <v>108</v>
      </c>
      <c r="C87" s="13"/>
      <c r="D87" s="13"/>
      <c r="E87" s="1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2:18" ht="12.75">
      <c r="B88" s="18" t="s">
        <v>109</v>
      </c>
      <c r="C88" s="13"/>
      <c r="D88" s="13"/>
      <c r="E88" s="1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2:18" ht="12.75">
      <c r="B89" s="12"/>
      <c r="C89" s="12"/>
      <c r="D89" s="12"/>
      <c r="E89" s="12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2:18" ht="12.75">
      <c r="B90" s="12"/>
      <c r="C90" s="12"/>
      <c r="D90" s="12"/>
      <c r="E90" s="12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ht="12.75">
      <c r="B91" s="12"/>
      <c r="C91" s="12"/>
      <c r="D91" s="12"/>
      <c r="E91" s="12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ht="12.75">
      <c r="B92" s="12"/>
      <c r="C92" s="12"/>
      <c r="D92" s="12"/>
      <c r="E92" s="12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2:18" ht="12.75">
      <c r="B93" s="12"/>
      <c r="C93" s="12"/>
      <c r="D93" s="12"/>
      <c r="E93" s="1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2:18" ht="12.75">
      <c r="B94" s="12"/>
      <c r="C94" s="12"/>
      <c r="D94" s="12"/>
      <c r="E94" s="1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2:18" ht="12.75">
      <c r="B95" s="12"/>
      <c r="C95" s="12"/>
      <c r="D95" s="12"/>
      <c r="E95" s="12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2:18" ht="12.75">
      <c r="B96" s="12"/>
      <c r="C96" s="12"/>
      <c r="D96" s="12"/>
      <c r="E96" s="1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ht="12.75">
      <c r="B97" s="12"/>
      <c r="C97" s="12"/>
      <c r="D97" s="12"/>
      <c r="E97" s="1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2:18" ht="12.75">
      <c r="B98" s="12"/>
      <c r="C98" s="12"/>
      <c r="D98" s="12"/>
      <c r="E98" s="1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2:18" ht="12.75">
      <c r="B99" s="12"/>
      <c r="C99" s="12"/>
      <c r="D99" s="12"/>
      <c r="E99" s="12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ht="12.75">
      <c r="B100" s="12"/>
      <c r="C100" s="12"/>
      <c r="D100" s="12"/>
      <c r="E100" s="1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2:18" ht="12.75">
      <c r="B101" s="12"/>
      <c r="C101" s="12"/>
      <c r="D101" s="12"/>
      <c r="E101" s="12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2:18" ht="12.75">
      <c r="B102" s="12"/>
      <c r="C102" s="12"/>
      <c r="D102" s="12"/>
      <c r="E102" s="12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2:18" ht="12.75">
      <c r="B103" s="12"/>
      <c r="C103" s="12"/>
      <c r="D103" s="12"/>
      <c r="E103" s="12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 ht="12.75">
      <c r="B104" s="12"/>
      <c r="C104" s="12"/>
      <c r="D104" s="12"/>
      <c r="E104" s="12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2:18" ht="12.75">
      <c r="B105" s="12"/>
      <c r="C105" s="12"/>
      <c r="D105" s="12"/>
      <c r="E105" s="12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2:18" ht="12.75">
      <c r="B106" s="12"/>
      <c r="C106" s="12"/>
      <c r="D106" s="12"/>
      <c r="E106" s="12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2:18" ht="12.75">
      <c r="B107" s="12"/>
      <c r="C107" s="12"/>
      <c r="D107" s="12"/>
      <c r="E107" s="12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2:18" ht="12.75">
      <c r="B108" s="12"/>
      <c r="C108" s="12"/>
      <c r="D108" s="12"/>
      <c r="E108" s="12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2:18" ht="12.75">
      <c r="B109" s="12"/>
      <c r="C109" s="12"/>
      <c r="D109" s="12"/>
      <c r="E109" s="12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2:18" ht="12.75">
      <c r="B110" s="12"/>
      <c r="C110" s="12"/>
      <c r="D110" s="12"/>
      <c r="E110" s="12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2:18" ht="12.75">
      <c r="B111" s="12"/>
      <c r="C111" s="12"/>
      <c r="D111" s="12"/>
      <c r="E111" s="12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2:18" ht="12.75">
      <c r="B112" s="12"/>
      <c r="C112" s="12"/>
      <c r="D112" s="12"/>
      <c r="E112" s="12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2:18" ht="12.75">
      <c r="B113" s="12"/>
      <c r="C113" s="12"/>
      <c r="D113" s="12"/>
      <c r="E113" s="12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2:18" ht="12.75">
      <c r="B114" s="12"/>
      <c r="C114" s="12"/>
      <c r="D114" s="12"/>
      <c r="E114" s="12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2:18" ht="12.75">
      <c r="B115" s="12"/>
      <c r="C115" s="12"/>
      <c r="D115" s="12"/>
      <c r="E115" s="12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2:18" ht="12.75">
      <c r="B116" s="12"/>
      <c r="C116" s="12"/>
      <c r="D116" s="12"/>
      <c r="E116" s="12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2:18" ht="12.75">
      <c r="B117" s="12"/>
      <c r="C117" s="12"/>
      <c r="D117" s="12"/>
      <c r="E117" s="12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2:18" ht="12.75">
      <c r="B118" s="12"/>
      <c r="C118" s="12"/>
      <c r="D118" s="12"/>
      <c r="E118" s="12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2:18" ht="12.75">
      <c r="B119" s="12"/>
      <c r="C119" s="12"/>
      <c r="D119" s="12"/>
      <c r="E119" s="12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2:18" ht="12.75">
      <c r="B120" s="12"/>
      <c r="C120" s="12"/>
      <c r="D120" s="12"/>
      <c r="E120" s="12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2:18" ht="12.75">
      <c r="B121" s="12"/>
      <c r="C121" s="12"/>
      <c r="D121" s="12"/>
      <c r="E121" s="12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2:18" ht="12.75">
      <c r="B122" s="12"/>
      <c r="C122" s="12"/>
      <c r="D122" s="12"/>
      <c r="E122" s="12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2:18" ht="12.75">
      <c r="B123" s="12"/>
      <c r="C123" s="12"/>
      <c r="D123" s="12"/>
      <c r="E123" s="12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2:18" ht="12.75">
      <c r="B124" s="12"/>
      <c r="C124" s="12"/>
      <c r="D124" s="12"/>
      <c r="E124" s="12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6:18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6:18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6:18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6:18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6:18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6:18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6:18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6:18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6:18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6:18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6:18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6:18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6:18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6:18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6:18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6:18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6:18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6:18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6:18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6:18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6:18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6:18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6:18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6:18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6:18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6:18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6:18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6:18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6:18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6:18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6:18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6:18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6:18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6:18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6:18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6:18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6:18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6:18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6:18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6:18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6:18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6:18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6:18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6:18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6:18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6:18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6:18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</row>
    <row r="172" spans="6:18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6:18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6:18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5" spans="6:18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</row>
    <row r="176" spans="6:18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6:18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6:18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6:18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6:18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6:18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6:18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6:18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6:18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6:18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6:18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6:18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6:18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6:18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6:18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6:18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6:18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6:18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6:18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6:18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6:18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</row>
    <row r="197" spans="6:18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6:18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6:18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  <row r="200" spans="6:18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</row>
    <row r="201" spans="6:18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6:18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6:18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</row>
    <row r="204" spans="6:18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</row>
    <row r="205" spans="6:18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6:18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6:18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</row>
    <row r="208" spans="6:18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6:18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6:18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6:18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6:18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6:18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6:18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</row>
    <row r="215" spans="6:18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6:18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6:18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6:18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6:18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6:18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6:18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6:18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6:18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6:18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6:18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</row>
    <row r="226" spans="6:18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6:18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</row>
    <row r="228" spans="6:18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</row>
    <row r="229" spans="6:18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</row>
    <row r="230" spans="6:18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6:18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</row>
    <row r="232" spans="6:18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</row>
    <row r="233" spans="6:18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</row>
    <row r="234" spans="6:18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</row>
    <row r="235" spans="6:18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6:18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</row>
    <row r="237" spans="6:18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</row>
    <row r="238" spans="6:18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6:18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</row>
    <row r="240" spans="6:18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</row>
    <row r="241" spans="6:18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6:18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</row>
    <row r="243" spans="6:18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6:18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6:18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6:18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6:18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6:18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6:18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6:18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6:18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6:18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</row>
    <row r="253" spans="6:18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6:18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6:18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</row>
    <row r="256" spans="6:18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</row>
    <row r="257" spans="6:18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</row>
    <row r="258" spans="6:18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</row>
    <row r="259" spans="6:18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</row>
    <row r="260" spans="6:18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</row>
    <row r="261" spans="6:18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</row>
    <row r="262" spans="6:18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</row>
    <row r="263" spans="6:18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6:18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6:18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</row>
    <row r="266" spans="6:18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6:18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</row>
    <row r="268" spans="6:18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spans="6:18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spans="6:18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</row>
    <row r="271" spans="6:18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6:18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6:18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</row>
    <row r="274" spans="6:18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6:18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6:18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6:18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6:18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6:18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6:18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6:18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6:18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6:18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</row>
    <row r="284" spans="6:18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spans="6:18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6:18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6:18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6:18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6:18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6:18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6:18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6:18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6:18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6:18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6:18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6:18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6:18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6:18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6:18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6:18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6:18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6:18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6:18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6:18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6:18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6:18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6:18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6:18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6:18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6:18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6:18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6:18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6:18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6:18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6:18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6:18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6:18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6:18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6:18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6:18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6:18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6:18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6:18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6:18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6:18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6:18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6:18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6:18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6:18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6:18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spans="6:18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</row>
    <row r="332" spans="6:18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spans="6:18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6:18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6:18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6:18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6:18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6:18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</sheetData>
  <mergeCells count="65">
    <mergeCell ref="B78:D78"/>
    <mergeCell ref="B79:D79"/>
    <mergeCell ref="B80:D80"/>
    <mergeCell ref="B81:D81"/>
    <mergeCell ref="A6:B6"/>
    <mergeCell ref="D6:E6"/>
    <mergeCell ref="B18:D18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6:D76"/>
    <mergeCell ref="B77:D77"/>
    <mergeCell ref="B72:D72"/>
    <mergeCell ref="B73:D73"/>
    <mergeCell ref="B74:D74"/>
    <mergeCell ref="B75:D75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2007-03-23T23:18:52Z</cp:lastPrinted>
  <dcterms:created xsi:type="dcterms:W3CDTF">2006-07-09T14:42:40Z</dcterms:created>
  <dcterms:modified xsi:type="dcterms:W3CDTF">2007-08-01T21:00:18Z</dcterms:modified>
  <cp:category/>
  <cp:version/>
  <cp:contentType/>
  <cp:contentStatus/>
</cp:coreProperties>
</file>