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995" windowHeight="8130" activeTab="0"/>
  </bookViews>
  <sheets>
    <sheet name="Tabla 25-16" sheetId="1" r:id="rId1"/>
  </sheets>
  <definedNames>
    <definedName name="_xlnm.Print_Area" localSheetId="0">'Tabla 25-16'!$B$1:$W$39</definedName>
  </definedNames>
  <calcPr fullCalcOnLoad="1"/>
</workbook>
</file>

<file path=xl/sharedStrings.xml><?xml version="1.0" encoding="utf-8"?>
<sst xmlns="http://schemas.openxmlformats.org/spreadsheetml/2006/main" count="97" uniqueCount="97">
  <si>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</si>
  <si>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</si>
  <si>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</si>
  <si>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</si>
  <si>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</si>
  <si>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>Variable</t>
  </si>
  <si>
    <t>Indicador</t>
  </si>
  <si>
    <t>Cobertura Geográfica</t>
  </si>
  <si>
    <t>Fecha de Publicación</t>
  </si>
  <si>
    <t>Unidad de Medida</t>
  </si>
  <si>
    <t xml:space="preserve">Número de personas </t>
  </si>
  <si>
    <t>Fuente</t>
  </si>
  <si>
    <t>PEA</t>
  </si>
  <si>
    <t>Código Departamento y Municipio</t>
  </si>
  <si>
    <t>Código de campo</t>
  </si>
  <si>
    <t>Instituto Nacional de Estadística, XI Censo de Población y VI Habitación</t>
  </si>
  <si>
    <t>POB_OCUP</t>
  </si>
  <si>
    <t>Municipios del Departamento de Alta Verapaz</t>
  </si>
  <si>
    <t>Cobán</t>
  </si>
  <si>
    <t>Santa Cruz Verapaz</t>
  </si>
  <si>
    <t>San Cristobal Verapaz</t>
  </si>
  <si>
    <t>Tactic</t>
  </si>
  <si>
    <t>Tamahú</t>
  </si>
  <si>
    <t>Tucurú</t>
  </si>
  <si>
    <t>Panzós</t>
  </si>
  <si>
    <t>Senahú</t>
  </si>
  <si>
    <t>San Pedro Carchá</t>
  </si>
  <si>
    <t>San Juan Chamelco</t>
  </si>
  <si>
    <t>Lanquín</t>
  </si>
  <si>
    <t>Cahabón</t>
  </si>
  <si>
    <t>Chisec</t>
  </si>
  <si>
    <t>Chahal</t>
  </si>
  <si>
    <t>Departamento Alta Verapaz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</si>
  <si>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</si>
  <si>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</si>
  <si>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</si>
  <si>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</si>
  <si>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</si>
  <si>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</si>
  <si>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</si>
  <si>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</si>
  <si>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</si>
  <si>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</si>
  <si>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</si>
  <si>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</si>
  <si>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</si>
  <si>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</si>
  <si>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</si>
  <si>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</si>
  <si>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25 - 16</t>
  </si>
  <si>
    <t>Distribución del Trabajo por ocupación</t>
  </si>
  <si>
    <t>25c Miembros del poder ejecutivo y legislativo</t>
  </si>
  <si>
    <t>EJEC_LEGIS</t>
  </si>
  <si>
    <t>25d Proesionales, Científicos e intelectuales</t>
  </si>
  <si>
    <t>25e Técnicos profesionales de nivel medio</t>
  </si>
  <si>
    <t>25f Empleados de oficina</t>
  </si>
  <si>
    <t>OFICINA</t>
  </si>
  <si>
    <t>25g Trabajadores de los servicios y vendedores de comercios y mercados</t>
  </si>
  <si>
    <t>SERV_COMER</t>
  </si>
  <si>
    <t>25h Agrucultores y trabajdores calificacos agropecuarios y pesqueros</t>
  </si>
  <si>
    <t>P_AGRO_PSC</t>
  </si>
  <si>
    <t>25i Oficiales, operarios y artesanos de artes mecánicas y de otros oficios</t>
  </si>
  <si>
    <t>ARTESANOS</t>
  </si>
  <si>
    <t>25j operarios de instalaciones y maquinas montadores</t>
  </si>
  <si>
    <t>OPERARIOS</t>
  </si>
  <si>
    <t>25k Trabajadores no calificados</t>
  </si>
  <si>
    <t>NO_CALIF</t>
  </si>
  <si>
    <t>25l Fuerzas armadas</t>
  </si>
  <si>
    <t>ARMADAS</t>
  </si>
  <si>
    <t xml:space="preserve">25m Porcentaje de miembros de poder ejecutivo y legislativo </t>
  </si>
  <si>
    <t>P_EJECLEG</t>
  </si>
  <si>
    <t>25n Porcentaje de profesionaels, científicos e intelectuales</t>
  </si>
  <si>
    <t>P_PROFCIEN</t>
  </si>
  <si>
    <t>25o Porcentaje de técnicos profesionales de nivel medio</t>
  </si>
  <si>
    <t>P_TECNICOS</t>
  </si>
  <si>
    <t>25p Porcentaje de empleados de oficina</t>
  </si>
  <si>
    <t>P_OFICINA</t>
  </si>
  <si>
    <t>25q Porcentaje de trabajadores de los servicios y vendedores de comercios y mercados</t>
  </si>
  <si>
    <t>P_SERV_COM</t>
  </si>
  <si>
    <t>25r Agricultores y trabajadores calificados agropecuarios y pesqueros</t>
  </si>
  <si>
    <t>P_AGRIC_PS</t>
  </si>
  <si>
    <t>25s Porcentaje de oficiales. Operarios y artesanos de artes mecánicas y de otros oficios</t>
  </si>
  <si>
    <t>P_ARTESANO</t>
  </si>
  <si>
    <t>25t Porcentaje de operarios de instalaciones y maquinas y montadores</t>
  </si>
  <si>
    <t>P_OPERARIO</t>
  </si>
  <si>
    <t>25u Trabajadores no calificados</t>
  </si>
  <si>
    <t>P_NO_CALIF</t>
  </si>
  <si>
    <t>25v Porcentaje fuerzas armadas</t>
  </si>
  <si>
    <t>P_ARAMADAS</t>
  </si>
  <si>
    <t>Porcentaje de profesionales por rama ocupacional</t>
  </si>
  <si>
    <t>16</t>
  </si>
  <si>
    <t>Santa Catarina La Tinta</t>
  </si>
  <si>
    <t>Fray Bartolomé de las Casas</t>
  </si>
  <si>
    <t>23a Población Económicamente Activa</t>
  </si>
  <si>
    <t>23b Población Ocupada</t>
  </si>
  <si>
    <t>PROF_CIENT</t>
  </si>
  <si>
    <t>TECNICOS</t>
  </si>
</sst>
</file>

<file path=xl/styles.xml><?xml version="1.0" encoding="utf-8"?>
<styleSheet xmlns="http://schemas.openxmlformats.org/spreadsheetml/2006/main">
  <numFmts count="24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Q&quot;\ #,##0;&quot;Q&quot;\ \-#,##0"/>
    <numFmt numFmtId="165" formatCode="&quot;Q&quot;\ #,##0;[Red]&quot;Q&quot;\ \-#,##0"/>
    <numFmt numFmtId="166" formatCode="&quot;Q&quot;\ #,##0.00;&quot;Q&quot;\ \-#,##0.00"/>
    <numFmt numFmtId="167" formatCode="&quot;Q&quot;\ #,##0.00;[Red]&quot;Q&quot;\ \-#,##0.00"/>
    <numFmt numFmtId="168" formatCode="_ &quot;Q&quot;\ * #,##0_ ;_ &quot;Q&quot;\ * \-#,##0_ ;_ &quot;Q&quot;\ * &quot;-&quot;_ ;_ @_ "/>
    <numFmt numFmtId="169" formatCode="_ * #,##0_ ;_ * \-#,##0_ ;_ * &quot;-&quot;_ ;_ @_ "/>
    <numFmt numFmtId="170" formatCode="_ &quot;Q&quot;\ * #,##0.00_ ;_ &quot;Q&quot;\ * \-#,##0.00_ ;_ &quot;Q&quot;\ * &quot;-&quot;??_ ;_ @_ "/>
    <numFmt numFmtId="171" formatCode="_ * #,##0.00_ ;_ * \-#,##0.00_ ;_ * &quot;-&quot;??_ ;_ @_ "/>
    <numFmt numFmtId="172" formatCode="0.0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0.00;[Red]0.00"/>
    <numFmt numFmtId="178" formatCode="#,##0.0"/>
    <numFmt numFmtId="179" formatCode="#,##0;[Red]#,##0"/>
  </numFmts>
  <fonts count="11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/>
    </xf>
    <xf numFmtId="0" fontId="0" fillId="2" borderId="11" xfId="0" applyNumberFormat="1" applyFont="1" applyFill="1" applyBorder="1" applyAlignment="1">
      <alignment horizontal="right"/>
    </xf>
    <xf numFmtId="0" fontId="1" fillId="2" borderId="11" xfId="0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4" fontId="0" fillId="2" borderId="11" xfId="0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49" fontId="4" fillId="3" borderId="11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49" fontId="3" fillId="3" borderId="11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361950</xdr:colOff>
      <xdr:row>0</xdr:row>
      <xdr:rowOff>133350</xdr:rowOff>
    </xdr:from>
    <xdr:to>
      <xdr:col>23</xdr:col>
      <xdr:colOff>485775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06975" y="133350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42"/>
  <sheetViews>
    <sheetView showGridLines="0" tabSelected="1" zoomScale="55" zoomScaleNormal="55" workbookViewId="0" topLeftCell="A1">
      <selection activeCell="H24" sqref="H24"/>
    </sheetView>
  </sheetViews>
  <sheetFormatPr defaultColWidth="11.421875" defaultRowHeight="12.75"/>
  <cols>
    <col min="1" max="1" width="4.140625" style="0" customWidth="1"/>
    <col min="2" max="6" width="12.7109375" style="0" customWidth="1"/>
    <col min="7" max="7" width="12.00390625" style="0" customWidth="1"/>
    <col min="8" max="20" width="12.7109375" style="0" customWidth="1"/>
    <col min="21" max="21" width="15.140625" style="0" customWidth="1"/>
    <col min="22" max="22" width="14.57421875" style="0" customWidth="1"/>
    <col min="23" max="16384" width="12.7109375" style="0" customWidth="1"/>
  </cols>
  <sheetData>
    <row r="1" spans="2:23" ht="12.75">
      <c r="B1" s="7" t="s">
        <v>0</v>
      </c>
      <c r="C1" s="8"/>
      <c r="D1" s="8"/>
      <c r="E1" s="8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.75">
      <c r="B2" s="7" t="s">
        <v>1</v>
      </c>
      <c r="C2" s="8"/>
      <c r="D2" s="8"/>
      <c r="E2" s="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2:23" ht="12.75">
      <c r="B3" s="7" t="s">
        <v>2</v>
      </c>
      <c r="C3" s="8"/>
      <c r="D3" s="8"/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2:23" ht="12.75">
      <c r="B4" s="7" t="s">
        <v>3</v>
      </c>
      <c r="C4" s="8"/>
      <c r="D4" s="8"/>
      <c r="E4" s="8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2:23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2:23" ht="12.75">
      <c r="B6" s="41" t="s">
        <v>4</v>
      </c>
      <c r="C6" s="42"/>
      <c r="D6" s="2"/>
      <c r="E6" s="43" t="s">
        <v>49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2:2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2:23" ht="12.75">
      <c r="B8" s="11" t="s">
        <v>5</v>
      </c>
      <c r="C8" s="12"/>
      <c r="D8" s="13" t="s">
        <v>50</v>
      </c>
      <c r="E8" s="12"/>
      <c r="F8" s="12"/>
      <c r="G8" s="12"/>
      <c r="H8" s="14"/>
      <c r="I8" s="4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2:23" ht="12.75">
      <c r="B9" s="15" t="s">
        <v>6</v>
      </c>
      <c r="C9" s="5"/>
      <c r="D9" s="23" t="s">
        <v>89</v>
      </c>
      <c r="E9" s="5"/>
      <c r="F9" s="5"/>
      <c r="G9" s="5"/>
      <c r="H9" s="16"/>
      <c r="I9" s="5"/>
      <c r="J9" s="5"/>
      <c r="K9" s="5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2:23" ht="12.75">
      <c r="B10" s="17" t="s">
        <v>7</v>
      </c>
      <c r="C10" s="4"/>
      <c r="D10" s="4" t="s">
        <v>17</v>
      </c>
      <c r="E10" s="4"/>
      <c r="F10" s="4"/>
      <c r="G10" s="4"/>
      <c r="H10" s="18"/>
      <c r="I10" s="4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2:23" ht="12.75">
      <c r="B11" s="17" t="s">
        <v>8</v>
      </c>
      <c r="C11" s="4"/>
      <c r="D11" s="19">
        <v>2002</v>
      </c>
      <c r="E11" s="19"/>
      <c r="F11" s="4"/>
      <c r="G11" s="4"/>
      <c r="H11" s="18"/>
      <c r="I11" s="4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2:23" ht="12.75">
      <c r="B12" s="17" t="s">
        <v>9</v>
      </c>
      <c r="C12" s="4"/>
      <c r="D12" s="4" t="s">
        <v>10</v>
      </c>
      <c r="E12" s="4"/>
      <c r="F12" s="4"/>
      <c r="G12" s="4"/>
      <c r="H12" s="18"/>
      <c r="I12" s="4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2:23" ht="12.75">
      <c r="B13" s="20" t="s">
        <v>11</v>
      </c>
      <c r="C13" s="21"/>
      <c r="D13" s="21" t="s">
        <v>15</v>
      </c>
      <c r="E13" s="21"/>
      <c r="F13" s="21"/>
      <c r="G13" s="21"/>
      <c r="H13" s="22"/>
      <c r="I13" s="4"/>
      <c r="J13" s="4"/>
      <c r="K13" s="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2:23" ht="12.7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9"/>
      <c r="N14" s="1"/>
      <c r="O14" s="1"/>
      <c r="P14" s="10"/>
      <c r="Q14" s="10"/>
      <c r="R14" s="10"/>
      <c r="S14" s="10"/>
      <c r="T14" s="10"/>
      <c r="U14" s="10"/>
      <c r="V14" s="10"/>
      <c r="W14" s="10"/>
    </row>
    <row r="15" spans="2:23" s="29" customFormat="1" ht="6" customHeight="1">
      <c r="B15" s="10"/>
      <c r="C15" s="10"/>
      <c r="D15" s="10"/>
      <c r="E15" s="10"/>
      <c r="F15" s="10"/>
      <c r="G15" s="27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2:23" s="32" customFormat="1" ht="29.25" customHeight="1">
      <c r="B16" s="30"/>
      <c r="C16" s="30"/>
      <c r="D16" s="30"/>
      <c r="E16" s="30"/>
      <c r="F16" s="31"/>
      <c r="G16" s="47" t="s">
        <v>18</v>
      </c>
      <c r="H16" s="47" t="s">
        <v>19</v>
      </c>
      <c r="I16" s="47" t="s">
        <v>20</v>
      </c>
      <c r="J16" s="47" t="s">
        <v>21</v>
      </c>
      <c r="K16" s="47" t="s">
        <v>22</v>
      </c>
      <c r="L16" s="47" t="s">
        <v>23</v>
      </c>
      <c r="M16" s="47" t="s">
        <v>24</v>
      </c>
      <c r="N16" s="47" t="s">
        <v>25</v>
      </c>
      <c r="O16" s="47" t="s">
        <v>26</v>
      </c>
      <c r="P16" s="47" t="s">
        <v>27</v>
      </c>
      <c r="Q16" s="47" t="s">
        <v>28</v>
      </c>
      <c r="R16" s="47" t="s">
        <v>29</v>
      </c>
      <c r="S16" s="47" t="s">
        <v>30</v>
      </c>
      <c r="T16" s="47" t="s">
        <v>31</v>
      </c>
      <c r="U16" s="47" t="s">
        <v>92</v>
      </c>
      <c r="V16" s="47" t="s">
        <v>91</v>
      </c>
      <c r="W16" s="47" t="s">
        <v>32</v>
      </c>
    </row>
    <row r="17" spans="2:23" ht="12.75" customHeight="1">
      <c r="B17" s="44" t="s">
        <v>13</v>
      </c>
      <c r="C17" s="44"/>
      <c r="D17" s="44"/>
      <c r="E17" s="44"/>
      <c r="F17" s="45" t="s">
        <v>14</v>
      </c>
      <c r="G17" s="46" t="s">
        <v>33</v>
      </c>
      <c r="H17" s="46" t="s">
        <v>34</v>
      </c>
      <c r="I17" s="46" t="s">
        <v>35</v>
      </c>
      <c r="J17" s="46" t="s">
        <v>36</v>
      </c>
      <c r="K17" s="46" t="s">
        <v>37</v>
      </c>
      <c r="L17" s="46" t="s">
        <v>38</v>
      </c>
      <c r="M17" s="46" t="s">
        <v>39</v>
      </c>
      <c r="N17" s="46" t="s">
        <v>40</v>
      </c>
      <c r="O17" s="46" t="s">
        <v>41</v>
      </c>
      <c r="P17" s="46" t="s">
        <v>42</v>
      </c>
      <c r="Q17" s="46" t="s">
        <v>43</v>
      </c>
      <c r="R17" s="46" t="s">
        <v>44</v>
      </c>
      <c r="S17" s="46" t="s">
        <v>45</v>
      </c>
      <c r="T17" s="46" t="s">
        <v>46</v>
      </c>
      <c r="U17" s="46" t="s">
        <v>47</v>
      </c>
      <c r="V17" s="46" t="s">
        <v>48</v>
      </c>
      <c r="W17" s="46" t="s">
        <v>90</v>
      </c>
    </row>
    <row r="18" spans="2:23" ht="19.5" customHeight="1">
      <c r="B18" s="33" t="s">
        <v>93</v>
      </c>
      <c r="C18" s="34"/>
      <c r="D18" s="34"/>
      <c r="E18" s="35"/>
      <c r="F18" s="36" t="s">
        <v>12</v>
      </c>
      <c r="G18" s="37">
        <v>45163</v>
      </c>
      <c r="H18" s="37">
        <v>5457</v>
      </c>
      <c r="I18" s="37">
        <f aca="true" t="shared" si="0" ref="I18:U18">H21+H22</f>
        <v>150</v>
      </c>
      <c r="J18" s="37">
        <f t="shared" si="0"/>
        <v>503</v>
      </c>
      <c r="K18" s="37">
        <f t="shared" si="0"/>
        <v>349</v>
      </c>
      <c r="L18" s="37">
        <f t="shared" si="0"/>
        <v>66</v>
      </c>
      <c r="M18" s="37">
        <f t="shared" si="0"/>
        <v>192</v>
      </c>
      <c r="N18" s="37">
        <f t="shared" si="0"/>
        <v>128</v>
      </c>
      <c r="O18" s="37">
        <f t="shared" si="0"/>
        <v>128</v>
      </c>
      <c r="P18" s="37">
        <f t="shared" si="0"/>
        <v>954</v>
      </c>
      <c r="Q18" s="37">
        <f t="shared" si="0"/>
        <v>581</v>
      </c>
      <c r="R18" s="37">
        <f t="shared" si="0"/>
        <v>75</v>
      </c>
      <c r="S18" s="37">
        <f t="shared" si="0"/>
        <v>247</v>
      </c>
      <c r="T18" s="37">
        <f t="shared" si="0"/>
        <v>197</v>
      </c>
      <c r="U18" s="37">
        <f t="shared" si="0"/>
        <v>122</v>
      </c>
      <c r="V18" s="37">
        <f>U21+U22</f>
        <v>324</v>
      </c>
      <c r="W18" s="37">
        <f>SUM(G18:V18)</f>
        <v>54636</v>
      </c>
    </row>
    <row r="19" spans="2:23" ht="19.5" customHeight="1">
      <c r="B19" s="33" t="s">
        <v>94</v>
      </c>
      <c r="C19" s="34"/>
      <c r="D19" s="34"/>
      <c r="E19" s="35"/>
      <c r="F19" s="36" t="s">
        <v>16</v>
      </c>
      <c r="G19" s="37">
        <v>44812</v>
      </c>
      <c r="H19" s="37">
        <v>5412</v>
      </c>
      <c r="I19" s="37">
        <v>11449</v>
      </c>
      <c r="J19" s="37">
        <v>8438</v>
      </c>
      <c r="K19" s="37">
        <v>2620</v>
      </c>
      <c r="L19" s="37">
        <v>6011</v>
      </c>
      <c r="M19" s="37">
        <v>10841</v>
      </c>
      <c r="N19" s="37">
        <v>12442</v>
      </c>
      <c r="O19" s="37">
        <v>44880</v>
      </c>
      <c r="P19" s="37">
        <v>13116</v>
      </c>
      <c r="Q19" s="37">
        <v>4286</v>
      </c>
      <c r="R19" s="37">
        <v>12422</v>
      </c>
      <c r="S19" s="37">
        <v>16900</v>
      </c>
      <c r="T19" s="37">
        <v>3885</v>
      </c>
      <c r="U19" s="37">
        <v>12597</v>
      </c>
      <c r="V19" s="37">
        <v>6814</v>
      </c>
      <c r="W19" s="37">
        <f aca="true" t="shared" si="1" ref="W19:W29">SUM(G19:V19)</f>
        <v>216925</v>
      </c>
    </row>
    <row r="20" spans="2:23" ht="18" customHeight="1">
      <c r="B20" s="33" t="s">
        <v>51</v>
      </c>
      <c r="C20" s="34"/>
      <c r="D20" s="34"/>
      <c r="E20" s="34"/>
      <c r="F20" s="38" t="s">
        <v>52</v>
      </c>
      <c r="G20" s="39">
        <v>772</v>
      </c>
      <c r="H20" s="39">
        <v>62</v>
      </c>
      <c r="I20" s="39">
        <v>98</v>
      </c>
      <c r="J20" s="39">
        <v>79</v>
      </c>
      <c r="K20" s="39">
        <v>13</v>
      </c>
      <c r="L20" s="39">
        <v>22</v>
      </c>
      <c r="M20" s="39">
        <v>27</v>
      </c>
      <c r="N20" s="39">
        <v>30</v>
      </c>
      <c r="O20" s="39">
        <v>185</v>
      </c>
      <c r="P20" s="39">
        <v>77</v>
      </c>
      <c r="Q20" s="39">
        <v>17</v>
      </c>
      <c r="R20" s="39">
        <v>25</v>
      </c>
      <c r="S20" s="39">
        <v>30</v>
      </c>
      <c r="T20" s="39">
        <v>11</v>
      </c>
      <c r="U20" s="39">
        <v>38</v>
      </c>
      <c r="V20" s="39">
        <v>19</v>
      </c>
      <c r="W20" s="37">
        <f t="shared" si="1"/>
        <v>1505</v>
      </c>
    </row>
    <row r="21" spans="2:23" ht="17.25" customHeight="1">
      <c r="B21" s="33" t="s">
        <v>53</v>
      </c>
      <c r="C21" s="34"/>
      <c r="D21" s="34"/>
      <c r="E21" s="34"/>
      <c r="F21" s="38" t="s">
        <v>95</v>
      </c>
      <c r="G21" s="39">
        <v>979</v>
      </c>
      <c r="H21" s="39">
        <v>58</v>
      </c>
      <c r="I21" s="39">
        <v>95</v>
      </c>
      <c r="J21" s="39">
        <v>61</v>
      </c>
      <c r="K21" s="39">
        <v>3</v>
      </c>
      <c r="L21" s="39">
        <v>14</v>
      </c>
      <c r="M21" s="39">
        <v>16</v>
      </c>
      <c r="N21" s="39">
        <v>26</v>
      </c>
      <c r="O21" s="39">
        <v>212</v>
      </c>
      <c r="P21" s="39">
        <v>69</v>
      </c>
      <c r="Q21" s="39">
        <v>7</v>
      </c>
      <c r="R21" s="39">
        <v>14</v>
      </c>
      <c r="S21" s="39">
        <v>29</v>
      </c>
      <c r="T21" s="39">
        <v>9</v>
      </c>
      <c r="U21" s="39">
        <v>28</v>
      </c>
      <c r="V21" s="39">
        <v>22</v>
      </c>
      <c r="W21" s="37">
        <f t="shared" si="1"/>
        <v>1642</v>
      </c>
    </row>
    <row r="22" spans="2:23" s="24" customFormat="1" ht="18" customHeight="1">
      <c r="B22" s="33" t="s">
        <v>54</v>
      </c>
      <c r="C22" s="34"/>
      <c r="D22" s="34"/>
      <c r="E22" s="34"/>
      <c r="F22" s="38" t="s">
        <v>96</v>
      </c>
      <c r="G22" s="37">
        <v>2230</v>
      </c>
      <c r="H22" s="37">
        <v>92</v>
      </c>
      <c r="I22" s="37">
        <v>408</v>
      </c>
      <c r="J22" s="37">
        <v>288</v>
      </c>
      <c r="K22" s="37">
        <v>63</v>
      </c>
      <c r="L22" s="37">
        <v>178</v>
      </c>
      <c r="M22" s="37">
        <v>112</v>
      </c>
      <c r="N22" s="37">
        <v>102</v>
      </c>
      <c r="O22" s="39">
        <v>742</v>
      </c>
      <c r="P22" s="39">
        <v>512</v>
      </c>
      <c r="Q22" s="39">
        <v>68</v>
      </c>
      <c r="R22" s="39">
        <v>233</v>
      </c>
      <c r="S22" s="39">
        <v>168</v>
      </c>
      <c r="T22" s="39">
        <v>113</v>
      </c>
      <c r="U22" s="39">
        <v>296</v>
      </c>
      <c r="V22" s="39">
        <v>205</v>
      </c>
      <c r="W22" s="37">
        <f t="shared" si="1"/>
        <v>5810</v>
      </c>
    </row>
    <row r="23" spans="2:23" s="24" customFormat="1" ht="17.25" customHeight="1">
      <c r="B23" s="33" t="s">
        <v>55</v>
      </c>
      <c r="C23" s="34"/>
      <c r="D23" s="34"/>
      <c r="E23" s="34"/>
      <c r="F23" s="38" t="s">
        <v>56</v>
      </c>
      <c r="G23" s="37">
        <v>1269</v>
      </c>
      <c r="H23" s="37">
        <v>101</v>
      </c>
      <c r="I23" s="37">
        <v>230</v>
      </c>
      <c r="J23" s="37">
        <v>148</v>
      </c>
      <c r="K23" s="37">
        <v>20</v>
      </c>
      <c r="L23" s="37">
        <v>35</v>
      </c>
      <c r="M23" s="37">
        <v>56</v>
      </c>
      <c r="N23" s="37">
        <v>35</v>
      </c>
      <c r="O23" s="39">
        <v>327</v>
      </c>
      <c r="P23" s="39">
        <v>106</v>
      </c>
      <c r="Q23" s="39">
        <v>10</v>
      </c>
      <c r="R23" s="39">
        <v>36</v>
      </c>
      <c r="S23" s="39">
        <v>67</v>
      </c>
      <c r="T23" s="39">
        <v>21</v>
      </c>
      <c r="U23" s="39">
        <v>76</v>
      </c>
      <c r="V23" s="39">
        <v>37</v>
      </c>
      <c r="W23" s="37">
        <f t="shared" si="1"/>
        <v>2574</v>
      </c>
    </row>
    <row r="24" spans="2:23" ht="27" customHeight="1">
      <c r="B24" s="33" t="s">
        <v>57</v>
      </c>
      <c r="C24" s="34"/>
      <c r="D24" s="34"/>
      <c r="E24" s="34"/>
      <c r="F24" s="38" t="s">
        <v>58</v>
      </c>
      <c r="G24" s="37">
        <v>4013</v>
      </c>
      <c r="H24" s="37">
        <v>361</v>
      </c>
      <c r="I24" s="37">
        <v>892</v>
      </c>
      <c r="J24" s="37">
        <v>789</v>
      </c>
      <c r="K24" s="37">
        <v>126</v>
      </c>
      <c r="L24" s="37">
        <v>246</v>
      </c>
      <c r="M24" s="37">
        <v>479</v>
      </c>
      <c r="N24" s="37">
        <v>174</v>
      </c>
      <c r="O24" s="39">
        <v>2210</v>
      </c>
      <c r="P24" s="39">
        <v>1261</v>
      </c>
      <c r="Q24" s="39">
        <v>167</v>
      </c>
      <c r="R24" s="39">
        <v>252</v>
      </c>
      <c r="S24" s="39">
        <v>759</v>
      </c>
      <c r="T24" s="39">
        <v>139</v>
      </c>
      <c r="U24" s="39">
        <v>619</v>
      </c>
      <c r="V24" s="39">
        <v>490</v>
      </c>
      <c r="W24" s="37">
        <f t="shared" si="1"/>
        <v>12977</v>
      </c>
    </row>
    <row r="25" spans="2:23" ht="27.75" customHeight="1">
      <c r="B25" s="33" t="s">
        <v>59</v>
      </c>
      <c r="C25" s="34"/>
      <c r="D25" s="34"/>
      <c r="E25" s="34"/>
      <c r="F25" s="38" t="s">
        <v>60</v>
      </c>
      <c r="G25" s="37">
        <v>6303</v>
      </c>
      <c r="H25" s="37">
        <v>272</v>
      </c>
      <c r="I25" s="37">
        <v>1198</v>
      </c>
      <c r="J25" s="37">
        <v>624</v>
      </c>
      <c r="K25" s="37">
        <v>637</v>
      </c>
      <c r="L25" s="37">
        <v>1231</v>
      </c>
      <c r="M25" s="37">
        <v>551</v>
      </c>
      <c r="N25" s="37">
        <v>2497</v>
      </c>
      <c r="O25" s="39">
        <v>8954</v>
      </c>
      <c r="P25" s="39">
        <v>787</v>
      </c>
      <c r="Q25" s="39">
        <v>336</v>
      </c>
      <c r="R25" s="39">
        <v>3489</v>
      </c>
      <c r="S25" s="39">
        <v>4253</v>
      </c>
      <c r="T25" s="39">
        <v>1003</v>
      </c>
      <c r="U25" s="39">
        <v>3183</v>
      </c>
      <c r="V25" s="39">
        <v>961</v>
      </c>
      <c r="W25" s="37">
        <f t="shared" si="1"/>
        <v>36279</v>
      </c>
    </row>
    <row r="26" spans="2:23" ht="25.5" customHeight="1">
      <c r="B26" s="33" t="s">
        <v>61</v>
      </c>
      <c r="C26" s="34"/>
      <c r="D26" s="34"/>
      <c r="E26" s="34"/>
      <c r="F26" s="38" t="s">
        <v>62</v>
      </c>
      <c r="G26" s="37">
        <v>5089</v>
      </c>
      <c r="H26" s="37">
        <v>896</v>
      </c>
      <c r="I26" s="37">
        <v>1643</v>
      </c>
      <c r="J26" s="37">
        <v>2752</v>
      </c>
      <c r="K26" s="37">
        <v>387</v>
      </c>
      <c r="L26" s="37">
        <v>203</v>
      </c>
      <c r="M26" s="37">
        <v>299</v>
      </c>
      <c r="N26" s="37">
        <v>231</v>
      </c>
      <c r="O26" s="39">
        <v>2857</v>
      </c>
      <c r="P26" s="39">
        <v>3712</v>
      </c>
      <c r="Q26" s="39">
        <v>107</v>
      </c>
      <c r="R26" s="39">
        <v>293</v>
      </c>
      <c r="S26" s="39">
        <v>583</v>
      </c>
      <c r="T26" s="39">
        <v>165</v>
      </c>
      <c r="U26" s="39">
        <v>654</v>
      </c>
      <c r="V26" s="39">
        <v>368</v>
      </c>
      <c r="W26" s="37">
        <f t="shared" si="1"/>
        <v>20239</v>
      </c>
    </row>
    <row r="27" spans="2:23" ht="18.75" customHeight="1">
      <c r="B27" s="33" t="s">
        <v>63</v>
      </c>
      <c r="C27" s="34"/>
      <c r="D27" s="34"/>
      <c r="E27" s="34"/>
      <c r="F27" s="38" t="s">
        <v>64</v>
      </c>
      <c r="G27" s="37">
        <v>1612</v>
      </c>
      <c r="H27" s="37">
        <v>300</v>
      </c>
      <c r="I27" s="37">
        <v>669</v>
      </c>
      <c r="J27" s="37">
        <v>394</v>
      </c>
      <c r="K27" s="37">
        <v>66</v>
      </c>
      <c r="L27" s="37">
        <v>87</v>
      </c>
      <c r="M27" s="37">
        <v>204</v>
      </c>
      <c r="N27" s="37">
        <v>120</v>
      </c>
      <c r="O27" s="39">
        <v>966</v>
      </c>
      <c r="P27" s="39">
        <v>401</v>
      </c>
      <c r="Q27" s="39">
        <v>48</v>
      </c>
      <c r="R27" s="39">
        <v>81</v>
      </c>
      <c r="S27" s="39">
        <v>274</v>
      </c>
      <c r="T27" s="39">
        <v>33</v>
      </c>
      <c r="U27" s="39">
        <v>214</v>
      </c>
      <c r="V27" s="39">
        <v>135</v>
      </c>
      <c r="W27" s="37">
        <f t="shared" si="1"/>
        <v>5604</v>
      </c>
    </row>
    <row r="28" spans="2:23" ht="18" customHeight="1">
      <c r="B28" s="33" t="s">
        <v>65</v>
      </c>
      <c r="C28" s="34"/>
      <c r="D28" s="34"/>
      <c r="E28" s="34"/>
      <c r="F28" s="38" t="s">
        <v>66</v>
      </c>
      <c r="G28" s="37">
        <v>22156</v>
      </c>
      <c r="H28" s="37">
        <v>3287</v>
      </c>
      <c r="I28" s="37">
        <v>6245</v>
      </c>
      <c r="J28" s="37">
        <v>3308</v>
      </c>
      <c r="K28" s="37">
        <v>1302</v>
      </c>
      <c r="L28" s="37">
        <v>4024</v>
      </c>
      <c r="M28" s="37">
        <v>9095</v>
      </c>
      <c r="N28" s="37">
        <v>9264</v>
      </c>
      <c r="O28" s="39">
        <v>28491</v>
      </c>
      <c r="P28" s="39">
        <v>6193</v>
      </c>
      <c r="Q28" s="39">
        <v>3546</v>
      </c>
      <c r="R28" s="39">
        <v>8010</v>
      </c>
      <c r="S28" s="39">
        <v>10809</v>
      </c>
      <c r="T28" s="39">
        <v>2391</v>
      </c>
      <c r="U28" s="39">
        <v>7491</v>
      </c>
      <c r="V28" s="39">
        <v>4569</v>
      </c>
      <c r="W28" s="37">
        <f t="shared" si="1"/>
        <v>130181</v>
      </c>
    </row>
    <row r="29" spans="2:23" ht="17.25" customHeight="1">
      <c r="B29" s="33" t="s">
        <v>67</v>
      </c>
      <c r="C29" s="34"/>
      <c r="D29" s="34"/>
      <c r="E29" s="34"/>
      <c r="F29" s="38" t="s">
        <v>68</v>
      </c>
      <c r="G29" s="37">
        <v>574</v>
      </c>
      <c r="H29" s="37">
        <v>7</v>
      </c>
      <c r="I29" s="37">
        <v>38</v>
      </c>
      <c r="J29" s="37">
        <v>11</v>
      </c>
      <c r="K29" s="37">
        <v>8</v>
      </c>
      <c r="L29" s="37">
        <v>3</v>
      </c>
      <c r="M29" s="37">
        <v>15</v>
      </c>
      <c r="N29" s="37">
        <v>2</v>
      </c>
      <c r="O29" s="39">
        <v>20</v>
      </c>
      <c r="P29" s="39">
        <v>12</v>
      </c>
      <c r="Q29" s="39">
        <v>0</v>
      </c>
      <c r="R29" s="39">
        <v>2</v>
      </c>
      <c r="S29" s="39">
        <v>7</v>
      </c>
      <c r="T29" s="39">
        <v>6</v>
      </c>
      <c r="U29" s="39">
        <v>1</v>
      </c>
      <c r="V29" s="39">
        <v>13</v>
      </c>
      <c r="W29" s="37">
        <f t="shared" si="1"/>
        <v>719</v>
      </c>
    </row>
    <row r="30" spans="2:23" ht="23.25" customHeight="1">
      <c r="B30" s="33" t="s">
        <v>69</v>
      </c>
      <c r="C30" s="34"/>
      <c r="D30" s="34"/>
      <c r="E30" s="34"/>
      <c r="F30" s="38" t="s">
        <v>70</v>
      </c>
      <c r="G30" s="40">
        <f>SUM(G20/G19)*100</f>
        <v>1.7227528340623046</v>
      </c>
      <c r="H30" s="40">
        <f aca="true" t="shared" si="2" ref="H30:W30">SUM(H20/H19)*100</f>
        <v>1.1456023651145602</v>
      </c>
      <c r="I30" s="40">
        <f t="shared" si="2"/>
        <v>0.8559699537077473</v>
      </c>
      <c r="J30" s="40">
        <f t="shared" si="2"/>
        <v>0.9362408153590898</v>
      </c>
      <c r="K30" s="40">
        <f t="shared" si="2"/>
        <v>0.4961832061068702</v>
      </c>
      <c r="L30" s="40">
        <f t="shared" si="2"/>
        <v>0.36599567459657295</v>
      </c>
      <c r="M30" s="40">
        <f t="shared" si="2"/>
        <v>0.24905451526611935</v>
      </c>
      <c r="N30" s="40">
        <f t="shared" si="2"/>
        <v>0.24111879119112684</v>
      </c>
      <c r="O30" s="40">
        <f t="shared" si="2"/>
        <v>0.4122103386809269</v>
      </c>
      <c r="P30" s="40">
        <f t="shared" si="2"/>
        <v>0.5870692284232998</v>
      </c>
      <c r="Q30" s="40">
        <f t="shared" si="2"/>
        <v>0.39664022398506765</v>
      </c>
      <c r="R30" s="40">
        <f t="shared" si="2"/>
        <v>0.20125583641925618</v>
      </c>
      <c r="S30" s="40">
        <f t="shared" si="2"/>
        <v>0.17751479289940827</v>
      </c>
      <c r="T30" s="40">
        <f t="shared" si="2"/>
        <v>0.2831402831402831</v>
      </c>
      <c r="U30" s="40">
        <f t="shared" si="2"/>
        <v>0.301659125188537</v>
      </c>
      <c r="V30" s="40">
        <f t="shared" si="2"/>
        <v>0.2788376871147637</v>
      </c>
      <c r="W30" s="40">
        <f t="shared" si="2"/>
        <v>0.6937881756367408</v>
      </c>
    </row>
    <row r="31" spans="2:23" ht="24.75" customHeight="1">
      <c r="B31" s="33" t="s">
        <v>71</v>
      </c>
      <c r="C31" s="34"/>
      <c r="D31" s="34"/>
      <c r="E31" s="34"/>
      <c r="F31" s="38" t="s">
        <v>72</v>
      </c>
      <c r="G31" s="40">
        <f>SUM(G21/G19)*100</f>
        <v>2.184682674283674</v>
      </c>
      <c r="H31" s="40">
        <f aca="true" t="shared" si="3" ref="H31:W31">SUM(H21/H19)*100</f>
        <v>1.0716925351071693</v>
      </c>
      <c r="I31" s="40">
        <f t="shared" si="3"/>
        <v>0.829766791859551</v>
      </c>
      <c r="J31" s="40">
        <f t="shared" si="3"/>
        <v>0.7229201232519554</v>
      </c>
      <c r="K31" s="40">
        <f t="shared" si="3"/>
        <v>0.11450381679389314</v>
      </c>
      <c r="L31" s="40">
        <f t="shared" si="3"/>
        <v>0.23290633837963734</v>
      </c>
      <c r="M31" s="40">
        <f t="shared" si="3"/>
        <v>0.1475878608984411</v>
      </c>
      <c r="N31" s="40">
        <f t="shared" si="3"/>
        <v>0.2089696190323099</v>
      </c>
      <c r="O31" s="40">
        <f t="shared" si="3"/>
        <v>0.47237076648841353</v>
      </c>
      <c r="P31" s="40">
        <f t="shared" si="3"/>
        <v>0.526075022872827</v>
      </c>
      <c r="Q31" s="40">
        <f t="shared" si="3"/>
        <v>0.16332244517032196</v>
      </c>
      <c r="R31" s="40">
        <f t="shared" si="3"/>
        <v>0.11270326839478344</v>
      </c>
      <c r="S31" s="40">
        <f t="shared" si="3"/>
        <v>0.1715976331360947</v>
      </c>
      <c r="T31" s="40">
        <f t="shared" si="3"/>
        <v>0.23166023166023164</v>
      </c>
      <c r="U31" s="40">
        <f t="shared" si="3"/>
        <v>0.22227514487576405</v>
      </c>
      <c r="V31" s="40">
        <f t="shared" si="3"/>
        <v>0.3228646903434106</v>
      </c>
      <c r="W31" s="40">
        <f t="shared" si="3"/>
        <v>0.7569436441166302</v>
      </c>
    </row>
    <row r="32" spans="2:23" ht="29.25" customHeight="1">
      <c r="B32" s="33" t="s">
        <v>73</v>
      </c>
      <c r="C32" s="34"/>
      <c r="D32" s="34"/>
      <c r="E32" s="34"/>
      <c r="F32" s="38" t="s">
        <v>74</v>
      </c>
      <c r="G32" s="40">
        <f>SUM(G22/G19)*100</f>
        <v>4.976345621708471</v>
      </c>
      <c r="H32" s="40">
        <f aca="true" t="shared" si="4" ref="H32:W32">SUM(H22/H19)*100</f>
        <v>1.6999260901699924</v>
      </c>
      <c r="I32" s="40">
        <f t="shared" si="4"/>
        <v>3.5636300113547037</v>
      </c>
      <c r="J32" s="40">
        <f t="shared" si="4"/>
        <v>3.4131310737141507</v>
      </c>
      <c r="K32" s="40">
        <f t="shared" si="4"/>
        <v>2.404580152671756</v>
      </c>
      <c r="L32" s="40">
        <f t="shared" si="4"/>
        <v>2.9612377308268174</v>
      </c>
      <c r="M32" s="40">
        <f t="shared" si="4"/>
        <v>1.0331150262890876</v>
      </c>
      <c r="N32" s="40">
        <f t="shared" si="4"/>
        <v>0.8198038900498312</v>
      </c>
      <c r="O32" s="40">
        <f t="shared" si="4"/>
        <v>1.6532976827094474</v>
      </c>
      <c r="P32" s="40">
        <f t="shared" si="4"/>
        <v>3.903629155230253</v>
      </c>
      <c r="Q32" s="40">
        <f t="shared" si="4"/>
        <v>1.5865608959402706</v>
      </c>
      <c r="R32" s="40">
        <f t="shared" si="4"/>
        <v>1.8757043954274675</v>
      </c>
      <c r="S32" s="40">
        <f t="shared" si="4"/>
        <v>0.9940828402366865</v>
      </c>
      <c r="T32" s="40">
        <f t="shared" si="4"/>
        <v>2.9086229086229083</v>
      </c>
      <c r="U32" s="40">
        <f t="shared" si="4"/>
        <v>2.3497658172580773</v>
      </c>
      <c r="V32" s="40">
        <f t="shared" si="4"/>
        <v>3.008511887290872</v>
      </c>
      <c r="W32" s="40">
        <f t="shared" si="4"/>
        <v>2.6783450501325343</v>
      </c>
    </row>
    <row r="33" spans="2:23" ht="29.25" customHeight="1">
      <c r="B33" s="33" t="s">
        <v>75</v>
      </c>
      <c r="C33" s="34"/>
      <c r="D33" s="34"/>
      <c r="E33" s="34"/>
      <c r="F33" s="38" t="s">
        <v>76</v>
      </c>
      <c r="G33" s="40">
        <f>SUM(G23/G19)*100</f>
        <v>2.8318307596179597</v>
      </c>
      <c r="H33" s="40">
        <f aca="true" t="shared" si="5" ref="H33:W33">SUM(H23/H19)*100</f>
        <v>1.8662232076866223</v>
      </c>
      <c r="I33" s="40">
        <f t="shared" si="5"/>
        <v>2.0089090750283867</v>
      </c>
      <c r="J33" s="40">
        <f t="shared" si="5"/>
        <v>1.753970135103105</v>
      </c>
      <c r="K33" s="40">
        <f t="shared" si="5"/>
        <v>0.7633587786259541</v>
      </c>
      <c r="L33" s="40">
        <f t="shared" si="5"/>
        <v>0.5822658459490934</v>
      </c>
      <c r="M33" s="40">
        <f t="shared" si="5"/>
        <v>0.5165575131445438</v>
      </c>
      <c r="N33" s="40">
        <f t="shared" si="5"/>
        <v>0.281305256389648</v>
      </c>
      <c r="O33" s="40">
        <f t="shared" si="5"/>
        <v>0.7286096256684492</v>
      </c>
      <c r="P33" s="40">
        <f t="shared" si="5"/>
        <v>0.8081732235437634</v>
      </c>
      <c r="Q33" s="40">
        <f t="shared" si="5"/>
        <v>0.23331777881474566</v>
      </c>
      <c r="R33" s="40">
        <f t="shared" si="5"/>
        <v>0.28980840444372885</v>
      </c>
      <c r="S33" s="40">
        <f t="shared" si="5"/>
        <v>0.3964497041420118</v>
      </c>
      <c r="T33" s="40">
        <f t="shared" si="5"/>
        <v>0.5405405405405406</v>
      </c>
      <c r="U33" s="40">
        <f t="shared" si="5"/>
        <v>0.603318250377074</v>
      </c>
      <c r="V33" s="40">
        <f t="shared" si="5"/>
        <v>0.5429997064866452</v>
      </c>
      <c r="W33" s="40">
        <f t="shared" si="5"/>
        <v>1.1865852253082863</v>
      </c>
    </row>
    <row r="34" spans="2:23" ht="29.25" customHeight="1">
      <c r="B34" s="33" t="s">
        <v>77</v>
      </c>
      <c r="C34" s="34"/>
      <c r="D34" s="34"/>
      <c r="E34" s="34"/>
      <c r="F34" s="38" t="s">
        <v>78</v>
      </c>
      <c r="G34" s="40">
        <f>SUM(G24/G19)*100</f>
        <v>8.955190573953406</v>
      </c>
      <c r="H34" s="40">
        <f aca="true" t="shared" si="6" ref="H34:W34">SUM(H24/H19)*100</f>
        <v>6.670362158167036</v>
      </c>
      <c r="I34" s="40">
        <f t="shared" si="6"/>
        <v>7.791073456197048</v>
      </c>
      <c r="J34" s="40">
        <f t="shared" si="6"/>
        <v>9.35055700402939</v>
      </c>
      <c r="K34" s="40">
        <f t="shared" si="6"/>
        <v>4.809160305343512</v>
      </c>
      <c r="L34" s="40">
        <f t="shared" si="6"/>
        <v>4.09249708867077</v>
      </c>
      <c r="M34" s="40">
        <f t="shared" si="6"/>
        <v>4.418411585647081</v>
      </c>
      <c r="N34" s="40">
        <f t="shared" si="6"/>
        <v>1.3984889889085357</v>
      </c>
      <c r="O34" s="40">
        <f t="shared" si="6"/>
        <v>4.924242424242424</v>
      </c>
      <c r="P34" s="40">
        <f t="shared" si="6"/>
        <v>9.61421164989326</v>
      </c>
      <c r="Q34" s="40">
        <f t="shared" si="6"/>
        <v>3.8964069062062525</v>
      </c>
      <c r="R34" s="40">
        <f t="shared" si="6"/>
        <v>2.0286588311061022</v>
      </c>
      <c r="S34" s="40">
        <f t="shared" si="6"/>
        <v>4.49112426035503</v>
      </c>
      <c r="T34" s="40">
        <f t="shared" si="6"/>
        <v>3.5778635778635777</v>
      </c>
      <c r="U34" s="40">
        <f t="shared" si="6"/>
        <v>4.913868381360642</v>
      </c>
      <c r="V34" s="40">
        <f t="shared" si="6"/>
        <v>7.191077194012327</v>
      </c>
      <c r="W34" s="40">
        <f t="shared" si="6"/>
        <v>5.982251930390689</v>
      </c>
    </row>
    <row r="35" spans="2:23" ht="29.25" customHeight="1">
      <c r="B35" s="33" t="s">
        <v>79</v>
      </c>
      <c r="C35" s="34"/>
      <c r="D35" s="34"/>
      <c r="E35" s="34"/>
      <c r="F35" s="38" t="s">
        <v>80</v>
      </c>
      <c r="G35" s="40">
        <f>SUM(G25/G19)*100</f>
        <v>14.065428902972418</v>
      </c>
      <c r="H35" s="40">
        <f aca="true" t="shared" si="7" ref="H35:W35">SUM(H25/H19)*100</f>
        <v>5.025868440502587</v>
      </c>
      <c r="I35" s="40">
        <f t="shared" si="7"/>
        <v>10.463795964713075</v>
      </c>
      <c r="J35" s="40">
        <f t="shared" si="7"/>
        <v>7.395117326380658</v>
      </c>
      <c r="K35" s="40">
        <f t="shared" si="7"/>
        <v>24.31297709923664</v>
      </c>
      <c r="L35" s="40">
        <f t="shared" si="7"/>
        <v>20.479121610380968</v>
      </c>
      <c r="M35" s="40">
        <f t="shared" si="7"/>
        <v>5.0825569596900655</v>
      </c>
      <c r="N35" s="40">
        <f t="shared" si="7"/>
        <v>20.069120720141456</v>
      </c>
      <c r="O35" s="40">
        <f t="shared" si="7"/>
        <v>19.950980392156865</v>
      </c>
      <c r="P35" s="40">
        <f t="shared" si="7"/>
        <v>6.000304971027752</v>
      </c>
      <c r="Q35" s="40">
        <f t="shared" si="7"/>
        <v>7.839477368175456</v>
      </c>
      <c r="R35" s="40">
        <f t="shared" si="7"/>
        <v>28.08726453067139</v>
      </c>
      <c r="S35" s="40">
        <f t="shared" si="7"/>
        <v>25.16568047337278</v>
      </c>
      <c r="T35" s="40">
        <f t="shared" si="7"/>
        <v>25.817245817245816</v>
      </c>
      <c r="U35" s="40">
        <f t="shared" si="7"/>
        <v>25.267920933555608</v>
      </c>
      <c r="V35" s="40">
        <f t="shared" si="7"/>
        <v>14.10331670090989</v>
      </c>
      <c r="W35" s="40">
        <f t="shared" si="7"/>
        <v>16.724213437824133</v>
      </c>
    </row>
    <row r="36" spans="2:23" ht="29.25" customHeight="1">
      <c r="B36" s="33" t="s">
        <v>81</v>
      </c>
      <c r="C36" s="34"/>
      <c r="D36" s="34"/>
      <c r="E36" s="34"/>
      <c r="F36" s="38" t="s">
        <v>82</v>
      </c>
      <c r="G36" s="40">
        <f>SUM(G26/G19)*100</f>
        <v>11.356333125055789</v>
      </c>
      <c r="H36" s="40">
        <f aca="true" t="shared" si="8" ref="H36:W36">SUM(H26/H19)*100</f>
        <v>16.55580192165558</v>
      </c>
      <c r="I36" s="40">
        <f t="shared" si="8"/>
        <v>14.350598305528866</v>
      </c>
      <c r="J36" s="40">
        <f t="shared" si="8"/>
        <v>32.61436359326855</v>
      </c>
      <c r="K36" s="40">
        <f t="shared" si="8"/>
        <v>14.770992366412214</v>
      </c>
      <c r="L36" s="40">
        <f t="shared" si="8"/>
        <v>3.3771419065047414</v>
      </c>
      <c r="M36" s="40">
        <f t="shared" si="8"/>
        <v>2.758048150539618</v>
      </c>
      <c r="N36" s="40">
        <f t="shared" si="8"/>
        <v>1.8566146921716764</v>
      </c>
      <c r="O36" s="40">
        <f t="shared" si="8"/>
        <v>6.365864527629234</v>
      </c>
      <c r="P36" s="40">
        <f t="shared" si="8"/>
        <v>28.301311375419335</v>
      </c>
      <c r="Q36" s="40">
        <f t="shared" si="8"/>
        <v>2.4965002333177786</v>
      </c>
      <c r="R36" s="40">
        <f t="shared" si="8"/>
        <v>2.3587184028336825</v>
      </c>
      <c r="S36" s="40">
        <f t="shared" si="8"/>
        <v>3.4497041420118344</v>
      </c>
      <c r="T36" s="40">
        <f t="shared" si="8"/>
        <v>4.247104247104247</v>
      </c>
      <c r="U36" s="40">
        <f t="shared" si="8"/>
        <v>5.191712312455347</v>
      </c>
      <c r="V36" s="40">
        <f t="shared" si="8"/>
        <v>5.400645729380686</v>
      </c>
      <c r="W36" s="40">
        <f t="shared" si="8"/>
        <v>9.329952748645844</v>
      </c>
    </row>
    <row r="37" spans="2:23" s="24" customFormat="1" ht="29.25" customHeight="1">
      <c r="B37" s="33" t="s">
        <v>83</v>
      </c>
      <c r="C37" s="34"/>
      <c r="D37" s="34"/>
      <c r="E37" s="34"/>
      <c r="F37" s="38" t="s">
        <v>84</v>
      </c>
      <c r="G37" s="40">
        <f>SUM(G27/G19)*100</f>
        <v>3.5972507364098902</v>
      </c>
      <c r="H37" s="40">
        <f aca="true" t="shared" si="9" ref="H37:W37">SUM(H27/H19)*100</f>
        <v>5.543237250554324</v>
      </c>
      <c r="I37" s="40">
        <f t="shared" si="9"/>
        <v>5.843305092147786</v>
      </c>
      <c r="J37" s="40">
        <f t="shared" si="9"/>
        <v>4.669352927233942</v>
      </c>
      <c r="K37" s="40">
        <f t="shared" si="9"/>
        <v>2.519083969465649</v>
      </c>
      <c r="L37" s="40">
        <f t="shared" si="9"/>
        <v>1.4473465313591747</v>
      </c>
      <c r="M37" s="40">
        <f t="shared" si="9"/>
        <v>1.881745226455124</v>
      </c>
      <c r="N37" s="40">
        <f t="shared" si="9"/>
        <v>0.9644751647645073</v>
      </c>
      <c r="O37" s="40">
        <f t="shared" si="9"/>
        <v>2.1524064171122994</v>
      </c>
      <c r="P37" s="40">
        <f t="shared" si="9"/>
        <v>3.0573345532174443</v>
      </c>
      <c r="Q37" s="40">
        <f t="shared" si="9"/>
        <v>1.1199253383107792</v>
      </c>
      <c r="R37" s="40">
        <f t="shared" si="9"/>
        <v>0.65206890999839</v>
      </c>
      <c r="S37" s="40">
        <f t="shared" si="9"/>
        <v>1.6213017751479288</v>
      </c>
      <c r="T37" s="40">
        <f t="shared" si="9"/>
        <v>0.8494208494208495</v>
      </c>
      <c r="U37" s="40">
        <f t="shared" si="9"/>
        <v>1.6988171786933397</v>
      </c>
      <c r="V37" s="40">
        <f t="shared" si="9"/>
        <v>1.9812151452891107</v>
      </c>
      <c r="W37" s="40">
        <f t="shared" si="9"/>
        <v>2.58338135300219</v>
      </c>
    </row>
    <row r="38" spans="2:23" s="24" customFormat="1" ht="26.25" customHeight="1">
      <c r="B38" s="33" t="s">
        <v>85</v>
      </c>
      <c r="C38" s="34"/>
      <c r="D38" s="34"/>
      <c r="E38" s="34"/>
      <c r="F38" s="38" t="s">
        <v>86</v>
      </c>
      <c r="G38" s="40">
        <f>SUM(G28/G19)*100</f>
        <v>49.44211371953941</v>
      </c>
      <c r="H38" s="40">
        <f aca="true" t="shared" si="10" ref="H38:W38">SUM(H28/H19)*100</f>
        <v>60.73540280857353</v>
      </c>
      <c r="I38" s="40">
        <f t="shared" si="10"/>
        <v>54.54624858066207</v>
      </c>
      <c r="J38" s="40">
        <f t="shared" si="10"/>
        <v>39.2036027494667</v>
      </c>
      <c r="K38" s="40">
        <f t="shared" si="10"/>
        <v>49.69465648854962</v>
      </c>
      <c r="L38" s="40">
        <f t="shared" si="10"/>
        <v>66.94393611711862</v>
      </c>
      <c r="M38" s="40">
        <f t="shared" si="10"/>
        <v>83.89447467945762</v>
      </c>
      <c r="N38" s="40">
        <f t="shared" si="10"/>
        <v>74.45748271981996</v>
      </c>
      <c r="O38" s="40">
        <f t="shared" si="10"/>
        <v>63.48262032085561</v>
      </c>
      <c r="P38" s="40">
        <f t="shared" si="10"/>
        <v>47.21713937175968</v>
      </c>
      <c r="Q38" s="40">
        <f t="shared" si="10"/>
        <v>82.73448436770882</v>
      </c>
      <c r="R38" s="40">
        <f t="shared" si="10"/>
        <v>64.48236998872967</v>
      </c>
      <c r="S38" s="40">
        <f t="shared" si="10"/>
        <v>63.95857988165681</v>
      </c>
      <c r="T38" s="40">
        <f t="shared" si="10"/>
        <v>61.54440154440154</v>
      </c>
      <c r="U38" s="40">
        <f t="shared" si="10"/>
        <v>59.46653965229817</v>
      </c>
      <c r="V38" s="40">
        <f t="shared" si="10"/>
        <v>67.05312591722924</v>
      </c>
      <c r="W38" s="40">
        <f t="shared" si="10"/>
        <v>60.01198570934655</v>
      </c>
    </row>
    <row r="39" spans="2:23" s="24" customFormat="1" ht="23.25" customHeight="1">
      <c r="B39" s="33" t="s">
        <v>87</v>
      </c>
      <c r="C39" s="34"/>
      <c r="D39" s="34"/>
      <c r="E39" s="34"/>
      <c r="F39" s="38" t="s">
        <v>88</v>
      </c>
      <c r="G39" s="40">
        <f>SUM(G29/G19)*100</f>
        <v>1.2809068999375168</v>
      </c>
      <c r="H39" s="40">
        <f aca="true" t="shared" si="11" ref="H39:W39">SUM(H29/H19)*100</f>
        <v>0.1293422025129342</v>
      </c>
      <c r="I39" s="40">
        <f t="shared" si="11"/>
        <v>0.33190671674382044</v>
      </c>
      <c r="J39" s="40">
        <f t="shared" si="11"/>
        <v>0.13036264517658214</v>
      </c>
      <c r="K39" s="40">
        <f t="shared" si="11"/>
        <v>0.3053435114503817</v>
      </c>
      <c r="L39" s="40">
        <f t="shared" si="11"/>
        <v>0.04990850108135085</v>
      </c>
      <c r="M39" s="40">
        <f t="shared" si="11"/>
        <v>0.13836361959228852</v>
      </c>
      <c r="N39" s="40">
        <f t="shared" si="11"/>
        <v>0.016074586079408457</v>
      </c>
      <c r="O39" s="40">
        <f t="shared" si="11"/>
        <v>0.044563279857397504</v>
      </c>
      <c r="P39" s="40">
        <f t="shared" si="11"/>
        <v>0.09149130832570906</v>
      </c>
      <c r="Q39" s="40">
        <f t="shared" si="11"/>
        <v>0</v>
      </c>
      <c r="R39" s="40">
        <f t="shared" si="11"/>
        <v>0.016100466913540494</v>
      </c>
      <c r="S39" s="40">
        <f t="shared" si="11"/>
        <v>0.04142011834319527</v>
      </c>
      <c r="T39" s="40">
        <f t="shared" si="11"/>
        <v>0.15444015444015444</v>
      </c>
      <c r="U39" s="40">
        <f t="shared" si="11"/>
        <v>0.007938398031277289</v>
      </c>
      <c r="V39" s="40">
        <f t="shared" si="11"/>
        <v>0.19078368065746992</v>
      </c>
      <c r="W39" s="40">
        <f t="shared" si="11"/>
        <v>0.3314509623141639</v>
      </c>
    </row>
    <row r="40" ht="12.75">
      <c r="G40" s="25"/>
    </row>
    <row r="41" spans="7:23" ht="12.75"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ht="12.75">
      <c r="G42" s="25"/>
    </row>
  </sheetData>
  <mergeCells count="24">
    <mergeCell ref="B18:D18"/>
    <mergeCell ref="B19:D19"/>
    <mergeCell ref="B6:C6"/>
    <mergeCell ref="B30:E30"/>
    <mergeCell ref="B24:E24"/>
    <mergeCell ref="B25:E25"/>
    <mergeCell ref="B31:E31"/>
    <mergeCell ref="B20:E20"/>
    <mergeCell ref="B21:E21"/>
    <mergeCell ref="B17:E17"/>
    <mergeCell ref="B26:E26"/>
    <mergeCell ref="B27:E27"/>
    <mergeCell ref="B28:E28"/>
    <mergeCell ref="B29:E29"/>
    <mergeCell ref="B22:E22"/>
    <mergeCell ref="B23:E23"/>
    <mergeCell ref="B32:E32"/>
    <mergeCell ref="B33:E33"/>
    <mergeCell ref="B38:E38"/>
    <mergeCell ref="B39:E39"/>
    <mergeCell ref="B36:E36"/>
    <mergeCell ref="B37:E37"/>
    <mergeCell ref="B34:E34"/>
    <mergeCell ref="B35:E35"/>
  </mergeCells>
  <printOptions/>
  <pageMargins left="0.75" right="0.75" top="1" bottom="1" header="0" footer="0"/>
  <pageSetup fitToHeight="1" fitToWidth="1" horizontalDpi="300" verticalDpi="300" orientation="landscape" paperSize="11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2007-07-28T20:35:50Z</cp:lastPrinted>
  <dcterms:created xsi:type="dcterms:W3CDTF">2006-08-07T20:43:59Z</dcterms:created>
  <dcterms:modified xsi:type="dcterms:W3CDTF">2007-07-28T20:35:56Z</dcterms:modified>
  <cp:category/>
  <cp:version/>
  <cp:contentType/>
  <cp:contentStatus/>
</cp:coreProperties>
</file>