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3-16" sheetId="1" r:id="rId1"/>
  </sheets>
  <definedNames>
    <definedName name="_xlnm.Print_Area" localSheetId="0">'Tabla 13-16'!$A$1:$V$58</definedName>
  </definedNames>
  <calcPr fullCalcOnLoad="1"/>
</workbook>
</file>

<file path=xl/sharedStrings.xml><?xml version="1.0" encoding="utf-8"?>
<sst xmlns="http://schemas.openxmlformats.org/spreadsheetml/2006/main" count="128" uniqueCount="128">
  <si>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</si>
  <si>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</si>
  <si>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</si>
  <si>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</si>
  <si>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</si>
  <si>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</si>
  <si>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</si>
  <si>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</si>
  <si>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</si>
  <si>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</si>
  <si>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</si>
  <si>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</si>
  <si>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</si>
  <si>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</si>
  <si>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</si>
  <si>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</si>
  <si>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</si>
  <si>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</si>
  <si>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</si>
  <si>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</si>
  <si>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</si>
  <si>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</si>
  <si>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</si>
  <si>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</si>
  <si>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</si>
  <si>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</si>
  <si>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</si>
  <si>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</si>
  <si>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</si>
  <si>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</si>
  <si>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>Indicador</t>
  </si>
  <si>
    <t xml:space="preserve">Fecha de Datos </t>
  </si>
  <si>
    <t>Número de personas</t>
  </si>
  <si>
    <t>13f Población promovida en Primaria</t>
  </si>
  <si>
    <t>PRO_PR</t>
  </si>
  <si>
    <t>13g Población promovida en Primaria Hombre</t>
  </si>
  <si>
    <t>PRO_PRH</t>
  </si>
  <si>
    <t>13h Población promovida en Primaria Mujer</t>
  </si>
  <si>
    <t>PRO_PRM</t>
  </si>
  <si>
    <t>13k Población promovida en Básicos</t>
  </si>
  <si>
    <t>PRO_BA</t>
  </si>
  <si>
    <t>13l Población promovida en Básicos Hombre</t>
  </si>
  <si>
    <t>PRO_BAH</t>
  </si>
  <si>
    <t>13m Población promovida en Básicos Mujer</t>
  </si>
  <si>
    <t>PRO_BAM</t>
  </si>
  <si>
    <t>13p Población promovida en Diversificado</t>
  </si>
  <si>
    <t>PRO_DV</t>
  </si>
  <si>
    <t>13q Población promovida en Diversificado Hombre</t>
  </si>
  <si>
    <t>PRO_DVH</t>
  </si>
  <si>
    <t>13r Población promovida en Diversificado Mujer</t>
  </si>
  <si>
    <t>PRO_DVM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</si>
  <si>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</si>
  <si>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</si>
  <si>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</si>
  <si>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</si>
  <si>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</si>
  <si>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</si>
  <si>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</si>
  <si>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</si>
  <si>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</si>
  <si>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</si>
  <si>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</si>
  <si>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</si>
  <si>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</si>
  <si>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</si>
  <si>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</si>
  <si>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</si>
  <si>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</si>
  <si>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</si>
  <si>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</si>
  <si>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</si>
  <si>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</si>
  <si>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</si>
  <si>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</si>
  <si>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</si>
  <si>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</si>
  <si>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</si>
  <si>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</si>
  <si>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</si>
  <si>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</si>
  <si>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</si>
  <si>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</si>
  <si>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</si>
  <si>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</si>
  <si>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</si>
  <si>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</si>
  <si>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</si>
  <si>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</si>
  <si>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P_RP_BAM</t>
  </si>
  <si>
    <t>Total de Estudiantes promovidos y no promovidos por nivel de escolaridad, por sexo y grupo étnico</t>
  </si>
  <si>
    <t>Tasa de aprobación</t>
  </si>
  <si>
    <t>Tasa de reprobación</t>
  </si>
  <si>
    <t xml:space="preserve">  13 - 16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</si>
  <si>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</si>
  <si>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</si>
  <si>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</si>
  <si>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</si>
  <si>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</si>
  <si>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</si>
  <si>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</si>
  <si>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</si>
  <si>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</si>
  <si>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</si>
  <si>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</si>
  <si>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</si>
  <si>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</si>
  <si>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</si>
  <si>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 xml:space="preserve"> Departamento de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</si>
  <si>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</si>
  <si>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</si>
  <si>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</si>
  <si>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</si>
  <si>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</si>
  <si>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</si>
  <si>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</si>
  <si>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</si>
  <si>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</si>
  <si>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</si>
  <si>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</si>
  <si>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</si>
  <si>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</si>
  <si>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</si>
  <si>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</si>
  <si>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</si>
  <si>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</si>
  <si>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>Fray Bartolomé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</si>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</sst>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showGridLines="0" tabSelected="1" workbookViewId="0" topLeftCell="A1">
      <selection activeCell="A8" sqref="A8:IV15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7.140625" style="1" customWidth="1"/>
    <col min="5" max="5" width="15.00390625" style="1" bestFit="1" customWidth="1"/>
    <col min="6" max="6" width="13.00390625" style="1" customWidth="1"/>
    <col min="7" max="7" width="10.28125" style="1" customWidth="1"/>
    <col min="8" max="8" width="13.14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12.28125" style="1" customWidth="1"/>
    <col min="15" max="15" width="9.57421875" style="1" bestFit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7.140625" style="1" customWidth="1"/>
    <col min="21" max="21" width="15.140625" style="1" customWidth="1"/>
    <col min="22" max="22" width="15.421875" style="1" customWidth="1"/>
    <col min="23" max="16384" width="11.421875" style="1" customWidth="1"/>
  </cols>
  <sheetData>
    <row r="1" spans="2:8" ht="12">
      <c r="B1" s="2" t="s">
        <v>0</v>
      </c>
      <c r="C1" s="3"/>
      <c r="D1" s="3"/>
      <c r="E1" s="3"/>
      <c r="F1" s="3"/>
      <c r="G1" s="3"/>
      <c r="H1" s="3"/>
    </row>
    <row r="2" spans="2:8" ht="12">
      <c r="B2" s="2" t="s">
        <v>1</v>
      </c>
      <c r="C2" s="3"/>
      <c r="D2" s="3"/>
      <c r="E2" s="3"/>
      <c r="F2" s="3"/>
      <c r="G2" s="3"/>
      <c r="H2" s="3"/>
    </row>
    <row r="3" spans="2:8" ht="12">
      <c r="B3" s="2" t="s">
        <v>2</v>
      </c>
      <c r="C3" s="3"/>
      <c r="D3" s="3"/>
      <c r="E3" s="3"/>
      <c r="F3" s="3"/>
      <c r="G3" s="3"/>
      <c r="H3" s="3"/>
    </row>
    <row r="4" spans="2:8" ht="12">
      <c r="B4" s="2" t="s">
        <v>3</v>
      </c>
      <c r="C4" s="3"/>
      <c r="D4" s="3"/>
      <c r="E4" s="3"/>
      <c r="F4" s="3"/>
      <c r="G4" s="3"/>
      <c r="H4" s="3"/>
    </row>
    <row r="5" ht="12"/>
    <row r="6" spans="1:11" s="11" customFormat="1" ht="12.75" customHeight="1">
      <c r="A6" s="23" t="s">
        <v>4</v>
      </c>
      <c r="B6" s="23"/>
      <c r="C6" s="14"/>
      <c r="D6" s="24" t="s">
        <v>92</v>
      </c>
      <c r="E6" s="9"/>
      <c r="F6" s="10"/>
      <c r="G6" s="10"/>
      <c r="I6" s="13"/>
      <c r="J6" s="12"/>
      <c r="K6" s="13"/>
    </row>
    <row r="7" s="11" customFormat="1" ht="12"/>
    <row r="8" spans="2:11" ht="12.75" customHeight="1">
      <c r="B8" s="38" t="s">
        <v>5</v>
      </c>
      <c r="C8" s="39"/>
      <c r="D8" s="40" t="s">
        <v>89</v>
      </c>
      <c r="E8" s="40"/>
      <c r="F8" s="40"/>
      <c r="G8" s="40"/>
      <c r="H8" s="40"/>
      <c r="I8" s="40"/>
      <c r="J8" s="41"/>
      <c r="K8" s="15"/>
    </row>
    <row r="9" spans="2:11" s="16" customFormat="1" ht="12.75" customHeight="1">
      <c r="B9" s="42" t="s">
        <v>30</v>
      </c>
      <c r="C9" s="43"/>
      <c r="D9" s="44" t="s">
        <v>90</v>
      </c>
      <c r="E9" s="44"/>
      <c r="F9" s="44"/>
      <c r="G9" s="44"/>
      <c r="H9" s="44"/>
      <c r="I9" s="44"/>
      <c r="J9" s="45"/>
      <c r="K9" s="17"/>
    </row>
    <row r="10" spans="2:11" s="16" customFormat="1" ht="12.75" customHeight="1">
      <c r="B10" s="42"/>
      <c r="C10" s="43"/>
      <c r="D10" s="44" t="s">
        <v>91</v>
      </c>
      <c r="E10" s="44"/>
      <c r="F10" s="44"/>
      <c r="G10" s="44"/>
      <c r="H10" s="44"/>
      <c r="I10" s="44"/>
      <c r="J10" s="45"/>
      <c r="K10" s="17"/>
    </row>
    <row r="11" spans="2:11" ht="12">
      <c r="B11" s="46" t="s">
        <v>6</v>
      </c>
      <c r="C11" s="47"/>
      <c r="D11" s="48" t="s">
        <v>124</v>
      </c>
      <c r="E11" s="48"/>
      <c r="F11" s="48"/>
      <c r="G11" s="48"/>
      <c r="H11" s="48"/>
      <c r="I11" s="48"/>
      <c r="J11" s="49"/>
      <c r="K11" s="18"/>
    </row>
    <row r="12" spans="2:11" ht="12.75" customHeight="1">
      <c r="B12" s="46" t="s">
        <v>31</v>
      </c>
      <c r="C12" s="47"/>
      <c r="D12" s="50">
        <v>2005</v>
      </c>
      <c r="E12" s="50"/>
      <c r="F12" s="50"/>
      <c r="G12" s="50"/>
      <c r="H12" s="50"/>
      <c r="I12" s="50"/>
      <c r="J12" s="51"/>
      <c r="K12" s="18"/>
    </row>
    <row r="13" spans="2:30" ht="12">
      <c r="B13" s="46" t="s">
        <v>7</v>
      </c>
      <c r="C13" s="47"/>
      <c r="D13" s="48" t="s">
        <v>32</v>
      </c>
      <c r="E13" s="48"/>
      <c r="F13" s="48"/>
      <c r="G13" s="48"/>
      <c r="H13" s="48"/>
      <c r="I13" s="48"/>
      <c r="J13" s="49"/>
      <c r="Y13" s="5"/>
      <c r="AA13" s="5"/>
      <c r="AB13" s="5"/>
      <c r="AC13" s="5"/>
      <c r="AD13" s="5"/>
    </row>
    <row r="14" spans="2:11" s="11" customFormat="1" ht="12">
      <c r="B14" s="52" t="s">
        <v>11</v>
      </c>
      <c r="C14" s="53"/>
      <c r="D14" s="54" t="s">
        <v>10</v>
      </c>
      <c r="E14" s="54"/>
      <c r="F14" s="54"/>
      <c r="G14" s="54"/>
      <c r="H14" s="54"/>
      <c r="I14" s="54"/>
      <c r="J14" s="55"/>
      <c r="K14" s="56"/>
    </row>
    <row r="15" spans="13:17" ht="12">
      <c r="M15" s="4"/>
      <c r="N15" s="4"/>
      <c r="Q15" s="5"/>
    </row>
    <row r="17" spans="2:21" ht="12">
      <c r="B17" s="6"/>
      <c r="C17" s="6"/>
      <c r="D17" s="6"/>
      <c r="E17" s="6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2" s="21" customFormat="1" ht="26.25" customHeight="1">
      <c r="B18" s="22"/>
      <c r="C18" s="22"/>
      <c r="D18" s="22"/>
      <c r="E18" s="20"/>
      <c r="F18" s="27" t="s">
        <v>93</v>
      </c>
      <c r="G18" s="27" t="s">
        <v>94</v>
      </c>
      <c r="H18" s="27" t="s">
        <v>95</v>
      </c>
      <c r="I18" s="27" t="s">
        <v>96</v>
      </c>
      <c r="J18" s="27" t="s">
        <v>97</v>
      </c>
      <c r="K18" s="27" t="s">
        <v>98</v>
      </c>
      <c r="L18" s="27" t="s">
        <v>99</v>
      </c>
      <c r="M18" s="27" t="s">
        <v>100</v>
      </c>
      <c r="N18" s="27" t="s">
        <v>101</v>
      </c>
      <c r="O18" s="27" t="s">
        <v>102</v>
      </c>
      <c r="P18" s="27" t="s">
        <v>103</v>
      </c>
      <c r="Q18" s="27" t="s">
        <v>104</v>
      </c>
      <c r="R18" s="27" t="s">
        <v>105</v>
      </c>
      <c r="S18" s="27" t="s">
        <v>106</v>
      </c>
      <c r="T18" s="27" t="s">
        <v>125</v>
      </c>
      <c r="U18" s="27" t="s">
        <v>126</v>
      </c>
      <c r="V18" s="27" t="s">
        <v>107</v>
      </c>
    </row>
    <row r="19" spans="2:22" ht="12">
      <c r="B19" s="25" t="s">
        <v>8</v>
      </c>
      <c r="C19" s="25"/>
      <c r="D19" s="25"/>
      <c r="E19" s="26" t="s">
        <v>9</v>
      </c>
      <c r="F19" s="28" t="s">
        <v>108</v>
      </c>
      <c r="G19" s="28" t="s">
        <v>109</v>
      </c>
      <c r="H19" s="28" t="s">
        <v>110</v>
      </c>
      <c r="I19" s="28" t="s">
        <v>111</v>
      </c>
      <c r="J19" s="28" t="s">
        <v>112</v>
      </c>
      <c r="K19" s="28" t="s">
        <v>113</v>
      </c>
      <c r="L19" s="28" t="s">
        <v>114</v>
      </c>
      <c r="M19" s="28" t="s">
        <v>115</v>
      </c>
      <c r="N19" s="28" t="s">
        <v>116</v>
      </c>
      <c r="O19" s="28" t="s">
        <v>117</v>
      </c>
      <c r="P19" s="28" t="s">
        <v>118</v>
      </c>
      <c r="Q19" s="28" t="s">
        <v>119</v>
      </c>
      <c r="R19" s="28" t="s">
        <v>120</v>
      </c>
      <c r="S19" s="28" t="s">
        <v>121</v>
      </c>
      <c r="T19" s="28" t="s">
        <v>122</v>
      </c>
      <c r="U19" s="28" t="s">
        <v>123</v>
      </c>
      <c r="V19" s="28" t="s">
        <v>127</v>
      </c>
    </row>
    <row r="20" spans="2:22" ht="1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s="6" customFormat="1" ht="12">
      <c r="B21" s="30" t="s">
        <v>12</v>
      </c>
      <c r="C21" s="31"/>
      <c r="D21" s="31"/>
      <c r="E21" s="32" t="s">
        <v>13</v>
      </c>
      <c r="F21" s="33">
        <v>27316</v>
      </c>
      <c r="G21" s="33">
        <v>3671</v>
      </c>
      <c r="H21" s="33">
        <v>8426</v>
      </c>
      <c r="I21" s="33">
        <v>4304</v>
      </c>
      <c r="J21" s="33">
        <v>2425</v>
      </c>
      <c r="K21" s="33">
        <v>5786</v>
      </c>
      <c r="L21" s="33">
        <v>8333</v>
      </c>
      <c r="M21" s="33">
        <v>11968</v>
      </c>
      <c r="N21" s="33">
        <v>29623</v>
      </c>
      <c r="O21" s="33">
        <v>6974</v>
      </c>
      <c r="P21" s="33">
        <v>3122</v>
      </c>
      <c r="Q21" s="33">
        <v>10230</v>
      </c>
      <c r="R21" s="33">
        <v>15035</v>
      </c>
      <c r="S21" s="33">
        <v>4103</v>
      </c>
      <c r="T21" s="33">
        <v>9258</v>
      </c>
      <c r="U21" s="33">
        <v>4980</v>
      </c>
      <c r="V21" s="34">
        <f aca="true" t="shared" si="0" ref="V21:V38">SUM(F21:U21)</f>
        <v>155554</v>
      </c>
    </row>
    <row r="22" spans="2:22" s="6" customFormat="1" ht="12">
      <c r="B22" s="30" t="s">
        <v>14</v>
      </c>
      <c r="C22" s="31"/>
      <c r="D22" s="31"/>
      <c r="E22" s="32" t="s">
        <v>15</v>
      </c>
      <c r="F22" s="33">
        <v>14542</v>
      </c>
      <c r="G22" s="33">
        <v>2071</v>
      </c>
      <c r="H22" s="33">
        <v>4681</v>
      </c>
      <c r="I22" s="33">
        <v>2338</v>
      </c>
      <c r="J22" s="33">
        <v>1359</v>
      </c>
      <c r="K22" s="33">
        <v>3151</v>
      </c>
      <c r="L22" s="33">
        <v>4538</v>
      </c>
      <c r="M22" s="33">
        <v>6679</v>
      </c>
      <c r="N22" s="33">
        <v>15799</v>
      </c>
      <c r="O22" s="33">
        <v>3796</v>
      </c>
      <c r="P22" s="33">
        <v>1760</v>
      </c>
      <c r="Q22" s="33">
        <v>5594</v>
      </c>
      <c r="R22" s="33">
        <v>8025</v>
      </c>
      <c r="S22" s="33">
        <v>2173</v>
      </c>
      <c r="T22" s="33">
        <v>4854</v>
      </c>
      <c r="U22" s="33">
        <v>2747</v>
      </c>
      <c r="V22" s="34">
        <f t="shared" si="0"/>
        <v>84107</v>
      </c>
    </row>
    <row r="23" spans="2:22" s="6" customFormat="1" ht="12">
      <c r="B23" s="30" t="s">
        <v>16</v>
      </c>
      <c r="C23" s="31"/>
      <c r="D23" s="31"/>
      <c r="E23" s="32" t="s">
        <v>17</v>
      </c>
      <c r="F23" s="33">
        <v>12774</v>
      </c>
      <c r="G23" s="33">
        <v>1600</v>
      </c>
      <c r="H23" s="33">
        <v>3745</v>
      </c>
      <c r="I23" s="33">
        <v>1966</v>
      </c>
      <c r="J23" s="33">
        <v>1066</v>
      </c>
      <c r="K23" s="33">
        <v>2635</v>
      </c>
      <c r="L23" s="33">
        <v>3795</v>
      </c>
      <c r="M23" s="33">
        <v>5289</v>
      </c>
      <c r="N23" s="33">
        <v>13824</v>
      </c>
      <c r="O23" s="33">
        <v>3178</v>
      </c>
      <c r="P23" s="33">
        <v>1362</v>
      </c>
      <c r="Q23" s="33">
        <v>4636</v>
      </c>
      <c r="R23" s="33">
        <v>7010</v>
      </c>
      <c r="S23" s="33">
        <v>1930</v>
      </c>
      <c r="T23" s="33">
        <v>4404</v>
      </c>
      <c r="U23" s="33">
        <v>2233</v>
      </c>
      <c r="V23" s="34">
        <f t="shared" si="0"/>
        <v>71447</v>
      </c>
    </row>
    <row r="24" spans="2:22" s="6" customFormat="1" ht="12">
      <c r="B24" s="30" t="s">
        <v>18</v>
      </c>
      <c r="C24" s="31"/>
      <c r="D24" s="31"/>
      <c r="E24" s="32" t="s">
        <v>19</v>
      </c>
      <c r="F24" s="33">
        <v>10534</v>
      </c>
      <c r="G24" s="33">
        <v>307</v>
      </c>
      <c r="H24" s="33">
        <v>1047</v>
      </c>
      <c r="I24" s="33">
        <v>858</v>
      </c>
      <c r="J24" s="33">
        <v>180</v>
      </c>
      <c r="K24" s="33">
        <v>299</v>
      </c>
      <c r="L24" s="33">
        <v>470</v>
      </c>
      <c r="M24" s="33">
        <v>342</v>
      </c>
      <c r="N24" s="33">
        <v>3238</v>
      </c>
      <c r="O24" s="33">
        <v>1096</v>
      </c>
      <c r="P24" s="33">
        <v>134</v>
      </c>
      <c r="Q24" s="33">
        <v>694</v>
      </c>
      <c r="R24" s="33">
        <v>842</v>
      </c>
      <c r="S24" s="33">
        <v>532</v>
      </c>
      <c r="T24" s="33">
        <v>569</v>
      </c>
      <c r="U24" s="33">
        <v>594</v>
      </c>
      <c r="V24" s="34">
        <f t="shared" si="0"/>
        <v>21736</v>
      </c>
    </row>
    <row r="25" spans="2:22" s="6" customFormat="1" ht="12">
      <c r="B25" s="30" t="s">
        <v>20</v>
      </c>
      <c r="C25" s="31"/>
      <c r="D25" s="31"/>
      <c r="E25" s="32" t="s">
        <v>21</v>
      </c>
      <c r="F25" s="33">
        <v>6965</v>
      </c>
      <c r="G25" s="33">
        <v>162</v>
      </c>
      <c r="H25" s="33">
        <v>618</v>
      </c>
      <c r="I25" s="33">
        <v>501</v>
      </c>
      <c r="J25" s="33">
        <v>121</v>
      </c>
      <c r="K25" s="33">
        <v>206</v>
      </c>
      <c r="L25" s="33">
        <v>313</v>
      </c>
      <c r="M25" s="33">
        <v>249</v>
      </c>
      <c r="N25" s="33">
        <v>1997</v>
      </c>
      <c r="O25" s="33">
        <v>710</v>
      </c>
      <c r="P25" s="33">
        <v>81</v>
      </c>
      <c r="Q25" s="33">
        <v>475</v>
      </c>
      <c r="R25" s="33">
        <v>548</v>
      </c>
      <c r="S25" s="33">
        <v>328</v>
      </c>
      <c r="T25" s="33">
        <v>289</v>
      </c>
      <c r="U25" s="33">
        <v>396</v>
      </c>
      <c r="V25" s="34">
        <f t="shared" si="0"/>
        <v>13959</v>
      </c>
    </row>
    <row r="26" spans="2:22" s="6" customFormat="1" ht="12">
      <c r="B26" s="30" t="s">
        <v>22</v>
      </c>
      <c r="C26" s="31"/>
      <c r="D26" s="31"/>
      <c r="E26" s="32" t="s">
        <v>23</v>
      </c>
      <c r="F26" s="33">
        <v>3569</v>
      </c>
      <c r="G26" s="33">
        <v>145</v>
      </c>
      <c r="H26" s="33">
        <v>429</v>
      </c>
      <c r="I26" s="33">
        <v>357</v>
      </c>
      <c r="J26" s="33">
        <v>59</v>
      </c>
      <c r="K26" s="33">
        <v>93</v>
      </c>
      <c r="L26" s="33">
        <v>157</v>
      </c>
      <c r="M26" s="33">
        <v>93</v>
      </c>
      <c r="N26" s="33">
        <v>1241</v>
      </c>
      <c r="O26" s="33">
        <v>386</v>
      </c>
      <c r="P26" s="33">
        <v>53</v>
      </c>
      <c r="Q26" s="33">
        <v>219</v>
      </c>
      <c r="R26" s="33">
        <v>294</v>
      </c>
      <c r="S26" s="33">
        <v>204</v>
      </c>
      <c r="T26" s="33">
        <v>280</v>
      </c>
      <c r="U26" s="33">
        <v>198</v>
      </c>
      <c r="V26" s="34">
        <f t="shared" si="0"/>
        <v>7777</v>
      </c>
    </row>
    <row r="27" spans="2:22" s="6" customFormat="1" ht="12">
      <c r="B27" s="30" t="s">
        <v>24</v>
      </c>
      <c r="C27" s="31"/>
      <c r="D27" s="31"/>
      <c r="E27" s="32" t="s">
        <v>25</v>
      </c>
      <c r="F27" s="33">
        <v>5311</v>
      </c>
      <c r="G27" s="33">
        <v>0</v>
      </c>
      <c r="H27" s="33">
        <v>125</v>
      </c>
      <c r="I27" s="33">
        <v>560</v>
      </c>
      <c r="J27" s="33">
        <v>67</v>
      </c>
      <c r="K27" s="33">
        <v>115</v>
      </c>
      <c r="L27" s="33">
        <v>212</v>
      </c>
      <c r="M27" s="33">
        <v>82</v>
      </c>
      <c r="N27" s="33">
        <v>738</v>
      </c>
      <c r="O27" s="33">
        <v>24</v>
      </c>
      <c r="P27" s="33">
        <v>52</v>
      </c>
      <c r="Q27" s="33">
        <v>202</v>
      </c>
      <c r="R27" s="33">
        <v>311</v>
      </c>
      <c r="S27" s="33">
        <v>136</v>
      </c>
      <c r="T27" s="33">
        <v>180</v>
      </c>
      <c r="U27" s="33">
        <v>163</v>
      </c>
      <c r="V27" s="34">
        <f t="shared" si="0"/>
        <v>8278</v>
      </c>
    </row>
    <row r="28" spans="2:22" s="6" customFormat="1" ht="12">
      <c r="B28" s="30" t="s">
        <v>26</v>
      </c>
      <c r="C28" s="31"/>
      <c r="D28" s="31"/>
      <c r="E28" s="32" t="s">
        <v>27</v>
      </c>
      <c r="F28" s="33">
        <v>3086</v>
      </c>
      <c r="G28" s="33">
        <v>0</v>
      </c>
      <c r="H28" s="33">
        <v>93</v>
      </c>
      <c r="I28" s="33">
        <v>293</v>
      </c>
      <c r="J28" s="33">
        <v>36</v>
      </c>
      <c r="K28" s="33">
        <v>64</v>
      </c>
      <c r="L28" s="33">
        <v>136</v>
      </c>
      <c r="M28" s="33">
        <v>50</v>
      </c>
      <c r="N28" s="33">
        <v>520</v>
      </c>
      <c r="O28" s="33">
        <v>19</v>
      </c>
      <c r="P28" s="33">
        <v>33</v>
      </c>
      <c r="Q28" s="33">
        <v>149</v>
      </c>
      <c r="R28" s="33">
        <v>225</v>
      </c>
      <c r="S28" s="33">
        <v>112</v>
      </c>
      <c r="T28" s="33">
        <v>84</v>
      </c>
      <c r="U28" s="33">
        <v>86</v>
      </c>
      <c r="V28" s="34">
        <f t="shared" si="0"/>
        <v>4986</v>
      </c>
    </row>
    <row r="29" spans="2:22" s="6" customFormat="1" ht="12">
      <c r="B29" s="30" t="s">
        <v>28</v>
      </c>
      <c r="C29" s="31"/>
      <c r="D29" s="31"/>
      <c r="E29" s="32" t="s">
        <v>29</v>
      </c>
      <c r="F29" s="33">
        <v>2225</v>
      </c>
      <c r="G29" s="33">
        <v>0</v>
      </c>
      <c r="H29" s="33">
        <v>32</v>
      </c>
      <c r="I29" s="33">
        <v>267</v>
      </c>
      <c r="J29" s="33">
        <v>31</v>
      </c>
      <c r="K29" s="33">
        <v>51</v>
      </c>
      <c r="L29" s="33">
        <v>76</v>
      </c>
      <c r="M29" s="33">
        <v>32</v>
      </c>
      <c r="N29" s="33">
        <v>218</v>
      </c>
      <c r="O29" s="33">
        <v>5</v>
      </c>
      <c r="P29" s="33">
        <v>19</v>
      </c>
      <c r="Q29" s="33">
        <v>53</v>
      </c>
      <c r="R29" s="33">
        <v>86</v>
      </c>
      <c r="S29" s="33">
        <v>24</v>
      </c>
      <c r="T29" s="33">
        <v>96</v>
      </c>
      <c r="U29" s="33">
        <v>77</v>
      </c>
      <c r="V29" s="34">
        <f t="shared" si="0"/>
        <v>3292</v>
      </c>
    </row>
    <row r="30" spans="2:22" s="6" customFormat="1" ht="12">
      <c r="B30" s="35" t="s">
        <v>33</v>
      </c>
      <c r="C30" s="31"/>
      <c r="D30" s="31"/>
      <c r="E30" s="36" t="s">
        <v>34</v>
      </c>
      <c r="F30" s="33">
        <v>22327</v>
      </c>
      <c r="G30" s="33">
        <v>2999</v>
      </c>
      <c r="H30" s="33">
        <v>6644</v>
      </c>
      <c r="I30" s="33">
        <v>3632</v>
      </c>
      <c r="J30" s="33">
        <v>1835</v>
      </c>
      <c r="K30" s="33">
        <v>4400</v>
      </c>
      <c r="L30" s="33">
        <v>6270</v>
      </c>
      <c r="M30" s="33">
        <v>8918</v>
      </c>
      <c r="N30" s="33">
        <v>23032</v>
      </c>
      <c r="O30" s="33">
        <v>5478</v>
      </c>
      <c r="P30" s="33">
        <v>2210</v>
      </c>
      <c r="Q30" s="33">
        <v>7481</v>
      </c>
      <c r="R30" s="33">
        <v>11399</v>
      </c>
      <c r="S30" s="33">
        <v>2977</v>
      </c>
      <c r="T30" s="33">
        <v>6919</v>
      </c>
      <c r="U30" s="33">
        <v>3919</v>
      </c>
      <c r="V30" s="34">
        <f t="shared" si="0"/>
        <v>120440</v>
      </c>
    </row>
    <row r="31" spans="2:22" s="6" customFormat="1" ht="12">
      <c r="B31" s="35" t="s">
        <v>35</v>
      </c>
      <c r="C31" s="31"/>
      <c r="D31" s="31"/>
      <c r="E31" s="36" t="s">
        <v>36</v>
      </c>
      <c r="F31" s="33">
        <v>11887</v>
      </c>
      <c r="G31" s="33">
        <v>1678</v>
      </c>
      <c r="H31" s="33">
        <v>3670</v>
      </c>
      <c r="I31" s="33">
        <v>1963</v>
      </c>
      <c r="J31" s="33">
        <v>1032</v>
      </c>
      <c r="K31" s="33">
        <v>2444</v>
      </c>
      <c r="L31" s="33">
        <v>3447</v>
      </c>
      <c r="M31" s="33">
        <v>5090</v>
      </c>
      <c r="N31" s="33">
        <v>12407</v>
      </c>
      <c r="O31" s="33">
        <v>3022</v>
      </c>
      <c r="P31" s="33">
        <v>1241</v>
      </c>
      <c r="Q31" s="33">
        <v>4133</v>
      </c>
      <c r="R31" s="33">
        <v>6178</v>
      </c>
      <c r="S31" s="33">
        <v>1587</v>
      </c>
      <c r="T31" s="33">
        <v>3606</v>
      </c>
      <c r="U31" s="33">
        <v>2161</v>
      </c>
      <c r="V31" s="34">
        <f t="shared" si="0"/>
        <v>65546</v>
      </c>
    </row>
    <row r="32" spans="2:22" s="6" customFormat="1" ht="12">
      <c r="B32" s="35" t="s">
        <v>37</v>
      </c>
      <c r="C32" s="31"/>
      <c r="D32" s="31"/>
      <c r="E32" s="36" t="s">
        <v>38</v>
      </c>
      <c r="F32" s="33">
        <v>10440</v>
      </c>
      <c r="G32" s="33">
        <v>1321</v>
      </c>
      <c r="H32" s="33">
        <v>2974</v>
      </c>
      <c r="I32" s="33">
        <v>1669</v>
      </c>
      <c r="J32" s="33">
        <v>803</v>
      </c>
      <c r="K32" s="33">
        <v>1956</v>
      </c>
      <c r="L32" s="33">
        <v>2823</v>
      </c>
      <c r="M32" s="33">
        <v>3828</v>
      </c>
      <c r="N32" s="33">
        <v>10625</v>
      </c>
      <c r="O32" s="33">
        <v>2456</v>
      </c>
      <c r="P32" s="33">
        <v>969</v>
      </c>
      <c r="Q32" s="33">
        <v>3348</v>
      </c>
      <c r="R32" s="33">
        <v>5221</v>
      </c>
      <c r="S32" s="33">
        <v>1390</v>
      </c>
      <c r="T32" s="33">
        <v>3313</v>
      </c>
      <c r="U32" s="33">
        <v>1758</v>
      </c>
      <c r="V32" s="34">
        <f t="shared" si="0"/>
        <v>54894</v>
      </c>
    </row>
    <row r="33" spans="2:22" s="6" customFormat="1" ht="12">
      <c r="B33" s="35" t="s">
        <v>39</v>
      </c>
      <c r="C33" s="31"/>
      <c r="D33" s="31"/>
      <c r="E33" s="36" t="s">
        <v>40</v>
      </c>
      <c r="F33" s="33">
        <v>6418</v>
      </c>
      <c r="G33" s="33">
        <v>133</v>
      </c>
      <c r="H33" s="33">
        <v>590</v>
      </c>
      <c r="I33" s="33">
        <v>611</v>
      </c>
      <c r="J33" s="33">
        <v>115</v>
      </c>
      <c r="K33" s="33">
        <v>105</v>
      </c>
      <c r="L33" s="33">
        <v>213</v>
      </c>
      <c r="M33" s="33">
        <v>115</v>
      </c>
      <c r="N33" s="33">
        <v>2182</v>
      </c>
      <c r="O33" s="33">
        <v>397</v>
      </c>
      <c r="P33" s="33">
        <v>49</v>
      </c>
      <c r="Q33" s="33">
        <v>338</v>
      </c>
      <c r="R33" s="33">
        <v>463</v>
      </c>
      <c r="S33" s="33">
        <v>205</v>
      </c>
      <c r="T33" s="33">
        <v>323</v>
      </c>
      <c r="U33" s="33">
        <v>263</v>
      </c>
      <c r="V33" s="34">
        <f t="shared" si="0"/>
        <v>12520</v>
      </c>
    </row>
    <row r="34" spans="2:22" s="6" customFormat="1" ht="12">
      <c r="B34" s="35" t="s">
        <v>41</v>
      </c>
      <c r="C34" s="31"/>
      <c r="D34" s="31"/>
      <c r="E34" s="36" t="s">
        <v>42</v>
      </c>
      <c r="F34" s="33">
        <v>4434</v>
      </c>
      <c r="G34" s="33">
        <v>75</v>
      </c>
      <c r="H34" s="33">
        <v>345</v>
      </c>
      <c r="I34" s="33">
        <v>350</v>
      </c>
      <c r="J34" s="33">
        <v>80</v>
      </c>
      <c r="K34" s="33">
        <v>66</v>
      </c>
      <c r="L34" s="33">
        <v>159</v>
      </c>
      <c r="M34" s="33">
        <v>91</v>
      </c>
      <c r="N34" s="33">
        <v>1349</v>
      </c>
      <c r="O34" s="33">
        <v>279</v>
      </c>
      <c r="P34" s="33">
        <v>30</v>
      </c>
      <c r="Q34" s="33">
        <v>252</v>
      </c>
      <c r="R34" s="33">
        <v>327</v>
      </c>
      <c r="S34" s="33">
        <v>132</v>
      </c>
      <c r="T34" s="33">
        <v>148</v>
      </c>
      <c r="U34" s="33">
        <v>188</v>
      </c>
      <c r="V34" s="34">
        <f t="shared" si="0"/>
        <v>8305</v>
      </c>
    </row>
    <row r="35" spans="2:22" s="6" customFormat="1" ht="12">
      <c r="B35" s="35" t="s">
        <v>43</v>
      </c>
      <c r="C35" s="31"/>
      <c r="D35" s="31"/>
      <c r="E35" s="36" t="s">
        <v>44</v>
      </c>
      <c r="F35" s="33">
        <v>1984</v>
      </c>
      <c r="G35" s="33">
        <v>58</v>
      </c>
      <c r="H35" s="33">
        <v>245</v>
      </c>
      <c r="I35" s="33">
        <v>261</v>
      </c>
      <c r="J35" s="33">
        <v>35</v>
      </c>
      <c r="K35" s="33">
        <v>39</v>
      </c>
      <c r="L35" s="33">
        <v>54</v>
      </c>
      <c r="M35" s="33">
        <v>24</v>
      </c>
      <c r="N35" s="33">
        <v>833</v>
      </c>
      <c r="O35" s="33">
        <v>118</v>
      </c>
      <c r="P35" s="33">
        <v>19</v>
      </c>
      <c r="Q35" s="33">
        <v>86</v>
      </c>
      <c r="R35" s="33">
        <v>136</v>
      </c>
      <c r="S35" s="33">
        <v>73</v>
      </c>
      <c r="T35" s="33">
        <v>175</v>
      </c>
      <c r="U35" s="33">
        <v>75</v>
      </c>
      <c r="V35" s="34">
        <f t="shared" si="0"/>
        <v>4215</v>
      </c>
    </row>
    <row r="36" spans="2:22" s="6" customFormat="1" ht="12">
      <c r="B36" s="35" t="s">
        <v>45</v>
      </c>
      <c r="C36" s="31"/>
      <c r="D36" s="31"/>
      <c r="E36" s="36" t="s">
        <v>46</v>
      </c>
      <c r="F36" s="33">
        <v>2942</v>
      </c>
      <c r="G36" s="33">
        <v>0</v>
      </c>
      <c r="H36" s="33">
        <v>80</v>
      </c>
      <c r="I36" s="33">
        <v>313</v>
      </c>
      <c r="J36" s="33">
        <v>52</v>
      </c>
      <c r="K36" s="33">
        <v>68</v>
      </c>
      <c r="L36" s="33">
        <v>112</v>
      </c>
      <c r="M36" s="33">
        <v>19</v>
      </c>
      <c r="N36" s="33">
        <v>581</v>
      </c>
      <c r="O36" s="33">
        <v>21</v>
      </c>
      <c r="P36" s="33">
        <v>18</v>
      </c>
      <c r="Q36" s="33">
        <v>60</v>
      </c>
      <c r="R36" s="33">
        <v>141</v>
      </c>
      <c r="S36" s="33">
        <v>78</v>
      </c>
      <c r="T36" s="33">
        <v>124</v>
      </c>
      <c r="U36" s="33">
        <v>54</v>
      </c>
      <c r="V36" s="34">
        <f t="shared" si="0"/>
        <v>4663</v>
      </c>
    </row>
    <row r="37" spans="2:22" s="6" customFormat="1" ht="12">
      <c r="B37" s="35" t="s">
        <v>47</v>
      </c>
      <c r="C37" s="31"/>
      <c r="D37" s="31"/>
      <c r="E37" s="36" t="s">
        <v>48</v>
      </c>
      <c r="F37" s="33">
        <v>1699</v>
      </c>
      <c r="G37" s="33">
        <v>0</v>
      </c>
      <c r="H37" s="33">
        <v>56</v>
      </c>
      <c r="I37" s="33">
        <v>162</v>
      </c>
      <c r="J37" s="33">
        <v>26</v>
      </c>
      <c r="K37" s="33">
        <v>41</v>
      </c>
      <c r="L37" s="33">
        <v>74</v>
      </c>
      <c r="M37" s="33">
        <v>14</v>
      </c>
      <c r="N37" s="33">
        <v>411</v>
      </c>
      <c r="O37" s="33">
        <v>16</v>
      </c>
      <c r="P37" s="33">
        <v>7</v>
      </c>
      <c r="Q37" s="33">
        <v>47</v>
      </c>
      <c r="R37" s="33">
        <v>109</v>
      </c>
      <c r="S37" s="33">
        <v>72</v>
      </c>
      <c r="T37" s="33">
        <v>65</v>
      </c>
      <c r="U37" s="33">
        <v>29</v>
      </c>
      <c r="V37" s="34">
        <f t="shared" si="0"/>
        <v>2828</v>
      </c>
    </row>
    <row r="38" spans="2:22" s="6" customFormat="1" ht="12">
      <c r="B38" s="35" t="s">
        <v>49</v>
      </c>
      <c r="C38" s="31"/>
      <c r="D38" s="31"/>
      <c r="E38" s="36" t="s">
        <v>50</v>
      </c>
      <c r="F38" s="33">
        <v>1243</v>
      </c>
      <c r="G38" s="33">
        <v>0</v>
      </c>
      <c r="H38" s="33">
        <v>24</v>
      </c>
      <c r="I38" s="33">
        <v>151</v>
      </c>
      <c r="J38" s="33">
        <v>26</v>
      </c>
      <c r="K38" s="33">
        <v>27</v>
      </c>
      <c r="L38" s="33">
        <v>38</v>
      </c>
      <c r="M38" s="33">
        <v>5</v>
      </c>
      <c r="N38" s="33">
        <v>170</v>
      </c>
      <c r="O38" s="33">
        <v>5</v>
      </c>
      <c r="P38" s="33">
        <v>11</v>
      </c>
      <c r="Q38" s="33">
        <v>13</v>
      </c>
      <c r="R38" s="33">
        <v>32</v>
      </c>
      <c r="S38" s="33">
        <v>6</v>
      </c>
      <c r="T38" s="33">
        <v>59</v>
      </c>
      <c r="U38" s="33">
        <v>25</v>
      </c>
      <c r="V38" s="34">
        <f t="shared" si="0"/>
        <v>1835</v>
      </c>
    </row>
    <row r="39" spans="2:22" s="6" customFormat="1" ht="12">
      <c r="B39" s="35" t="s">
        <v>51</v>
      </c>
      <c r="C39" s="31"/>
      <c r="D39" s="31"/>
      <c r="E39" s="36" t="s">
        <v>52</v>
      </c>
      <c r="F39" s="37">
        <f>SUM(F30/F21)*100</f>
        <v>81.73597891345732</v>
      </c>
      <c r="G39" s="37">
        <f>SUM(G30/G21)*100</f>
        <v>81.69436120947971</v>
      </c>
      <c r="H39" s="37">
        <f>SUM(H30/H21)*100</f>
        <v>78.85117493472585</v>
      </c>
      <c r="I39" s="37">
        <f>SUM(I30/I21)*100</f>
        <v>84.38661710037175</v>
      </c>
      <c r="J39" s="37">
        <f>SUM(J30/J21)*100</f>
        <v>75.6701030927835</v>
      </c>
      <c r="K39" s="37">
        <f>SUM(K30/K21)*100</f>
        <v>76.04562737642586</v>
      </c>
      <c r="L39" s="37">
        <f>SUM(L30/L21)*100</f>
        <v>75.24300972038883</v>
      </c>
      <c r="M39" s="37">
        <f>SUM(M30/M21)*100</f>
        <v>74.5153743315508</v>
      </c>
      <c r="N39" s="37">
        <f>SUM(N30/N21)*100</f>
        <v>77.75039665125072</v>
      </c>
      <c r="O39" s="37">
        <f>SUM(O30/O21)*100</f>
        <v>78.54889589905363</v>
      </c>
      <c r="P39" s="37">
        <f>SUM(P30/P21)*100</f>
        <v>70.78795643818066</v>
      </c>
      <c r="Q39" s="37">
        <f>SUM(Q30/Q21)*100</f>
        <v>73.12805474095796</v>
      </c>
      <c r="R39" s="37">
        <f>SUM(R30/R21)*100</f>
        <v>75.8164283338876</v>
      </c>
      <c r="S39" s="37">
        <f>SUM(S30/S21)*100</f>
        <v>72.55666585425298</v>
      </c>
      <c r="T39" s="37">
        <f>SUM(T30/T21)*100</f>
        <v>74.73536400950529</v>
      </c>
      <c r="U39" s="37">
        <f>SUM(U30/U21)*100</f>
        <v>78.69477911646587</v>
      </c>
      <c r="V39" s="37">
        <f>SUM(V30/V21)*100</f>
        <v>77.4264885505998</v>
      </c>
    </row>
    <row r="40" spans="2:22" s="6" customFormat="1" ht="12">
      <c r="B40" s="35" t="s">
        <v>53</v>
      </c>
      <c r="C40" s="31"/>
      <c r="D40" s="31"/>
      <c r="E40" s="36" t="s">
        <v>54</v>
      </c>
      <c r="F40" s="37">
        <f>SUM(F31/F22)*100</f>
        <v>81.74253885297759</v>
      </c>
      <c r="G40" s="37">
        <f>SUM(G31/G22)*100</f>
        <v>81.02366006760019</v>
      </c>
      <c r="H40" s="37">
        <f>SUM(H31/H22)*100</f>
        <v>78.40205084383679</v>
      </c>
      <c r="I40" s="37">
        <f>SUM(I31/I22)*100</f>
        <v>83.9606501283148</v>
      </c>
      <c r="J40" s="37">
        <f>SUM(J31/J22)*100</f>
        <v>75.93818984547461</v>
      </c>
      <c r="K40" s="37">
        <f>SUM(K31/K22)*100</f>
        <v>77.56267851475722</v>
      </c>
      <c r="L40" s="37">
        <f>SUM(L31/L22)*100</f>
        <v>75.9585720581754</v>
      </c>
      <c r="M40" s="37">
        <f>SUM(M31/M22)*100</f>
        <v>76.20901332534811</v>
      </c>
      <c r="N40" s="37">
        <f>SUM(N31/N22)*100</f>
        <v>78.53028672700803</v>
      </c>
      <c r="O40" s="37">
        <f>SUM(O31/O22)*100</f>
        <v>79.61011591148578</v>
      </c>
      <c r="P40" s="37">
        <f>SUM(P31/P22)*100</f>
        <v>70.51136363636363</v>
      </c>
      <c r="Q40" s="37">
        <f>SUM(Q31/Q22)*100</f>
        <v>73.8827314980336</v>
      </c>
      <c r="R40" s="37">
        <f>SUM(R31/R22)*100</f>
        <v>76.98442367601245</v>
      </c>
      <c r="S40" s="37">
        <f>SUM(S31/S22)*100</f>
        <v>73.03267372296365</v>
      </c>
      <c r="T40" s="37">
        <f>SUM(T31/T22)*100</f>
        <v>74.28924598269468</v>
      </c>
      <c r="U40" s="37">
        <f>SUM(U31/U22)*100</f>
        <v>78.66763742264288</v>
      </c>
      <c r="V40" s="37">
        <f>SUM(V31/V22)*100</f>
        <v>77.9316822618807</v>
      </c>
    </row>
    <row r="41" spans="2:22" s="6" customFormat="1" ht="12">
      <c r="B41" s="35" t="s">
        <v>55</v>
      </c>
      <c r="C41" s="31"/>
      <c r="D41" s="31"/>
      <c r="E41" s="36" t="s">
        <v>56</v>
      </c>
      <c r="F41" s="37">
        <f>SUM(F32/F23)*100</f>
        <v>81.72851103804602</v>
      </c>
      <c r="G41" s="37">
        <f>SUM(G32/G23)*100</f>
        <v>82.5625</v>
      </c>
      <c r="H41" s="37">
        <f>SUM(H32/H23)*100</f>
        <v>79.41255006675567</v>
      </c>
      <c r="I41" s="37">
        <f>SUM(I32/I23)*100</f>
        <v>84.89318413021363</v>
      </c>
      <c r="J41" s="37">
        <f>SUM(J32/J23)*100</f>
        <v>75.328330206379</v>
      </c>
      <c r="K41" s="37">
        <f>SUM(K32/K23)*100</f>
        <v>74.2314990512334</v>
      </c>
      <c r="L41" s="37">
        <f>SUM(L32/L23)*100</f>
        <v>74.38735177865613</v>
      </c>
      <c r="M41" s="37">
        <f>SUM(M32/M23)*100</f>
        <v>72.37663074305162</v>
      </c>
      <c r="N41" s="37">
        <f>SUM(N32/N23)*100</f>
        <v>76.85908564814815</v>
      </c>
      <c r="O41" s="37">
        <f>SUM(O32/O23)*100</f>
        <v>77.28130899937067</v>
      </c>
      <c r="P41" s="37">
        <f>SUM(P32/P23)*100</f>
        <v>71.1453744493392</v>
      </c>
      <c r="Q41" s="37">
        <f>SUM(Q32/Q23)*100</f>
        <v>72.21742881794651</v>
      </c>
      <c r="R41" s="37">
        <f>SUM(R32/R23)*100</f>
        <v>74.4793152639087</v>
      </c>
      <c r="S41" s="37">
        <f>SUM(S32/S23)*100</f>
        <v>72.02072538860104</v>
      </c>
      <c r="T41" s="37">
        <f>SUM(T32/T23)*100</f>
        <v>75.22706630336057</v>
      </c>
      <c r="U41" s="37">
        <f>SUM(U32/U23)*100</f>
        <v>78.7281683833408</v>
      </c>
      <c r="V41" s="37">
        <f>SUM(V32/V23)*100</f>
        <v>76.83177740143043</v>
      </c>
    </row>
    <row r="42" spans="2:22" s="6" customFormat="1" ht="12">
      <c r="B42" s="35" t="s">
        <v>57</v>
      </c>
      <c r="C42" s="31"/>
      <c r="D42" s="31"/>
      <c r="E42" s="36" t="s">
        <v>58</v>
      </c>
      <c r="F42" s="37">
        <f>SUM(F21-F30)/F21*100</f>
        <v>18.264021086542687</v>
      </c>
      <c r="G42" s="37">
        <f>SUM(G21-G30)/G21*100</f>
        <v>18.305638790520295</v>
      </c>
      <c r="H42" s="37">
        <f>SUM(H21-H30)/H21*100</f>
        <v>21.148825065274153</v>
      </c>
      <c r="I42" s="37">
        <f>SUM(I21-I30)/I21*100</f>
        <v>15.613382899628252</v>
      </c>
      <c r="J42" s="37">
        <f>SUM(J21-J30)/J21*100</f>
        <v>24.329896907216494</v>
      </c>
      <c r="K42" s="37">
        <f>SUM(K21-K30)/K21*100</f>
        <v>23.954372623574145</v>
      </c>
      <c r="L42" s="37">
        <f>SUM(L21-L30)/L21*100</f>
        <v>24.756990279611184</v>
      </c>
      <c r="M42" s="37">
        <f>SUM(M21-M30)/M21*100</f>
        <v>25.484625668449194</v>
      </c>
      <c r="N42" s="37">
        <f>SUM(N21-N30)/N21*100</f>
        <v>22.249603348749282</v>
      </c>
      <c r="O42" s="37">
        <f>SUM(O21-O30)/O21*100</f>
        <v>21.451104100946374</v>
      </c>
      <c r="P42" s="37">
        <f>SUM(P21-P30)/P21*100</f>
        <v>29.212043561819346</v>
      </c>
      <c r="Q42" s="37">
        <f>SUM(Q21-Q30)/Q21*100</f>
        <v>26.871945259042036</v>
      </c>
      <c r="R42" s="37">
        <f>SUM(R21-R30)/R21*100</f>
        <v>24.183571666112407</v>
      </c>
      <c r="S42" s="37">
        <f>SUM(S21-S30)/S21*100</f>
        <v>27.443334145747016</v>
      </c>
      <c r="T42" s="37">
        <f>SUM(T21-T30)/T21*100</f>
        <v>25.264635990494703</v>
      </c>
      <c r="U42" s="37">
        <f>SUM(U21-U30)/U21*100</f>
        <v>21.305220883534137</v>
      </c>
      <c r="V42" s="37">
        <f>SUM(V21-V30)/V21*100</f>
        <v>22.573511449400208</v>
      </c>
    </row>
    <row r="43" spans="2:22" s="6" customFormat="1" ht="12">
      <c r="B43" s="35" t="s">
        <v>59</v>
      </c>
      <c r="C43" s="31"/>
      <c r="D43" s="31"/>
      <c r="E43" s="36" t="s">
        <v>60</v>
      </c>
      <c r="F43" s="37">
        <f>SUM(F22-F31)/F22*100</f>
        <v>18.25746114702242</v>
      </c>
      <c r="G43" s="37">
        <f>SUM(G22-G31)/G22*100</f>
        <v>18.976339932399807</v>
      </c>
      <c r="H43" s="37">
        <f>SUM(H22-H31)/H22*100</f>
        <v>21.597949156163214</v>
      </c>
      <c r="I43" s="37">
        <f>SUM(I22-I31)/I22*100</f>
        <v>16.0393498716852</v>
      </c>
      <c r="J43" s="37">
        <f>SUM(J22-J31)/J22*100</f>
        <v>24.061810154525386</v>
      </c>
      <c r="K43" s="37">
        <f>SUM(K22-K31)/K22*100</f>
        <v>22.43732148524278</v>
      </c>
      <c r="L43" s="37">
        <f>SUM(L22-L31)/L22*100</f>
        <v>24.04142794182459</v>
      </c>
      <c r="M43" s="37">
        <f>SUM(M22-M31)/M22*100</f>
        <v>23.790986674651894</v>
      </c>
      <c r="N43" s="37">
        <f>SUM(N22-N31)/N22*100</f>
        <v>21.46971327299196</v>
      </c>
      <c r="O43" s="37">
        <f>SUM(O22-O31)/O22*100</f>
        <v>20.389884088514226</v>
      </c>
      <c r="P43" s="37">
        <f>SUM(P22-P31)/P22*100</f>
        <v>29.48863636363636</v>
      </c>
      <c r="Q43" s="37">
        <f>SUM(Q22-Q31)/Q22*100</f>
        <v>26.117268501966397</v>
      </c>
      <c r="R43" s="37">
        <f>SUM(R22-R31)/R22*100</f>
        <v>23.01557632398754</v>
      </c>
      <c r="S43" s="37">
        <f>SUM(S22-S31)/S22*100</f>
        <v>26.967326277036356</v>
      </c>
      <c r="T43" s="37">
        <f>SUM(T22-T31)/T22*100</f>
        <v>25.710754017305316</v>
      </c>
      <c r="U43" s="37">
        <f>SUM(U22-U31)/U22*100</f>
        <v>21.332362577357117</v>
      </c>
      <c r="V43" s="37">
        <f>SUM(V22-V31)/V22*100</f>
        <v>22.0683177381193</v>
      </c>
    </row>
    <row r="44" spans="2:22" s="6" customFormat="1" ht="12">
      <c r="B44" s="35" t="s">
        <v>61</v>
      </c>
      <c r="C44" s="31"/>
      <c r="D44" s="31"/>
      <c r="E44" s="36" t="s">
        <v>62</v>
      </c>
      <c r="F44" s="37">
        <f>SUM(F23-F32)/F23*100</f>
        <v>18.27148896195397</v>
      </c>
      <c r="G44" s="37">
        <f>SUM(G23-G32)/G23*100</f>
        <v>17.4375</v>
      </c>
      <c r="H44" s="37">
        <f>SUM(H23-H32)/H23*100</f>
        <v>20.587449933244326</v>
      </c>
      <c r="I44" s="37">
        <f>SUM(I23-I32)/I23*100</f>
        <v>15.106815869786368</v>
      </c>
      <c r="J44" s="37">
        <f>SUM(J23-J32)/J23*100</f>
        <v>24.671669793621014</v>
      </c>
      <c r="K44" s="37">
        <f>SUM(K23-K32)/K23*100</f>
        <v>25.768500948766604</v>
      </c>
      <c r="L44" s="37">
        <f>SUM(L23-L32)/L23*100</f>
        <v>25.612648221343875</v>
      </c>
      <c r="M44" s="37">
        <f>SUM(M23-M32)/M23*100</f>
        <v>27.623369256948383</v>
      </c>
      <c r="N44" s="37">
        <f>SUM(N23-N32)/N23*100</f>
        <v>23.14091435185185</v>
      </c>
      <c r="O44" s="37">
        <f>SUM(O23-O32)/O23*100</f>
        <v>22.718691000629327</v>
      </c>
      <c r="P44" s="37">
        <f>SUM(P23-P32)/P23*100</f>
        <v>28.854625550660796</v>
      </c>
      <c r="Q44" s="37">
        <f>SUM(Q23-Q32)/Q23*100</f>
        <v>27.782571182053495</v>
      </c>
      <c r="R44" s="37">
        <f>SUM(R23-R32)/R23*100</f>
        <v>25.520684736091297</v>
      </c>
      <c r="S44" s="37">
        <f>SUM(S23-S32)/S23*100</f>
        <v>27.979274611398964</v>
      </c>
      <c r="T44" s="37">
        <f>SUM(T23-T32)/T23*100</f>
        <v>24.772933696639416</v>
      </c>
      <c r="U44" s="37">
        <f>SUM(U23-U32)/U23*100</f>
        <v>21.271831616659203</v>
      </c>
      <c r="V44" s="37">
        <f>SUM(V23-V32)/V23*100</f>
        <v>23.168222598569567</v>
      </c>
    </row>
    <row r="45" spans="2:22" s="6" customFormat="1" ht="12">
      <c r="B45" s="35" t="s">
        <v>63</v>
      </c>
      <c r="C45" s="31"/>
      <c r="D45" s="31"/>
      <c r="E45" s="36" t="s">
        <v>64</v>
      </c>
      <c r="F45" s="37">
        <f>SUM(F33/F24)*100</f>
        <v>60.926523637744445</v>
      </c>
      <c r="G45" s="37">
        <f>SUM(G33/G24)*100</f>
        <v>43.32247557003257</v>
      </c>
      <c r="H45" s="37">
        <f>SUM(H33/H24)*100</f>
        <v>56.35148042024832</v>
      </c>
      <c r="I45" s="37">
        <f>SUM(I33/I24)*100</f>
        <v>71.21212121212122</v>
      </c>
      <c r="J45" s="37">
        <f>SUM(J33/J24)*100</f>
        <v>63.888888888888886</v>
      </c>
      <c r="K45" s="37">
        <f>SUM(K33/K24)*100</f>
        <v>35.11705685618729</v>
      </c>
      <c r="L45" s="37">
        <f>SUM(L33/L24)*100</f>
        <v>45.31914893617021</v>
      </c>
      <c r="M45" s="37">
        <f>SUM(M33/M24)*100</f>
        <v>33.62573099415205</v>
      </c>
      <c r="N45" s="37">
        <f>SUM(N33/N24)*100</f>
        <v>67.38727609635578</v>
      </c>
      <c r="O45" s="37">
        <f>SUM(O33/O24)*100</f>
        <v>36.222627737226276</v>
      </c>
      <c r="P45" s="37">
        <f>SUM(P33/P24)*100</f>
        <v>36.56716417910448</v>
      </c>
      <c r="Q45" s="37">
        <f>SUM(Q33/Q24)*100</f>
        <v>48.70317002881844</v>
      </c>
      <c r="R45" s="37">
        <f>SUM(R33/R24)*100</f>
        <v>54.98812351543943</v>
      </c>
      <c r="S45" s="37">
        <f>SUM(S33/S24)*100</f>
        <v>38.53383458646616</v>
      </c>
      <c r="T45" s="37">
        <f>SUM(T33/T24)*100</f>
        <v>56.76625659050967</v>
      </c>
      <c r="U45" s="37">
        <f>SUM(U33/U24)*100</f>
        <v>44.27609427609428</v>
      </c>
      <c r="V45" s="37">
        <f>SUM(V33/V24)*100</f>
        <v>57.6002944423997</v>
      </c>
    </row>
    <row r="46" spans="2:22" s="6" customFormat="1" ht="12">
      <c r="B46" s="35" t="s">
        <v>65</v>
      </c>
      <c r="C46" s="31"/>
      <c r="D46" s="31"/>
      <c r="E46" s="36" t="s">
        <v>66</v>
      </c>
      <c r="F46" s="37">
        <f>SUM(F34/F25)*100</f>
        <v>63.66116295764537</v>
      </c>
      <c r="G46" s="37">
        <f>SUM(G34/G25)*100</f>
        <v>46.2962962962963</v>
      </c>
      <c r="H46" s="37">
        <f>SUM(H34/H25)*100</f>
        <v>55.8252427184466</v>
      </c>
      <c r="I46" s="37">
        <f>SUM(I34/I25)*100</f>
        <v>69.86027944111777</v>
      </c>
      <c r="J46" s="37">
        <f>SUM(J34/J25)*100</f>
        <v>66.11570247933885</v>
      </c>
      <c r="K46" s="37">
        <f>SUM(K34/K25)*100</f>
        <v>32.038834951456316</v>
      </c>
      <c r="L46" s="37">
        <f>SUM(L34/L25)*100</f>
        <v>50.798722044728436</v>
      </c>
      <c r="M46" s="37">
        <f>SUM(M34/M25)*100</f>
        <v>36.54618473895582</v>
      </c>
      <c r="N46" s="37">
        <f>SUM(N34/N25)*100</f>
        <v>67.55132699048573</v>
      </c>
      <c r="O46" s="37">
        <f>SUM(O34/O25)*100</f>
        <v>39.29577464788732</v>
      </c>
      <c r="P46" s="37">
        <f>SUM(P34/P25)*100</f>
        <v>37.03703703703704</v>
      </c>
      <c r="Q46" s="37">
        <f>SUM(Q34/Q25)*100</f>
        <v>53.05263157894737</v>
      </c>
      <c r="R46" s="37">
        <f>SUM(R34/R25)*100</f>
        <v>59.67153284671532</v>
      </c>
      <c r="S46" s="37">
        <f>SUM(S34/S25)*100</f>
        <v>40.243902439024396</v>
      </c>
      <c r="T46" s="37">
        <f>SUM(T34/T25)*100</f>
        <v>51.21107266435986</v>
      </c>
      <c r="U46" s="37">
        <f>SUM(U34/U25)*100</f>
        <v>47.474747474747474</v>
      </c>
      <c r="V46" s="37">
        <f>SUM(V34/V25)*100</f>
        <v>59.4956658786446</v>
      </c>
    </row>
    <row r="47" spans="2:22" s="6" customFormat="1" ht="12">
      <c r="B47" s="35" t="s">
        <v>67</v>
      </c>
      <c r="C47" s="31"/>
      <c r="D47" s="31"/>
      <c r="E47" s="36" t="s">
        <v>68</v>
      </c>
      <c r="F47" s="37">
        <f>SUM(F35/F26)*100</f>
        <v>55.58980106472401</v>
      </c>
      <c r="G47" s="37">
        <f>SUM(G35/G26)*100</f>
        <v>40</v>
      </c>
      <c r="H47" s="37">
        <f>SUM(H35/H26)*100</f>
        <v>57.10955710955711</v>
      </c>
      <c r="I47" s="37">
        <f>SUM(I35/I26)*100</f>
        <v>73.10924369747899</v>
      </c>
      <c r="J47" s="37">
        <f>SUM(J35/J26)*100</f>
        <v>59.32203389830508</v>
      </c>
      <c r="K47" s="37">
        <f>SUM(K35/K26)*100</f>
        <v>41.935483870967744</v>
      </c>
      <c r="L47" s="37">
        <f>SUM(L35/L26)*100</f>
        <v>34.394904458598724</v>
      </c>
      <c r="M47" s="37">
        <f>SUM(M35/M26)*100</f>
        <v>25.806451612903224</v>
      </c>
      <c r="N47" s="37">
        <f>SUM(N35/N26)*100</f>
        <v>67.12328767123287</v>
      </c>
      <c r="O47" s="37">
        <f>SUM(O35/O26)*100</f>
        <v>30.569948186528496</v>
      </c>
      <c r="P47" s="37">
        <f>SUM(P35/P26)*100</f>
        <v>35.84905660377358</v>
      </c>
      <c r="Q47" s="37">
        <f>SUM(Q35/Q26)*100</f>
        <v>39.26940639269406</v>
      </c>
      <c r="R47" s="37">
        <f>SUM(R35/R26)*100</f>
        <v>46.25850340136054</v>
      </c>
      <c r="S47" s="37">
        <f>SUM(S35/S26)*100</f>
        <v>35.78431372549019</v>
      </c>
      <c r="T47" s="37">
        <f>SUM(T35/T26)*100</f>
        <v>62.5</v>
      </c>
      <c r="U47" s="37">
        <f>SUM(U35/U26)*100</f>
        <v>37.878787878787875</v>
      </c>
      <c r="V47" s="37">
        <f>SUM(V35/V26)*100</f>
        <v>54.19827697055419</v>
      </c>
    </row>
    <row r="48" spans="2:22" s="6" customFormat="1" ht="12">
      <c r="B48" s="35" t="s">
        <v>69</v>
      </c>
      <c r="C48" s="31"/>
      <c r="D48" s="31"/>
      <c r="E48" s="36" t="s">
        <v>70</v>
      </c>
      <c r="F48" s="37">
        <f>SUM((F24-F33)/F24)*100</f>
        <v>39.073476362255555</v>
      </c>
      <c r="G48" s="37">
        <f>SUM((G24-G33)/G24)*100</f>
        <v>56.67752442996743</v>
      </c>
      <c r="H48" s="37">
        <f>SUM((H24-H33)/H24)*100</f>
        <v>43.64851957975167</v>
      </c>
      <c r="I48" s="37">
        <f>SUM((I24-I33)/I24)*100</f>
        <v>28.78787878787879</v>
      </c>
      <c r="J48" s="37">
        <f>SUM((J24-J33)/J24)*100</f>
        <v>36.11111111111111</v>
      </c>
      <c r="K48" s="37">
        <f>SUM((K24-K33)/K24)*100</f>
        <v>64.88294314381271</v>
      </c>
      <c r="L48" s="37">
        <f>SUM((L24-L33)/L24)*100</f>
        <v>54.680851063829785</v>
      </c>
      <c r="M48" s="37">
        <f>SUM((M24-M33)/M24)*100</f>
        <v>66.37426900584795</v>
      </c>
      <c r="N48" s="37">
        <f>SUM((N24-N33)/N24)*100</f>
        <v>32.61272390364422</v>
      </c>
      <c r="O48" s="37">
        <f>SUM((O24-O33)/O24)*100</f>
        <v>63.777372262773724</v>
      </c>
      <c r="P48" s="37">
        <f>SUM((P24-P33)/P24)*100</f>
        <v>63.43283582089553</v>
      </c>
      <c r="Q48" s="37">
        <f>SUM((Q24-Q33)/Q24)*100</f>
        <v>51.29682997118156</v>
      </c>
      <c r="R48" s="37">
        <f>SUM((R24-R33)/R24)*100</f>
        <v>45.01187648456057</v>
      </c>
      <c r="S48" s="37">
        <f>SUM((S24-S33)/S24)*100</f>
        <v>61.46616541353384</v>
      </c>
      <c r="T48" s="37">
        <f>SUM((T24-T33)/T24)*100</f>
        <v>43.23374340949033</v>
      </c>
      <c r="U48" s="37">
        <f>SUM((U24-U33)/U24)*100</f>
        <v>55.72390572390572</v>
      </c>
      <c r="V48" s="37">
        <f>SUM((V24-V33)/V24)*100</f>
        <v>42.39970555760029</v>
      </c>
    </row>
    <row r="49" spans="2:22" s="6" customFormat="1" ht="12">
      <c r="B49" s="35" t="s">
        <v>71</v>
      </c>
      <c r="C49" s="31"/>
      <c r="D49" s="31"/>
      <c r="E49" s="36" t="s">
        <v>72</v>
      </c>
      <c r="F49" s="37">
        <f>SUM((F25-F34)/F25)*100</f>
        <v>36.33883704235463</v>
      </c>
      <c r="G49" s="37">
        <f>SUM((G25-G34)/G25)*100</f>
        <v>53.70370370370371</v>
      </c>
      <c r="H49" s="37">
        <f>SUM((H25-H34)/H25)*100</f>
        <v>44.1747572815534</v>
      </c>
      <c r="I49" s="37">
        <f>SUM((I25-I34)/I25)*100</f>
        <v>30.13972055888224</v>
      </c>
      <c r="J49" s="37">
        <f>SUM((J25-J34)/J25)*100</f>
        <v>33.88429752066116</v>
      </c>
      <c r="K49" s="37">
        <f>SUM((K25-K34)/K25)*100</f>
        <v>67.96116504854369</v>
      </c>
      <c r="L49" s="37">
        <f>SUM((L25-L34)/L25)*100</f>
        <v>49.201277955271564</v>
      </c>
      <c r="M49" s="37">
        <f>SUM((M25-M34)/M25)*100</f>
        <v>63.45381526104418</v>
      </c>
      <c r="N49" s="37">
        <f>SUM((N25-N34)/N25)*100</f>
        <v>32.44867300951427</v>
      </c>
      <c r="O49" s="37">
        <f>SUM((O25-O34)/O25)*100</f>
        <v>60.70422535211267</v>
      </c>
      <c r="P49" s="37">
        <f>SUM((P25-P34)/P25)*100</f>
        <v>62.96296296296296</v>
      </c>
      <c r="Q49" s="37">
        <f>SUM((Q25-Q34)/Q25)*100</f>
        <v>46.94736842105263</v>
      </c>
      <c r="R49" s="37">
        <f>SUM((R25-R34)/R25)*100</f>
        <v>40.32846715328467</v>
      </c>
      <c r="S49" s="37">
        <f>SUM((S25-S34)/S25)*100</f>
        <v>59.756097560975604</v>
      </c>
      <c r="T49" s="37">
        <f>SUM((T25-T34)/T25)*100</f>
        <v>48.78892733564014</v>
      </c>
      <c r="U49" s="37">
        <f>SUM((U25-U34)/U25)*100</f>
        <v>52.52525252525253</v>
      </c>
      <c r="V49" s="37">
        <f>SUM((V25-V34)/V25)*100</f>
        <v>40.5043341213554</v>
      </c>
    </row>
    <row r="50" spans="2:22" s="6" customFormat="1" ht="12">
      <c r="B50" s="35" t="s">
        <v>73</v>
      </c>
      <c r="C50" s="31"/>
      <c r="D50" s="31"/>
      <c r="E50" s="36" t="s">
        <v>88</v>
      </c>
      <c r="F50" s="37">
        <f>SUM((F26-F35)/F26)*100</f>
        <v>44.410198935275986</v>
      </c>
      <c r="G50" s="37">
        <f>SUM((G26-G35)/G26)*100</f>
        <v>60</v>
      </c>
      <c r="H50" s="37">
        <f>SUM((H26-H35)/H26)*100</f>
        <v>42.89044289044289</v>
      </c>
      <c r="I50" s="37">
        <f>SUM((I26-I35)/I26)*100</f>
        <v>26.89075630252101</v>
      </c>
      <c r="J50" s="37">
        <f>SUM((J26-J35)/J26)*100</f>
        <v>40.67796610169492</v>
      </c>
      <c r="K50" s="37">
        <f>SUM((K26-K35)/K26)*100</f>
        <v>58.06451612903226</v>
      </c>
      <c r="L50" s="37">
        <f>SUM((L26-L35)/L26)*100</f>
        <v>65.60509554140127</v>
      </c>
      <c r="M50" s="37">
        <f>SUM((M26-M35)/M26)*100</f>
        <v>74.19354838709677</v>
      </c>
      <c r="N50" s="37">
        <f>SUM((N26-N35)/N26)*100</f>
        <v>32.87671232876712</v>
      </c>
      <c r="O50" s="37">
        <f>SUM((O26-O35)/O26)*100</f>
        <v>69.43005181347151</v>
      </c>
      <c r="P50" s="37">
        <f>SUM((P26-P35)/P26)*100</f>
        <v>64.15094339622641</v>
      </c>
      <c r="Q50" s="37">
        <f>SUM((Q26-Q35)/Q26)*100</f>
        <v>60.73059360730594</v>
      </c>
      <c r="R50" s="37">
        <f>SUM((R26-R35)/R26)*100</f>
        <v>53.74149659863946</v>
      </c>
      <c r="S50" s="37">
        <f>SUM((S26-S35)/S26)*100</f>
        <v>64.2156862745098</v>
      </c>
      <c r="T50" s="37">
        <f>SUM((T26-T35)/T26)*100</f>
        <v>37.5</v>
      </c>
      <c r="U50" s="37">
        <f>SUM((U26-U35)/U26)*100</f>
        <v>62.121212121212125</v>
      </c>
      <c r="V50" s="37">
        <f>SUM((V26-V35)/V26)*100</f>
        <v>45.8017230294458</v>
      </c>
    </row>
    <row r="51" spans="2:22" s="6" customFormat="1" ht="12">
      <c r="B51" s="35" t="s">
        <v>74</v>
      </c>
      <c r="C51" s="31"/>
      <c r="D51" s="31"/>
      <c r="E51" s="36" t="s">
        <v>75</v>
      </c>
      <c r="F51" s="37">
        <f>SUM(F36/F27)*100</f>
        <v>55.394464319337224</v>
      </c>
      <c r="G51" s="37">
        <v>0</v>
      </c>
      <c r="H51" s="37">
        <f>SUM(H36/H27)*100</f>
        <v>64</v>
      </c>
      <c r="I51" s="37">
        <f>SUM(I36/I27)*100</f>
        <v>55.892857142857146</v>
      </c>
      <c r="J51" s="37">
        <f>SUM(J36/J27)*100</f>
        <v>77.61194029850746</v>
      </c>
      <c r="K51" s="37">
        <f>SUM(K36/K27)*100</f>
        <v>59.130434782608695</v>
      </c>
      <c r="L51" s="37">
        <f>SUM(L36/L27)*100</f>
        <v>52.83018867924528</v>
      </c>
      <c r="M51" s="37">
        <f>SUM(M36/M27)*100</f>
        <v>23.170731707317074</v>
      </c>
      <c r="N51" s="37">
        <f>SUM(N36/N27)*100</f>
        <v>78.72628726287263</v>
      </c>
      <c r="O51" s="37">
        <f>SUM(O36/O27)*100</f>
        <v>87.5</v>
      </c>
      <c r="P51" s="37">
        <f>SUM(P36/P27)*100</f>
        <v>34.61538461538461</v>
      </c>
      <c r="Q51" s="37">
        <f>SUM(Q36/Q27)*100</f>
        <v>29.7029702970297</v>
      </c>
      <c r="R51" s="37">
        <f>SUM(R36/R27)*100</f>
        <v>45.337620578778136</v>
      </c>
      <c r="S51" s="37">
        <f>SUM(S36/S27)*100</f>
        <v>57.35294117647059</v>
      </c>
      <c r="T51" s="37">
        <f>SUM(T36/T27)*100</f>
        <v>68.88888888888889</v>
      </c>
      <c r="U51" s="37">
        <f>SUM(U36/U27)*100</f>
        <v>33.12883435582822</v>
      </c>
      <c r="V51" s="37">
        <f>SUM(V36/V27)*100</f>
        <v>56.33003140855279</v>
      </c>
    </row>
    <row r="52" spans="2:22" s="6" customFormat="1" ht="12">
      <c r="B52" s="35" t="s">
        <v>76</v>
      </c>
      <c r="C52" s="31"/>
      <c r="D52" s="31"/>
      <c r="E52" s="36" t="s">
        <v>77</v>
      </c>
      <c r="F52" s="37">
        <f>SUM(F37/F28)*100</f>
        <v>55.0550874918989</v>
      </c>
      <c r="G52" s="37">
        <v>0</v>
      </c>
      <c r="H52" s="37">
        <f>SUM(H37/H28)*100</f>
        <v>60.215053763440864</v>
      </c>
      <c r="I52" s="37">
        <f>SUM(I37/I28)*100</f>
        <v>55.2901023890785</v>
      </c>
      <c r="J52" s="37">
        <f>SUM(J37/J28)*100</f>
        <v>72.22222222222221</v>
      </c>
      <c r="K52" s="37">
        <f>SUM(K37/K28)*100</f>
        <v>64.0625</v>
      </c>
      <c r="L52" s="37">
        <f>SUM(L37/L28)*100</f>
        <v>54.41176470588235</v>
      </c>
      <c r="M52" s="37">
        <f>SUM(M37/M28)*100</f>
        <v>28.000000000000004</v>
      </c>
      <c r="N52" s="37">
        <f>SUM(N37/N28)*100</f>
        <v>79.03846153846153</v>
      </c>
      <c r="O52" s="37">
        <f>SUM(O37/O28)*100</f>
        <v>84.21052631578947</v>
      </c>
      <c r="P52" s="37">
        <f>SUM(P37/P28)*100</f>
        <v>21.21212121212121</v>
      </c>
      <c r="Q52" s="37">
        <f>SUM(Q37/Q28)*100</f>
        <v>31.543624161073826</v>
      </c>
      <c r="R52" s="37">
        <f>SUM(R37/R28)*100</f>
        <v>48.44444444444444</v>
      </c>
      <c r="S52" s="37">
        <f>SUM(S37/S28)*100</f>
        <v>64.28571428571429</v>
      </c>
      <c r="T52" s="37">
        <f>SUM(T37/T28)*100</f>
        <v>77.38095238095238</v>
      </c>
      <c r="U52" s="37">
        <f>SUM(U37/U28)*100</f>
        <v>33.72093023255814</v>
      </c>
      <c r="V52" s="37">
        <f>SUM(V37/V28)*100</f>
        <v>56.71881267549138</v>
      </c>
    </row>
    <row r="53" spans="2:22" s="6" customFormat="1" ht="12">
      <c r="B53" s="35" t="s">
        <v>78</v>
      </c>
      <c r="C53" s="31"/>
      <c r="D53" s="31"/>
      <c r="E53" s="36" t="s">
        <v>79</v>
      </c>
      <c r="F53" s="37">
        <f>SUM(F38/F29)*100</f>
        <v>55.865168539325836</v>
      </c>
      <c r="G53" s="37">
        <v>0</v>
      </c>
      <c r="H53" s="37">
        <f>SUM(H38/H29)*100</f>
        <v>75</v>
      </c>
      <c r="I53" s="37">
        <f>SUM(I38/I29)*100</f>
        <v>56.55430711610487</v>
      </c>
      <c r="J53" s="37">
        <f>SUM(J38/J29)*100</f>
        <v>83.87096774193549</v>
      </c>
      <c r="K53" s="37">
        <f>SUM(K38/K29)*100</f>
        <v>52.94117647058824</v>
      </c>
      <c r="L53" s="37">
        <f>SUM(L38/L29)*100</f>
        <v>50</v>
      </c>
      <c r="M53" s="37">
        <f>SUM(M38/M29)*100</f>
        <v>15.625</v>
      </c>
      <c r="N53" s="37">
        <f>SUM(N38/N29)*100</f>
        <v>77.98165137614679</v>
      </c>
      <c r="O53" s="37">
        <f>SUM(O38/O29)*100</f>
        <v>100</v>
      </c>
      <c r="P53" s="37">
        <f>SUM(P38/P29)*100</f>
        <v>57.89473684210527</v>
      </c>
      <c r="Q53" s="37">
        <f>SUM(Q38/Q29)*100</f>
        <v>24.528301886792452</v>
      </c>
      <c r="R53" s="37">
        <f>SUM(R38/R29)*100</f>
        <v>37.2093023255814</v>
      </c>
      <c r="S53" s="37">
        <f>SUM(S38/S29)*100</f>
        <v>25</v>
      </c>
      <c r="T53" s="37">
        <f>SUM(T38/T29)*100</f>
        <v>61.458333333333336</v>
      </c>
      <c r="U53" s="37">
        <f>SUM(U38/U29)*100</f>
        <v>32.467532467532465</v>
      </c>
      <c r="V53" s="37">
        <f>SUM(V38/V29)*100</f>
        <v>55.7411907654921</v>
      </c>
    </row>
    <row r="54" spans="2:22" ht="12">
      <c r="B54" s="35" t="s">
        <v>80</v>
      </c>
      <c r="C54" s="31"/>
      <c r="D54" s="31"/>
      <c r="E54" s="36" t="s">
        <v>81</v>
      </c>
      <c r="F54" s="37">
        <f>SUM((F27-F36)/F27)*100</f>
        <v>44.605535680662776</v>
      </c>
      <c r="G54" s="37">
        <v>0</v>
      </c>
      <c r="H54" s="37">
        <f>SUM((H27-H36)/H27)*100</f>
        <v>36</v>
      </c>
      <c r="I54" s="37">
        <f>SUM((I27-I36)/I27)*100</f>
        <v>44.107142857142854</v>
      </c>
      <c r="J54" s="37">
        <f>SUM((J27-J36)/J27)*100</f>
        <v>22.388059701492537</v>
      </c>
      <c r="K54" s="37">
        <f>SUM((K27-K36)/K27)*100</f>
        <v>40.869565217391305</v>
      </c>
      <c r="L54" s="37">
        <f>SUM((L27-L36)/L27)*100</f>
        <v>47.16981132075472</v>
      </c>
      <c r="M54" s="37">
        <f>SUM((M27-M36)/M27)*100</f>
        <v>76.82926829268293</v>
      </c>
      <c r="N54" s="37">
        <f>SUM((N27-N36)/N27)*100</f>
        <v>21.27371273712737</v>
      </c>
      <c r="O54" s="37">
        <f>SUM((O27-O36)/O27)*100</f>
        <v>12.5</v>
      </c>
      <c r="P54" s="37">
        <f>SUM((P27-P36)/P27)*100</f>
        <v>65.38461538461539</v>
      </c>
      <c r="Q54" s="37">
        <f>SUM((Q27-Q36)/Q27)*100</f>
        <v>70.29702970297029</v>
      </c>
      <c r="R54" s="37">
        <f>SUM((R27-R36)/R27)*100</f>
        <v>54.662379421221864</v>
      </c>
      <c r="S54" s="37">
        <f>SUM((S27-S36)/S27)*100</f>
        <v>42.64705882352941</v>
      </c>
      <c r="T54" s="37">
        <f>SUM((T27-T36)/T27)*100</f>
        <v>31.11111111111111</v>
      </c>
      <c r="U54" s="37">
        <f>SUM((U27-U36)/U27)*100</f>
        <v>66.87116564417178</v>
      </c>
      <c r="V54" s="37">
        <f>SUM((V27-V36)/V27)*100</f>
        <v>43.66996859144721</v>
      </c>
    </row>
    <row r="55" spans="2:22" ht="12">
      <c r="B55" s="35" t="s">
        <v>82</v>
      </c>
      <c r="C55" s="31"/>
      <c r="D55" s="31"/>
      <c r="E55" s="36" t="s">
        <v>83</v>
      </c>
      <c r="F55" s="37">
        <f>SUM((F28-F37)/F28)*100</f>
        <v>44.944912508101105</v>
      </c>
      <c r="G55" s="37">
        <v>0</v>
      </c>
      <c r="H55" s="37">
        <f>SUM((H28-H37)/H28)*100</f>
        <v>39.784946236559136</v>
      </c>
      <c r="I55" s="37">
        <f>SUM((I28-I37)/I28)*100</f>
        <v>44.7098976109215</v>
      </c>
      <c r="J55" s="37">
        <f>SUM((J28-J37)/J28)*100</f>
        <v>27.77777777777778</v>
      </c>
      <c r="K55" s="37">
        <f>SUM((K28-K37)/K28)*100</f>
        <v>35.9375</v>
      </c>
      <c r="L55" s="37">
        <f>SUM((L28-L37)/L28)*100</f>
        <v>45.588235294117645</v>
      </c>
      <c r="M55" s="37">
        <f>SUM((M28-M37)/M28)*100</f>
        <v>72</v>
      </c>
      <c r="N55" s="37">
        <f>SUM((N28-N37)/N28)*100</f>
        <v>20.961538461538463</v>
      </c>
      <c r="O55" s="37">
        <f>SUM((O28-O37)/O28)*100</f>
        <v>15.789473684210526</v>
      </c>
      <c r="P55" s="37">
        <f>SUM((P28-P37)/P28)*100</f>
        <v>78.78787878787878</v>
      </c>
      <c r="Q55" s="37">
        <f>SUM((Q28-Q37)/Q28)*100</f>
        <v>68.45637583892618</v>
      </c>
      <c r="R55" s="37">
        <f>SUM((R28-R37)/R28)*100</f>
        <v>51.55555555555556</v>
      </c>
      <c r="S55" s="37">
        <f>SUM((S28-S37)/S28)*100</f>
        <v>35.714285714285715</v>
      </c>
      <c r="T55" s="37">
        <f>SUM((T28-T37)/T28)*100</f>
        <v>22.61904761904762</v>
      </c>
      <c r="U55" s="37">
        <f>SUM((U28-U37)/U28)*100</f>
        <v>66.27906976744185</v>
      </c>
      <c r="V55" s="37">
        <f>SUM((V28-V37)/V28)*100</f>
        <v>43.28118732450862</v>
      </c>
    </row>
    <row r="56" spans="2:22" ht="12">
      <c r="B56" s="35" t="s">
        <v>84</v>
      </c>
      <c r="C56" s="31"/>
      <c r="D56" s="31"/>
      <c r="E56" s="36" t="s">
        <v>85</v>
      </c>
      <c r="F56" s="37">
        <f>SUM((F29-F38)/F29)*100</f>
        <v>44.13483146067416</v>
      </c>
      <c r="G56" s="37">
        <v>0</v>
      </c>
      <c r="H56" s="37">
        <f>SUM((H29-H38)/H29)*100</f>
        <v>25</v>
      </c>
      <c r="I56" s="37">
        <f>SUM((I29-I38)/I29)*100</f>
        <v>43.445692883895134</v>
      </c>
      <c r="J56" s="37">
        <f>SUM((J29-J38)/J29)*100</f>
        <v>16.129032258064516</v>
      </c>
      <c r="K56" s="37">
        <f>SUM((K29-K38)/K29)*100</f>
        <v>47.05882352941176</v>
      </c>
      <c r="L56" s="37">
        <f>SUM((L29-L38)/L29)*100</f>
        <v>50</v>
      </c>
      <c r="M56" s="37">
        <f>SUM((M29-M38)/M29)*100</f>
        <v>84.375</v>
      </c>
      <c r="N56" s="37">
        <f>SUM((N29-N38)/N29)*100</f>
        <v>22.018348623853214</v>
      </c>
      <c r="O56" s="37">
        <f>SUM((O29-O38)/O29)*100</f>
        <v>0</v>
      </c>
      <c r="P56" s="37">
        <f>SUM((P29-P38)/P29)*100</f>
        <v>42.10526315789473</v>
      </c>
      <c r="Q56" s="37">
        <f>SUM((Q29-Q38)/Q29)*100</f>
        <v>75.47169811320755</v>
      </c>
      <c r="R56" s="37">
        <f>SUM((R29-R38)/R29)*100</f>
        <v>62.7906976744186</v>
      </c>
      <c r="S56" s="37">
        <f>SUM((S29-S38)/S29)*100</f>
        <v>75</v>
      </c>
      <c r="T56" s="37">
        <f>SUM((T29-T38)/T29)*100</f>
        <v>38.54166666666667</v>
      </c>
      <c r="U56" s="37">
        <f>SUM((U29-U38)/U29)*100</f>
        <v>67.53246753246754</v>
      </c>
      <c r="V56" s="37">
        <f>SUM((V29-V38)/V29)*100</f>
        <v>44.25880923450789</v>
      </c>
    </row>
    <row r="57" ht="12">
      <c r="B57" s="19" t="s">
        <v>86</v>
      </c>
    </row>
    <row r="58" ht="12">
      <c r="B58" s="19" t="s">
        <v>87</v>
      </c>
    </row>
    <row r="63" spans="6:22" ht="1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6:22" ht="1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6:22" ht="1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6:22" ht="1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6:22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6:22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6:22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6:22" ht="1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6:22" ht="1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6:22" ht="1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</sheetData>
  <mergeCells count="8">
    <mergeCell ref="D8:J8"/>
    <mergeCell ref="D9:J9"/>
    <mergeCell ref="D10:J10"/>
    <mergeCell ref="D11:J11"/>
    <mergeCell ref="D12:J12"/>
    <mergeCell ref="D13:J13"/>
    <mergeCell ref="B19:D19"/>
    <mergeCell ref="B18:D18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2007-05-15T21:33:11Z</cp:lastPrinted>
  <dcterms:created xsi:type="dcterms:W3CDTF">2006-08-04T15:03:32Z</dcterms:created>
  <dcterms:modified xsi:type="dcterms:W3CDTF">2007-11-06T22:34:50Z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