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9-16" sheetId="1" r:id="rId1"/>
  </sheets>
  <definedNames>
    <definedName name="_xlnm.Print_Area" localSheetId="0">'Tabla 09-16'!$B$1:$W$30</definedName>
  </definedNames>
  <calcPr fullCalcOnLoad="1"/>
</workbook>
</file>

<file path=xl/sharedStrings.xml><?xml version="1.0" encoding="utf-8"?>
<sst xmlns="http://schemas.openxmlformats.org/spreadsheetml/2006/main" count="70" uniqueCount="70">
  <si>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</si>
  <si>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</si>
  <si>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</si>
  <si>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</si>
  <si>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</si>
  <si>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</si>
  <si>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</si>
  <si>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</si>
  <si>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</si>
  <si>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</si>
  <si>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</si>
  <si>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</si>
  <si>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</si>
  <si>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</si>
  <si>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</si>
  <si>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</si>
  <si>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</si>
  <si>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</si>
  <si>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</si>
  <si>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</si>
  <si>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</si>
  <si>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</si>
  <si>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</si>
  <si>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</si>
  <si>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</si>
  <si>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</si>
  <si>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</si>
  <si>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</si>
  <si>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</si>
  <si>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</si>
  <si>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</si>
  <si>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</si>
  <si>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</si>
  <si>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</si>
  <si>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</si>
  <si>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</si>
  <si>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</si>
  <si>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</si>
  <si>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</si>
  <si>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</si>
  <si>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</si>
  <si>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</si>
  <si>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</si>
  <si>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</si>
  <si>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</si>
  <si>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</si>
  <si>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</si>
  <si>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</si>
  <si>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r>
      <t>¨</t>
    </r>
    <r>
      <rPr>
        <b/>
        <sz val="9"/>
        <rFont val="Arial"/>
        <family val="2"/>
      </rPr>
      <t>09 - 16</t>
    </r>
  </si>
  <si>
    <t>Población mayor de7 años alfabetizada y no alfabetizada por sexo, grupo etnico</t>
  </si>
  <si>
    <t>09a Total de población mayor de 7 años</t>
  </si>
  <si>
    <t>T_POB_MAS7</t>
  </si>
  <si>
    <t>T_POB_ANA</t>
  </si>
  <si>
    <t>T_POB_ALF</t>
  </si>
  <si>
    <t>09d Población de Hombres mayores de 7 años alfabetizada</t>
  </si>
  <si>
    <t>T_POB_ALH</t>
  </si>
  <si>
    <t>09c Población mayor de 7 años alfabeta</t>
  </si>
  <si>
    <t>09b Población mayor de 7 años no alfabeta</t>
  </si>
  <si>
    <t>09e Población de Mujeres mayor de 7 años alfabetizada</t>
  </si>
  <si>
    <t>T_POB_ALM</t>
  </si>
  <si>
    <t>P_ANALF</t>
  </si>
  <si>
    <t>P_ALFA_M</t>
  </si>
  <si>
    <t>Tasa analfabetismo = (población no alfabetizada/Población mayor de 7 años) *100</t>
  </si>
  <si>
    <t>09j Tasa Porcentual de Analfabetismo</t>
  </si>
  <si>
    <t>09k Tasa porcentual de Población Hombres Alfabetas</t>
  </si>
  <si>
    <t>09l Tasa porcentual Población Mujeres Alfabetas</t>
  </si>
  <si>
    <t>16</t>
  </si>
  <si>
    <t>Tasa de analfabetismo, tasa de alfabetismo hombre / mujer</t>
  </si>
  <si>
    <t>Santa Catarina La Tinta</t>
  </si>
  <si>
    <t>P_ALFA_H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</si>
</sst>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/>
    </xf>
    <xf numFmtId="0" fontId="2" fillId="2" borderId="11" xfId="0" applyNumberFormat="1" applyFont="1" applyFill="1" applyBorder="1" applyAlignment="1">
      <alignment horizontal="right"/>
    </xf>
    <xf numFmtId="186" fontId="2" fillId="2" borderId="11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14</xdr:col>
      <xdr:colOff>323850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showGridLines="0" tabSelected="1" zoomScale="55" zoomScaleNormal="55" workbookViewId="0" topLeftCell="A1">
      <selection activeCell="M47" sqref="M47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12.421875" style="0" customWidth="1"/>
    <col min="9" max="9" width="13.8515625" style="0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7.00390625" style="0" bestFit="1" customWidth="1"/>
    <col min="14" max="14" width="7.421875" style="0" bestFit="1" customWidth="1"/>
    <col min="15" max="15" width="13.00390625" style="0" customWidth="1"/>
    <col min="16" max="16" width="11.57421875" style="0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15.7109375" style="0" customWidth="1"/>
    <col min="22" max="22" width="12.57421875" style="0" customWidth="1"/>
    <col min="23" max="23" width="15.140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7" t="s">
        <v>4</v>
      </c>
      <c r="C6" s="38"/>
      <c r="D6" s="2"/>
      <c r="E6" s="39" t="s">
        <v>48</v>
      </c>
      <c r="F6" s="29"/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3" t="s">
        <v>5</v>
      </c>
      <c r="C8" s="14"/>
      <c r="D8" s="15" t="s">
        <v>49</v>
      </c>
      <c r="E8" s="14"/>
      <c r="F8" s="14"/>
      <c r="G8" s="14"/>
      <c r="H8" s="14"/>
      <c r="I8" s="16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7" t="s">
        <v>6</v>
      </c>
      <c r="C9" s="4"/>
      <c r="D9" s="18" t="s">
        <v>67</v>
      </c>
      <c r="E9" s="4"/>
      <c r="F9" s="4"/>
      <c r="G9" s="4"/>
      <c r="H9" s="4"/>
      <c r="I9" s="19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20" t="s">
        <v>7</v>
      </c>
      <c r="C10" s="3"/>
      <c r="D10" s="3" t="s">
        <v>15</v>
      </c>
      <c r="E10" s="3"/>
      <c r="F10" s="3"/>
      <c r="G10" s="3"/>
      <c r="H10" s="3"/>
      <c r="I10" s="21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20" t="s">
        <v>8</v>
      </c>
      <c r="C11" s="3"/>
      <c r="D11" s="30">
        <v>2002</v>
      </c>
      <c r="E11" s="30"/>
      <c r="F11" s="30"/>
      <c r="G11" s="3"/>
      <c r="H11" s="3"/>
      <c r="I11" s="21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20" t="s">
        <v>9</v>
      </c>
      <c r="C12" s="3"/>
      <c r="D12" s="3" t="s">
        <v>10</v>
      </c>
      <c r="E12" s="3"/>
      <c r="F12" s="3"/>
      <c r="G12" s="3"/>
      <c r="H12" s="3"/>
      <c r="I12" s="21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2" t="s">
        <v>11</v>
      </c>
      <c r="C13" s="23"/>
      <c r="D13" s="23" t="s">
        <v>14</v>
      </c>
      <c r="E13" s="23"/>
      <c r="F13" s="23"/>
      <c r="G13" s="23"/>
      <c r="H13" s="23"/>
      <c r="I13" s="24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9" customHeight="1">
      <c r="B17" s="10"/>
      <c r="C17" s="10"/>
      <c r="D17" s="10"/>
      <c r="E17" s="10"/>
      <c r="F17" s="10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3" s="28" customFormat="1" ht="24" customHeight="1">
      <c r="B18" s="31"/>
      <c r="C18" s="31"/>
      <c r="D18" s="31"/>
      <c r="E18" s="31"/>
      <c r="F18" s="27"/>
      <c r="G18" s="43" t="s">
        <v>16</v>
      </c>
      <c r="H18" s="43" t="s">
        <v>17</v>
      </c>
      <c r="I18" s="43" t="s">
        <v>18</v>
      </c>
      <c r="J18" s="43" t="s">
        <v>19</v>
      </c>
      <c r="K18" s="43" t="s">
        <v>20</v>
      </c>
      <c r="L18" s="43" t="s">
        <v>21</v>
      </c>
      <c r="M18" s="43" t="s">
        <v>22</v>
      </c>
      <c r="N18" s="43" t="s">
        <v>23</v>
      </c>
      <c r="O18" s="43" t="s">
        <v>24</v>
      </c>
      <c r="P18" s="43" t="s">
        <v>25</v>
      </c>
      <c r="Q18" s="43" t="s">
        <v>26</v>
      </c>
      <c r="R18" s="43" t="s">
        <v>27</v>
      </c>
      <c r="S18" s="43" t="s">
        <v>28</v>
      </c>
      <c r="T18" s="43" t="s">
        <v>29</v>
      </c>
      <c r="U18" s="43" t="s">
        <v>30</v>
      </c>
      <c r="V18" s="43" t="s">
        <v>68</v>
      </c>
      <c r="W18" s="43" t="s">
        <v>47</v>
      </c>
    </row>
    <row r="19" spans="2:23" s="28" customFormat="1" ht="12.75">
      <c r="B19" s="40" t="s">
        <v>12</v>
      </c>
      <c r="C19" s="40"/>
      <c r="D19" s="40"/>
      <c r="E19" s="40"/>
      <c r="F19" s="41" t="s">
        <v>13</v>
      </c>
      <c r="G19" s="42" t="s">
        <v>31</v>
      </c>
      <c r="H19" s="42" t="s">
        <v>32</v>
      </c>
      <c r="I19" s="42" t="s">
        <v>33</v>
      </c>
      <c r="J19" s="42" t="s">
        <v>34</v>
      </c>
      <c r="K19" s="42" t="s">
        <v>35</v>
      </c>
      <c r="L19" s="42" t="s">
        <v>36</v>
      </c>
      <c r="M19" s="42" t="s">
        <v>37</v>
      </c>
      <c r="N19" s="42" t="s">
        <v>38</v>
      </c>
      <c r="O19" s="42" t="s">
        <v>39</v>
      </c>
      <c r="P19" s="42" t="s">
        <v>40</v>
      </c>
      <c r="Q19" s="42" t="s">
        <v>41</v>
      </c>
      <c r="R19" s="42" t="s">
        <v>42</v>
      </c>
      <c r="S19" s="42" t="s">
        <v>43</v>
      </c>
      <c r="T19" s="42" t="s">
        <v>44</v>
      </c>
      <c r="U19" s="42" t="s">
        <v>45</v>
      </c>
      <c r="V19" s="42" t="s">
        <v>46</v>
      </c>
      <c r="W19" s="42" t="s">
        <v>66</v>
      </c>
    </row>
    <row r="20" spans="2:6" ht="12.75">
      <c r="B20" s="1"/>
      <c r="C20" s="1"/>
      <c r="D20" s="1"/>
      <c r="E20" s="1"/>
      <c r="F20" s="1"/>
    </row>
    <row r="21" spans="2:24" ht="15" customHeight="1">
      <c r="B21" s="32" t="s">
        <v>50</v>
      </c>
      <c r="C21" s="33"/>
      <c r="D21" s="33"/>
      <c r="E21" s="33"/>
      <c r="F21" s="34" t="s">
        <v>51</v>
      </c>
      <c r="G21" s="35">
        <v>111851</v>
      </c>
      <c r="H21" s="35">
        <v>14284</v>
      </c>
      <c r="I21" s="35">
        <v>33021</v>
      </c>
      <c r="J21" s="35">
        <v>18986</v>
      </c>
      <c r="K21" s="35">
        <v>9405</v>
      </c>
      <c r="L21" s="35">
        <v>21045</v>
      </c>
      <c r="M21" s="35">
        <v>32803</v>
      </c>
      <c r="N21" s="35">
        <v>40293</v>
      </c>
      <c r="O21" s="35">
        <v>114005</v>
      </c>
      <c r="P21" s="35">
        <v>30154</v>
      </c>
      <c r="Q21" s="35">
        <v>12311</v>
      </c>
      <c r="R21" s="35">
        <v>31576</v>
      </c>
      <c r="S21" s="35">
        <v>50307</v>
      </c>
      <c r="T21" s="35">
        <v>12543</v>
      </c>
      <c r="U21" s="35">
        <v>33233</v>
      </c>
      <c r="V21" s="35">
        <v>20195</v>
      </c>
      <c r="W21" s="35">
        <f>SUM(G21:V21)</f>
        <v>586012</v>
      </c>
      <c r="X21" s="26"/>
    </row>
    <row r="22" spans="2:24" ht="15" customHeight="1">
      <c r="B22" s="32" t="s">
        <v>57</v>
      </c>
      <c r="C22" s="33"/>
      <c r="D22" s="33"/>
      <c r="E22" s="33"/>
      <c r="F22" s="34" t="s">
        <v>52</v>
      </c>
      <c r="G22" s="35">
        <f aca="true" t="shared" si="0" ref="G22:V22">G21-G23</f>
        <v>43560</v>
      </c>
      <c r="H22" s="35">
        <f t="shared" si="0"/>
        <v>5831</v>
      </c>
      <c r="I22" s="35">
        <f t="shared" si="0"/>
        <v>15379</v>
      </c>
      <c r="J22" s="35">
        <f t="shared" si="0"/>
        <v>8074</v>
      </c>
      <c r="K22" s="35">
        <f t="shared" si="0"/>
        <v>5033</v>
      </c>
      <c r="L22" s="35">
        <f t="shared" si="0"/>
        <v>12191</v>
      </c>
      <c r="M22" s="35">
        <f t="shared" si="0"/>
        <v>19042</v>
      </c>
      <c r="N22" s="35">
        <f t="shared" si="0"/>
        <v>24573</v>
      </c>
      <c r="O22" s="35">
        <f t="shared" si="0"/>
        <v>54939</v>
      </c>
      <c r="P22" s="35">
        <f t="shared" si="0"/>
        <v>14182</v>
      </c>
      <c r="Q22" s="35">
        <f t="shared" si="0"/>
        <v>6416</v>
      </c>
      <c r="R22" s="35">
        <f t="shared" si="0"/>
        <v>15782</v>
      </c>
      <c r="S22" s="35">
        <f t="shared" si="0"/>
        <v>26558</v>
      </c>
      <c r="T22" s="35">
        <f t="shared" si="0"/>
        <v>5289</v>
      </c>
      <c r="U22" s="35">
        <f t="shared" si="0"/>
        <v>14992</v>
      </c>
      <c r="V22" s="35">
        <f t="shared" si="0"/>
        <v>11035</v>
      </c>
      <c r="W22" s="35">
        <f>SUM(W21-W23)</f>
        <v>282876</v>
      </c>
      <c r="X22" s="26"/>
    </row>
    <row r="23" spans="2:23" ht="27.75" customHeight="1">
      <c r="B23" s="32" t="s">
        <v>56</v>
      </c>
      <c r="C23" s="33"/>
      <c r="D23" s="33"/>
      <c r="E23" s="33"/>
      <c r="F23" s="34" t="s">
        <v>53</v>
      </c>
      <c r="G23" s="35">
        <v>68291</v>
      </c>
      <c r="H23" s="35">
        <v>8453</v>
      </c>
      <c r="I23" s="35">
        <v>17642</v>
      </c>
      <c r="J23" s="35">
        <v>10912</v>
      </c>
      <c r="K23" s="35">
        <v>4372</v>
      </c>
      <c r="L23" s="35">
        <v>8854</v>
      </c>
      <c r="M23" s="35">
        <v>13761</v>
      </c>
      <c r="N23" s="35">
        <v>15720</v>
      </c>
      <c r="O23" s="35">
        <v>59066</v>
      </c>
      <c r="P23" s="35">
        <v>15972</v>
      </c>
      <c r="Q23" s="35">
        <v>5895</v>
      </c>
      <c r="R23" s="35">
        <v>15794</v>
      </c>
      <c r="S23" s="35">
        <v>23749</v>
      </c>
      <c r="T23" s="35">
        <v>7254</v>
      </c>
      <c r="U23" s="35">
        <v>18241</v>
      </c>
      <c r="V23" s="35">
        <v>9160</v>
      </c>
      <c r="W23" s="35">
        <f>SUM(G23:V23)</f>
        <v>303136</v>
      </c>
    </row>
    <row r="24" spans="2:24" ht="27.75" customHeight="1">
      <c r="B24" s="32" t="s">
        <v>54</v>
      </c>
      <c r="C24" s="33"/>
      <c r="D24" s="33"/>
      <c r="E24" s="33"/>
      <c r="F24" s="34" t="s">
        <v>55</v>
      </c>
      <c r="G24" s="35">
        <v>37709</v>
      </c>
      <c r="H24" s="35">
        <v>4853</v>
      </c>
      <c r="I24" s="35">
        <v>10069</v>
      </c>
      <c r="J24" s="35">
        <v>6079</v>
      </c>
      <c r="K24" s="35">
        <v>2739</v>
      </c>
      <c r="L24" s="35">
        <v>5470</v>
      </c>
      <c r="M24" s="35">
        <v>8290</v>
      </c>
      <c r="N24" s="35">
        <v>9925</v>
      </c>
      <c r="O24" s="35">
        <v>34303</v>
      </c>
      <c r="P24" s="35">
        <v>9192</v>
      </c>
      <c r="Q24" s="35">
        <v>3629</v>
      </c>
      <c r="R24" s="35">
        <v>9642</v>
      </c>
      <c r="S24" s="35">
        <v>14088</v>
      </c>
      <c r="T24" s="35">
        <v>4221</v>
      </c>
      <c r="U24" s="35">
        <v>10494</v>
      </c>
      <c r="V24" s="35">
        <v>5573</v>
      </c>
      <c r="W24" s="35">
        <f>SUM(G24:V24)</f>
        <v>176276</v>
      </c>
      <c r="X24" s="26"/>
    </row>
    <row r="25" spans="2:23" ht="27.75" customHeight="1">
      <c r="B25" s="32" t="s">
        <v>58</v>
      </c>
      <c r="C25" s="33"/>
      <c r="D25" s="33"/>
      <c r="E25" s="33"/>
      <c r="F25" s="34" t="s">
        <v>59</v>
      </c>
      <c r="G25" s="35">
        <v>30582</v>
      </c>
      <c r="H25" s="35">
        <v>3600</v>
      </c>
      <c r="I25" s="35">
        <v>7573</v>
      </c>
      <c r="J25" s="35">
        <v>4833</v>
      </c>
      <c r="K25" s="35">
        <v>1633</v>
      </c>
      <c r="L25" s="35">
        <v>3384</v>
      </c>
      <c r="M25" s="35">
        <v>5471</v>
      </c>
      <c r="N25" s="35">
        <v>5795</v>
      </c>
      <c r="O25" s="35">
        <v>24763</v>
      </c>
      <c r="P25" s="35">
        <v>6780</v>
      </c>
      <c r="Q25" s="35">
        <v>2266</v>
      </c>
      <c r="R25" s="35">
        <v>6152</v>
      </c>
      <c r="S25" s="35">
        <v>9661</v>
      </c>
      <c r="T25" s="35">
        <v>3033</v>
      </c>
      <c r="U25" s="35">
        <v>7747</v>
      </c>
      <c r="V25" s="35">
        <v>3587</v>
      </c>
      <c r="W25" s="35">
        <f>SUM(G25:V25)</f>
        <v>126860</v>
      </c>
    </row>
    <row r="26" spans="2:23" ht="27.75" customHeight="1">
      <c r="B26" s="32" t="s">
        <v>63</v>
      </c>
      <c r="C26" s="33"/>
      <c r="D26" s="33"/>
      <c r="E26" s="33"/>
      <c r="F26" s="34" t="s">
        <v>60</v>
      </c>
      <c r="G26" s="36">
        <f aca="true" t="shared" si="1" ref="G26:W26">(G22/G21)*100</f>
        <v>38.94466745938794</v>
      </c>
      <c r="H26" s="36">
        <f t="shared" si="1"/>
        <v>40.82189862783534</v>
      </c>
      <c r="I26" s="36">
        <f t="shared" si="1"/>
        <v>46.57339268950062</v>
      </c>
      <c r="J26" s="36">
        <f t="shared" si="1"/>
        <v>42.5260718424102</v>
      </c>
      <c r="K26" s="36">
        <f t="shared" si="1"/>
        <v>53.51408825093036</v>
      </c>
      <c r="L26" s="36">
        <f t="shared" si="1"/>
        <v>57.928248990258965</v>
      </c>
      <c r="M26" s="36">
        <f t="shared" si="1"/>
        <v>58.0495686370149</v>
      </c>
      <c r="N26" s="36">
        <f t="shared" si="1"/>
        <v>60.98577916759736</v>
      </c>
      <c r="O26" s="36">
        <f t="shared" si="1"/>
        <v>48.18999166703215</v>
      </c>
      <c r="P26" s="36">
        <f t="shared" si="1"/>
        <v>47.0319028984546</v>
      </c>
      <c r="Q26" s="36">
        <f t="shared" si="1"/>
        <v>52.11599382665909</v>
      </c>
      <c r="R26" s="36">
        <f t="shared" si="1"/>
        <v>49.980998226501136</v>
      </c>
      <c r="S26" s="36">
        <f t="shared" si="1"/>
        <v>52.79185799192955</v>
      </c>
      <c r="T26" s="36">
        <f t="shared" si="1"/>
        <v>42.166945706768715</v>
      </c>
      <c r="U26" s="36">
        <f t="shared" si="1"/>
        <v>45.11178647729666</v>
      </c>
      <c r="V26" s="36">
        <f t="shared" si="1"/>
        <v>54.64223817776678</v>
      </c>
      <c r="W26" s="36">
        <f t="shared" si="1"/>
        <v>48.27136645665959</v>
      </c>
    </row>
    <row r="27" spans="2:23" ht="27.75" customHeight="1">
      <c r="B27" s="32" t="s">
        <v>64</v>
      </c>
      <c r="C27" s="33"/>
      <c r="D27" s="33"/>
      <c r="E27" s="33"/>
      <c r="F27" s="34" t="s">
        <v>69</v>
      </c>
      <c r="G27" s="36">
        <f>(G24/G23)*100</f>
        <v>55.218110732014466</v>
      </c>
      <c r="H27" s="36">
        <f aca="true" t="shared" si="2" ref="H27:V27">(H24/H23)*100</f>
        <v>57.41156985685555</v>
      </c>
      <c r="I27" s="36">
        <f t="shared" si="2"/>
        <v>57.07402788799456</v>
      </c>
      <c r="J27" s="36">
        <f t="shared" si="2"/>
        <v>55.709310850439884</v>
      </c>
      <c r="K27" s="36">
        <f t="shared" si="2"/>
        <v>62.64867337602927</v>
      </c>
      <c r="L27" s="36">
        <f t="shared" si="2"/>
        <v>61.779986446803704</v>
      </c>
      <c r="M27" s="36">
        <f t="shared" si="2"/>
        <v>60.24271491897392</v>
      </c>
      <c r="N27" s="36">
        <f t="shared" si="2"/>
        <v>63.13613231552163</v>
      </c>
      <c r="O27" s="36">
        <f t="shared" si="2"/>
        <v>58.075711915484376</v>
      </c>
      <c r="P27" s="36">
        <f t="shared" si="2"/>
        <v>57.550713749060854</v>
      </c>
      <c r="Q27" s="36">
        <f t="shared" si="2"/>
        <v>61.56064461407973</v>
      </c>
      <c r="R27" s="36">
        <f t="shared" si="2"/>
        <v>61.048499430163346</v>
      </c>
      <c r="S27" s="36">
        <f t="shared" si="2"/>
        <v>59.32039243757632</v>
      </c>
      <c r="T27" s="36">
        <f t="shared" si="2"/>
        <v>58.188585607940446</v>
      </c>
      <c r="U27" s="36">
        <f t="shared" si="2"/>
        <v>57.529740694040896</v>
      </c>
      <c r="V27" s="36">
        <f t="shared" si="2"/>
        <v>60.84061135371179</v>
      </c>
      <c r="W27" s="36">
        <f>(W24/W23)*100</f>
        <v>58.1507970020057</v>
      </c>
    </row>
    <row r="28" spans="2:23" ht="27.75" customHeight="1">
      <c r="B28" s="32" t="s">
        <v>65</v>
      </c>
      <c r="C28" s="33"/>
      <c r="D28" s="33"/>
      <c r="E28" s="33"/>
      <c r="F28" s="34" t="s">
        <v>61</v>
      </c>
      <c r="G28" s="36">
        <f>(G25/G23)*100</f>
        <v>44.781889267985534</v>
      </c>
      <c r="H28" s="36">
        <f aca="true" t="shared" si="3" ref="H28:V28">(H25/H23)*100</f>
        <v>42.58843014314444</v>
      </c>
      <c r="I28" s="36">
        <f t="shared" si="3"/>
        <v>42.92597211200544</v>
      </c>
      <c r="J28" s="36">
        <f t="shared" si="3"/>
        <v>44.29068914956012</v>
      </c>
      <c r="K28" s="36">
        <f t="shared" si="3"/>
        <v>37.35132662397072</v>
      </c>
      <c r="L28" s="36">
        <f t="shared" si="3"/>
        <v>38.220013553196296</v>
      </c>
      <c r="M28" s="36">
        <f t="shared" si="3"/>
        <v>39.75728508102609</v>
      </c>
      <c r="N28" s="36">
        <f t="shared" si="3"/>
        <v>36.86386768447837</v>
      </c>
      <c r="O28" s="36">
        <f t="shared" si="3"/>
        <v>41.924288084515624</v>
      </c>
      <c r="P28" s="36">
        <f t="shared" si="3"/>
        <v>42.449286250939146</v>
      </c>
      <c r="Q28" s="36">
        <f t="shared" si="3"/>
        <v>38.43935538592027</v>
      </c>
      <c r="R28" s="36">
        <f t="shared" si="3"/>
        <v>38.95150056983665</v>
      </c>
      <c r="S28" s="36">
        <f t="shared" si="3"/>
        <v>40.67960756242368</v>
      </c>
      <c r="T28" s="36">
        <f t="shared" si="3"/>
        <v>41.811414392059554</v>
      </c>
      <c r="U28" s="36">
        <f t="shared" si="3"/>
        <v>42.470259305959104</v>
      </c>
      <c r="V28" s="36">
        <f t="shared" si="3"/>
        <v>39.159388646288214</v>
      </c>
      <c r="W28" s="36">
        <f>(W25/W23)*100</f>
        <v>41.8492029979943</v>
      </c>
    </row>
    <row r="29" s="25" customFormat="1" ht="12.75" customHeight="1"/>
    <row r="30" ht="12.75" customHeight="1">
      <c r="B30" t="s">
        <v>62</v>
      </c>
    </row>
    <row r="31" ht="12.75" customHeight="1"/>
  </sheetData>
  <mergeCells count="13">
    <mergeCell ref="B27:E27"/>
    <mergeCell ref="B28:E28"/>
    <mergeCell ref="B19:E19"/>
    <mergeCell ref="B21:E21"/>
    <mergeCell ref="B22:E22"/>
    <mergeCell ref="B26:E26"/>
    <mergeCell ref="B23:E23"/>
    <mergeCell ref="B24:E24"/>
    <mergeCell ref="B25:E25"/>
    <mergeCell ref="F6:G6"/>
    <mergeCell ref="D11:F11"/>
    <mergeCell ref="B6:C6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2007-05-15T21:21:59Z</cp:lastPrinted>
  <dcterms:created xsi:type="dcterms:W3CDTF">2006-08-04T15:03:32Z</dcterms:created>
  <dcterms:modified xsi:type="dcterms:W3CDTF">2007-07-28T20:27:13Z</dcterms:modified>
  <cp:category/>
  <cp:version/>
  <cp:contentType/>
  <cp:contentStatus/>
</cp:coreProperties>
</file>