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3_15" sheetId="1" r:id="rId1"/>
  </sheets>
  <definedNames>
    <definedName name="_xlnm.Print_Area" localSheetId="0">'13_15'!$A$1:$N$57</definedName>
    <definedName name="_xlnm.Print_Titles" localSheetId="0">'13_15'!$16:$17</definedName>
  </definedNames>
  <calcPr fullCalcOnLoad="1"/>
</workbook>
</file>

<file path=xl/sharedStrings.xml><?xml version="1.0" encoding="utf-8"?>
<sst xmlns="http://schemas.openxmlformats.org/spreadsheetml/2006/main" count="112" uniqueCount="112">
  <si>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</si>
  <si>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</si>
  <si>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</si>
  <si>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</si>
  <si>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</si>
  <si>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</si>
  <si>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</si>
  <si>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</si>
  <si>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</si>
  <si>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Fuente de datos de educación</t>
  </si>
  <si>
    <t>Anuario Estadístico 2005, Ministerio de Educación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</si>
  <si>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</si>
  <si>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</si>
  <si>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</si>
  <si>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</si>
  <si>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</si>
  <si>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</si>
  <si>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</si>
  <si>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</si>
  <si>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</si>
  <si>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13f Población promovida en Primaria</t>
  </si>
  <si>
    <t>13g Población promovida en Primaria Hombre</t>
  </si>
  <si>
    <t>13h Población promovida en Primaria Mujer</t>
  </si>
  <si>
    <t>13k Población promovida en Básicos</t>
  </si>
  <si>
    <t>13l Población promovida en Básicos Hombre</t>
  </si>
  <si>
    <t>13m Población promovida en Básicos Mujer</t>
  </si>
  <si>
    <t>13p Población promovida en Diversificado</t>
  </si>
  <si>
    <t>13q Población promovida en Diversificado Hombre</t>
  </si>
  <si>
    <t>13r Población promovida en Diversificado Mujer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</si>
  <si>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</si>
  <si>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</si>
  <si>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</si>
  <si>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</si>
  <si>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</si>
  <si>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</si>
  <si>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</si>
  <si>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</si>
  <si>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</si>
  <si>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</si>
  <si>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</si>
  <si>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</si>
  <si>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</si>
  <si>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</si>
  <si>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</si>
  <si>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</si>
  <si>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</si>
  <si>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</si>
  <si>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</si>
  <si>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</si>
  <si>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</si>
  <si>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P_RP_BAH</t>
  </si>
  <si>
    <t>13ay Tasa de Reprobación Básicos Mujer</t>
  </si>
  <si>
    <t>P_RP_BAM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</si>
  <si>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</si>
  <si>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</si>
  <si>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</si>
  <si>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</si>
  <si>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</si>
  <si>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</si>
  <si>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</si>
  <si>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</si>
  <si>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</si>
  <si>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</si>
  <si>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</si>
  <si>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</si>
  <si>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</si>
  <si>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</si>
  <si>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Total de Estudiantes promovidos y no promovidos por nivel de escolaridad, por sexo y grupo étnico</t>
  </si>
  <si>
    <t>Indicador</t>
  </si>
  <si>
    <t>Tasa de aprobación</t>
  </si>
  <si>
    <t>Tasa de reprobación</t>
  </si>
  <si>
    <t xml:space="preserve">Fecha de Datos </t>
  </si>
  <si>
    <t>Número de personas</t>
  </si>
  <si>
    <t>T6A15PRF</t>
  </si>
  <si>
    <t>T6A15PRFH</t>
  </si>
  <si>
    <t>T12A21BAF</t>
  </si>
  <si>
    <t>T12A21BAFH</t>
  </si>
  <si>
    <t>T12A21BAFM</t>
  </si>
  <si>
    <t>T15A21DVF</t>
  </si>
  <si>
    <t>T15A21DVFH</t>
  </si>
  <si>
    <t>T15A21DVFM</t>
  </si>
  <si>
    <t>PROPR</t>
  </si>
  <si>
    <t>PROPRH</t>
  </si>
  <si>
    <t>PROPRM</t>
  </si>
  <si>
    <t>PROBA</t>
  </si>
  <si>
    <t>PROBAH</t>
  </si>
  <si>
    <t>PROBAM</t>
  </si>
  <si>
    <t>PRODV</t>
  </si>
  <si>
    <t>PRODVH</t>
  </si>
  <si>
    <t>PRODVM</t>
  </si>
  <si>
    <t>T6A15PRFM</t>
  </si>
  <si>
    <t>Código de campo</t>
  </si>
  <si>
    <t>13 - 15</t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</si>
  <si>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</si>
  <si>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</si>
  <si>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</si>
  <si>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</si>
  <si>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</si>
  <si>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</si>
  <si>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</si>
  <si>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</si>
  <si>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</si>
  <si>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Total Departamento de Baja Verapaz</t>
  </si>
  <si>
    <t>1501</t>
  </si>
  <si>
    <t>1502</t>
  </si>
  <si>
    <t>1503</t>
  </si>
  <si>
    <t>1504</t>
  </si>
  <si>
    <t>1505</t>
  </si>
  <si>
    <t>1506</t>
  </si>
  <si>
    <t>1507</t>
  </si>
  <si>
    <t>1508</t>
  </si>
  <si>
    <t>15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</si>
</sst>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 vertical="center"/>
    </xf>
    <xf numFmtId="2" fontId="3" fillId="3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400050</xdr:colOff>
      <xdr:row>4</xdr:row>
      <xdr:rowOff>9525</xdr:rowOff>
    </xdr:from>
    <xdr:to>
      <xdr:col>13</xdr:col>
      <xdr:colOff>609600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191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85" zoomScaleNormal="85" workbookViewId="0" topLeftCell="A10">
      <selection activeCell="M51" sqref="M51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9.7109375" style="0" customWidth="1"/>
    <col min="5" max="5" width="16.140625" style="0" customWidth="1"/>
    <col min="14" max="14" width="13.42187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5" customFormat="1" ht="12">
      <c r="A6" s="36" t="s">
        <v>4</v>
      </c>
      <c r="B6" s="37"/>
      <c r="D6" s="38" t="s">
        <v>92</v>
      </c>
      <c r="E6" s="39"/>
    </row>
    <row r="7" s="6" customFormat="1" ht="12"/>
    <row r="8" spans="2:12" s="6" customFormat="1" ht="12.75" customHeight="1">
      <c r="B8" s="19" t="s">
        <v>7</v>
      </c>
      <c r="C8" s="20"/>
      <c r="D8" s="41" t="s">
        <v>67</v>
      </c>
      <c r="E8" s="41"/>
      <c r="F8" s="41"/>
      <c r="G8" s="41"/>
      <c r="H8" s="41"/>
      <c r="I8" s="41"/>
      <c r="J8" s="41"/>
      <c r="K8" s="42"/>
      <c r="L8" s="7"/>
    </row>
    <row r="9" spans="2:12" s="8" customFormat="1" ht="12.75" customHeight="1">
      <c r="B9" s="21" t="s">
        <v>68</v>
      </c>
      <c r="C9" s="22"/>
      <c r="D9" s="43" t="s">
        <v>69</v>
      </c>
      <c r="E9" s="43"/>
      <c r="F9" s="43"/>
      <c r="G9" s="43"/>
      <c r="H9" s="43"/>
      <c r="I9" s="43"/>
      <c r="J9" s="43"/>
      <c r="K9" s="44"/>
      <c r="L9" s="9"/>
    </row>
    <row r="10" spans="2:12" s="8" customFormat="1" ht="12.75" customHeight="1">
      <c r="B10" s="21"/>
      <c r="C10" s="22"/>
      <c r="D10" s="43" t="s">
        <v>70</v>
      </c>
      <c r="E10" s="43"/>
      <c r="F10" s="43"/>
      <c r="G10" s="43"/>
      <c r="H10" s="43"/>
      <c r="I10" s="43"/>
      <c r="J10" s="43"/>
      <c r="K10" s="44"/>
      <c r="L10" s="9"/>
    </row>
    <row r="11" spans="2:12" s="6" customFormat="1" ht="12">
      <c r="B11" s="23" t="s">
        <v>5</v>
      </c>
      <c r="C11" s="14"/>
      <c r="D11" s="45" t="s">
        <v>93</v>
      </c>
      <c r="E11" s="45"/>
      <c r="F11" s="45"/>
      <c r="G11" s="45"/>
      <c r="H11" s="45"/>
      <c r="I11" s="45"/>
      <c r="J11" s="45"/>
      <c r="K11" s="46"/>
      <c r="L11" s="10"/>
    </row>
    <row r="12" spans="2:12" s="6" customFormat="1" ht="12.75" customHeight="1">
      <c r="B12" s="23" t="s">
        <v>71</v>
      </c>
      <c r="C12" s="14"/>
      <c r="D12" s="47">
        <v>2005</v>
      </c>
      <c r="E12" s="47"/>
      <c r="F12" s="47"/>
      <c r="G12" s="47"/>
      <c r="H12" s="47"/>
      <c r="I12" s="47"/>
      <c r="J12" s="47"/>
      <c r="K12" s="48"/>
      <c r="L12" s="10"/>
    </row>
    <row r="13" spans="2:17" s="6" customFormat="1" ht="12">
      <c r="B13" s="23" t="s">
        <v>6</v>
      </c>
      <c r="C13" s="14"/>
      <c r="D13" s="45" t="s">
        <v>72</v>
      </c>
      <c r="E13" s="45"/>
      <c r="F13" s="45"/>
      <c r="G13" s="45"/>
      <c r="H13" s="45"/>
      <c r="I13" s="45"/>
      <c r="J13" s="45"/>
      <c r="K13" s="46"/>
      <c r="O13" s="11"/>
      <c r="P13" s="11"/>
      <c r="Q13" s="11"/>
    </row>
    <row r="14" spans="2:12" s="12" customFormat="1" ht="12">
      <c r="B14" s="24" t="s">
        <v>9</v>
      </c>
      <c r="C14" s="25"/>
      <c r="D14" s="26" t="s">
        <v>10</v>
      </c>
      <c r="E14" s="26"/>
      <c r="F14" s="26"/>
      <c r="G14" s="26"/>
      <c r="H14" s="26"/>
      <c r="I14" s="26"/>
      <c r="J14" s="26"/>
      <c r="K14" s="27"/>
      <c r="L14" s="28"/>
    </row>
    <row r="16" spans="2:14" s="6" customFormat="1" ht="48">
      <c r="B16" s="35"/>
      <c r="C16" s="35"/>
      <c r="D16" s="35"/>
      <c r="E16" s="13"/>
      <c r="F16" s="15" t="s">
        <v>94</v>
      </c>
      <c r="G16" s="15" t="s">
        <v>95</v>
      </c>
      <c r="H16" s="15" t="s">
        <v>96</v>
      </c>
      <c r="I16" s="15" t="s">
        <v>97</v>
      </c>
      <c r="J16" s="15" t="s">
        <v>98</v>
      </c>
      <c r="K16" s="15" t="s">
        <v>99</v>
      </c>
      <c r="L16" s="15" t="s">
        <v>100</v>
      </c>
      <c r="M16" s="15" t="s">
        <v>101</v>
      </c>
      <c r="N16" s="16" t="s">
        <v>102</v>
      </c>
    </row>
    <row r="17" spans="2:14" s="6" customFormat="1" ht="12">
      <c r="B17" s="40" t="s">
        <v>8</v>
      </c>
      <c r="C17" s="40"/>
      <c r="D17" s="40"/>
      <c r="E17" s="18" t="s">
        <v>91</v>
      </c>
      <c r="F17" s="17" t="s">
        <v>103</v>
      </c>
      <c r="G17" s="17" t="s">
        <v>104</v>
      </c>
      <c r="H17" s="17" t="s">
        <v>105</v>
      </c>
      <c r="I17" s="17" t="s">
        <v>106</v>
      </c>
      <c r="J17" s="17" t="s">
        <v>107</v>
      </c>
      <c r="K17" s="17" t="s">
        <v>108</v>
      </c>
      <c r="L17" s="17" t="s">
        <v>109</v>
      </c>
      <c r="M17" s="17" t="s">
        <v>110</v>
      </c>
      <c r="N17" s="17" t="s">
        <v>111</v>
      </c>
    </row>
    <row r="18" spans="2:14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2:14" s="6" customFormat="1" ht="12.75" customHeight="1">
      <c r="B19" s="29" t="s">
        <v>11</v>
      </c>
      <c r="C19" s="30"/>
      <c r="D19" s="30"/>
      <c r="E19" s="31" t="s">
        <v>73</v>
      </c>
      <c r="F19" s="31">
        <v>9880</v>
      </c>
      <c r="G19" s="32">
        <v>5129</v>
      </c>
      <c r="H19" s="32">
        <v>7457</v>
      </c>
      <c r="I19" s="32">
        <v>8625</v>
      </c>
      <c r="J19" s="32">
        <v>2213</v>
      </c>
      <c r="K19" s="32">
        <v>1747</v>
      </c>
      <c r="L19" s="32">
        <v>3437</v>
      </c>
      <c r="M19" s="32">
        <v>6893</v>
      </c>
      <c r="N19" s="32">
        <f aca="true" t="shared" si="0" ref="N19:N36">SUM(F19:M19)</f>
        <v>45381</v>
      </c>
    </row>
    <row r="20" spans="2:14" s="6" customFormat="1" ht="12.75" customHeight="1">
      <c r="B20" s="29" t="s">
        <v>12</v>
      </c>
      <c r="C20" s="30"/>
      <c r="D20" s="30"/>
      <c r="E20" s="31" t="s">
        <v>74</v>
      </c>
      <c r="F20" s="31">
        <v>5210</v>
      </c>
      <c r="G20" s="32">
        <v>2771</v>
      </c>
      <c r="H20" s="32">
        <v>3940</v>
      </c>
      <c r="I20" s="32">
        <v>4751</v>
      </c>
      <c r="J20" s="32">
        <v>1169</v>
      </c>
      <c r="K20" s="32">
        <v>924</v>
      </c>
      <c r="L20" s="32">
        <v>1832</v>
      </c>
      <c r="M20" s="32">
        <v>3803</v>
      </c>
      <c r="N20" s="32">
        <f t="shared" si="0"/>
        <v>24400</v>
      </c>
    </row>
    <row r="21" spans="2:14" s="6" customFormat="1" ht="12.75" customHeight="1">
      <c r="B21" s="29" t="s">
        <v>13</v>
      </c>
      <c r="C21" s="30"/>
      <c r="D21" s="30"/>
      <c r="E21" s="31" t="s">
        <v>90</v>
      </c>
      <c r="F21" s="31">
        <v>4670</v>
      </c>
      <c r="G21" s="32">
        <v>2358</v>
      </c>
      <c r="H21" s="32">
        <v>3517</v>
      </c>
      <c r="I21" s="32">
        <v>3874</v>
      </c>
      <c r="J21" s="32">
        <v>1044</v>
      </c>
      <c r="K21" s="32">
        <v>823</v>
      </c>
      <c r="L21" s="32">
        <v>1605</v>
      </c>
      <c r="M21" s="32">
        <v>3090</v>
      </c>
      <c r="N21" s="32">
        <f t="shared" si="0"/>
        <v>20981</v>
      </c>
    </row>
    <row r="22" spans="2:14" s="6" customFormat="1" ht="12.75" customHeight="1">
      <c r="B22" s="29" t="s">
        <v>14</v>
      </c>
      <c r="C22" s="30"/>
      <c r="D22" s="30"/>
      <c r="E22" s="31" t="s">
        <v>75</v>
      </c>
      <c r="F22" s="31">
        <v>1884</v>
      </c>
      <c r="G22" s="32">
        <v>668</v>
      </c>
      <c r="H22" s="32">
        <v>2820</v>
      </c>
      <c r="I22" s="32">
        <v>765</v>
      </c>
      <c r="J22" s="32">
        <v>444</v>
      </c>
      <c r="K22" s="32">
        <v>349</v>
      </c>
      <c r="L22" s="32">
        <v>395</v>
      </c>
      <c r="M22" s="32">
        <v>249</v>
      </c>
      <c r="N22" s="32">
        <f t="shared" si="0"/>
        <v>7574</v>
      </c>
    </row>
    <row r="23" spans="2:14" s="6" customFormat="1" ht="12.75" customHeight="1">
      <c r="B23" s="29" t="s">
        <v>15</v>
      </c>
      <c r="C23" s="30"/>
      <c r="D23" s="30"/>
      <c r="E23" s="31" t="s">
        <v>76</v>
      </c>
      <c r="F23" s="31">
        <v>974</v>
      </c>
      <c r="G23" s="32">
        <v>462</v>
      </c>
      <c r="H23" s="32">
        <v>1671</v>
      </c>
      <c r="I23" s="32">
        <v>469</v>
      </c>
      <c r="J23" s="32">
        <v>228</v>
      </c>
      <c r="K23" s="32">
        <v>177</v>
      </c>
      <c r="L23" s="32">
        <v>203</v>
      </c>
      <c r="M23" s="32">
        <v>144</v>
      </c>
      <c r="N23" s="32">
        <f t="shared" si="0"/>
        <v>4328</v>
      </c>
    </row>
    <row r="24" spans="2:14" s="6" customFormat="1" ht="12.75" customHeight="1">
      <c r="B24" s="29" t="s">
        <v>16</v>
      </c>
      <c r="C24" s="30"/>
      <c r="D24" s="30"/>
      <c r="E24" s="31" t="s">
        <v>77</v>
      </c>
      <c r="F24" s="31">
        <v>910</v>
      </c>
      <c r="G24" s="32">
        <v>206</v>
      </c>
      <c r="H24" s="32">
        <v>1149</v>
      </c>
      <c r="I24" s="32">
        <v>296</v>
      </c>
      <c r="J24" s="32">
        <v>216</v>
      </c>
      <c r="K24" s="32">
        <v>172</v>
      </c>
      <c r="L24" s="32">
        <v>192</v>
      </c>
      <c r="M24" s="32">
        <v>105</v>
      </c>
      <c r="N24" s="32">
        <f t="shared" si="0"/>
        <v>3246</v>
      </c>
    </row>
    <row r="25" spans="2:14" s="6" customFormat="1" ht="12.75" customHeight="1">
      <c r="B25" s="29" t="s">
        <v>17</v>
      </c>
      <c r="C25" s="30"/>
      <c r="D25" s="30"/>
      <c r="E25" s="31" t="s">
        <v>78</v>
      </c>
      <c r="F25" s="31">
        <v>1853</v>
      </c>
      <c r="G25" s="32">
        <v>0</v>
      </c>
      <c r="H25" s="32">
        <v>633</v>
      </c>
      <c r="I25" s="32">
        <v>275</v>
      </c>
      <c r="J25" s="32">
        <v>170</v>
      </c>
      <c r="K25" s="32">
        <v>103</v>
      </c>
      <c r="L25" s="32">
        <v>0</v>
      </c>
      <c r="M25" s="32">
        <v>0</v>
      </c>
      <c r="N25" s="32">
        <f t="shared" si="0"/>
        <v>3034</v>
      </c>
    </row>
    <row r="26" spans="2:14" s="6" customFormat="1" ht="12.75" customHeight="1">
      <c r="B26" s="29" t="s">
        <v>18</v>
      </c>
      <c r="C26" s="30"/>
      <c r="D26" s="30"/>
      <c r="E26" s="31" t="s">
        <v>79</v>
      </c>
      <c r="F26" s="31">
        <v>994</v>
      </c>
      <c r="G26" s="32">
        <v>0</v>
      </c>
      <c r="H26" s="32">
        <v>322</v>
      </c>
      <c r="I26" s="32">
        <v>159</v>
      </c>
      <c r="J26" s="32">
        <v>63</v>
      </c>
      <c r="K26" s="32">
        <v>52</v>
      </c>
      <c r="L26" s="32">
        <v>0</v>
      </c>
      <c r="M26" s="32">
        <v>0</v>
      </c>
      <c r="N26" s="32">
        <f t="shared" si="0"/>
        <v>1590</v>
      </c>
    </row>
    <row r="27" spans="2:14" s="6" customFormat="1" ht="12.75" customHeight="1">
      <c r="B27" s="29" t="s">
        <v>19</v>
      </c>
      <c r="C27" s="30"/>
      <c r="D27" s="30"/>
      <c r="E27" s="31" t="s">
        <v>80</v>
      </c>
      <c r="F27" s="31">
        <v>859</v>
      </c>
      <c r="G27" s="32">
        <v>0</v>
      </c>
      <c r="H27" s="32">
        <v>311</v>
      </c>
      <c r="I27" s="32">
        <v>116</v>
      </c>
      <c r="J27" s="32">
        <v>107</v>
      </c>
      <c r="K27" s="32">
        <v>51</v>
      </c>
      <c r="L27" s="32">
        <v>0</v>
      </c>
      <c r="M27" s="32">
        <v>0</v>
      </c>
      <c r="N27" s="32">
        <f t="shared" si="0"/>
        <v>1444</v>
      </c>
    </row>
    <row r="28" spans="2:14" s="6" customFormat="1" ht="12.75" customHeight="1">
      <c r="B28" s="33" t="s">
        <v>20</v>
      </c>
      <c r="C28" s="30"/>
      <c r="D28" s="30"/>
      <c r="E28" s="32" t="s">
        <v>81</v>
      </c>
      <c r="F28" s="31">
        <v>8522</v>
      </c>
      <c r="G28" s="31">
        <v>4334</v>
      </c>
      <c r="H28" s="31">
        <v>6173</v>
      </c>
      <c r="I28" s="31">
        <v>6552</v>
      </c>
      <c r="J28" s="31">
        <v>1944</v>
      </c>
      <c r="K28" s="31">
        <v>1486</v>
      </c>
      <c r="L28" s="31">
        <v>2942</v>
      </c>
      <c r="M28" s="31">
        <v>5170</v>
      </c>
      <c r="N28" s="32">
        <f t="shared" si="0"/>
        <v>37123</v>
      </c>
    </row>
    <row r="29" spans="2:14" s="6" customFormat="1" ht="12.75" customHeight="1">
      <c r="B29" s="33" t="s">
        <v>21</v>
      </c>
      <c r="C29" s="30"/>
      <c r="D29" s="30"/>
      <c r="E29" s="32" t="s">
        <v>82</v>
      </c>
      <c r="F29" s="31">
        <v>4419</v>
      </c>
      <c r="G29" s="31">
        <v>2346</v>
      </c>
      <c r="H29" s="31">
        <v>3263</v>
      </c>
      <c r="I29" s="31">
        <v>3622</v>
      </c>
      <c r="J29" s="31">
        <v>1016</v>
      </c>
      <c r="K29" s="31">
        <v>771</v>
      </c>
      <c r="L29" s="31">
        <v>1545</v>
      </c>
      <c r="M29" s="31">
        <v>2847</v>
      </c>
      <c r="N29" s="32">
        <f t="shared" si="0"/>
        <v>19829</v>
      </c>
    </row>
    <row r="30" spans="2:14" s="6" customFormat="1" ht="12.75" customHeight="1">
      <c r="B30" s="33" t="s">
        <v>22</v>
      </c>
      <c r="C30" s="30"/>
      <c r="D30" s="30"/>
      <c r="E30" s="32" t="s">
        <v>83</v>
      </c>
      <c r="F30" s="31">
        <v>4103</v>
      </c>
      <c r="G30" s="31">
        <v>1988</v>
      </c>
      <c r="H30" s="31">
        <v>2910</v>
      </c>
      <c r="I30" s="31">
        <v>2930</v>
      </c>
      <c r="J30" s="31">
        <v>928</v>
      </c>
      <c r="K30" s="31">
        <v>715</v>
      </c>
      <c r="L30" s="31">
        <v>1397</v>
      </c>
      <c r="M30" s="31">
        <v>2323</v>
      </c>
      <c r="N30" s="32">
        <f t="shared" si="0"/>
        <v>17294</v>
      </c>
    </row>
    <row r="31" spans="2:14" s="6" customFormat="1" ht="12.75" customHeight="1">
      <c r="B31" s="33" t="s">
        <v>23</v>
      </c>
      <c r="C31" s="30"/>
      <c r="D31" s="30"/>
      <c r="E31" s="32" t="s">
        <v>84</v>
      </c>
      <c r="F31" s="32">
        <v>804</v>
      </c>
      <c r="G31" s="32">
        <v>344</v>
      </c>
      <c r="H31" s="32">
        <v>1987</v>
      </c>
      <c r="I31" s="32">
        <v>475</v>
      </c>
      <c r="J31" s="32">
        <v>354</v>
      </c>
      <c r="K31" s="32">
        <v>235</v>
      </c>
      <c r="L31" s="32">
        <v>134</v>
      </c>
      <c r="M31" s="32">
        <v>170</v>
      </c>
      <c r="N31" s="32">
        <f t="shared" si="0"/>
        <v>4503</v>
      </c>
    </row>
    <row r="32" spans="2:14" s="6" customFormat="1" ht="12.75" customHeight="1">
      <c r="B32" s="33" t="s">
        <v>24</v>
      </c>
      <c r="C32" s="30"/>
      <c r="D32" s="30"/>
      <c r="E32" s="32" t="s">
        <v>85</v>
      </c>
      <c r="F32" s="32">
        <v>379</v>
      </c>
      <c r="G32" s="32">
        <v>243</v>
      </c>
      <c r="H32" s="32">
        <v>1152</v>
      </c>
      <c r="I32" s="32">
        <v>294</v>
      </c>
      <c r="J32" s="32">
        <v>176</v>
      </c>
      <c r="K32" s="32">
        <v>107</v>
      </c>
      <c r="L32" s="32">
        <v>59</v>
      </c>
      <c r="M32" s="32">
        <v>94</v>
      </c>
      <c r="N32" s="32">
        <f t="shared" si="0"/>
        <v>2504</v>
      </c>
    </row>
    <row r="33" spans="2:14" s="6" customFormat="1" ht="12.75" customHeight="1">
      <c r="B33" s="33" t="s">
        <v>25</v>
      </c>
      <c r="C33" s="30"/>
      <c r="D33" s="30"/>
      <c r="E33" s="32" t="s">
        <v>86</v>
      </c>
      <c r="F33" s="32">
        <v>425</v>
      </c>
      <c r="G33" s="32">
        <v>101</v>
      </c>
      <c r="H33" s="32">
        <v>835</v>
      </c>
      <c r="I33" s="32">
        <v>181</v>
      </c>
      <c r="J33" s="32">
        <v>178</v>
      </c>
      <c r="K33" s="32">
        <v>128</v>
      </c>
      <c r="L33" s="32">
        <v>75</v>
      </c>
      <c r="M33" s="32">
        <v>76</v>
      </c>
      <c r="N33" s="32">
        <f t="shared" si="0"/>
        <v>1999</v>
      </c>
    </row>
    <row r="34" spans="2:14" s="6" customFormat="1" ht="12.75" customHeight="1">
      <c r="B34" s="33" t="s">
        <v>26</v>
      </c>
      <c r="C34" s="30"/>
      <c r="D34" s="30"/>
      <c r="E34" s="32" t="s">
        <v>87</v>
      </c>
      <c r="F34" s="32">
        <v>1003</v>
      </c>
      <c r="G34" s="32">
        <v>0</v>
      </c>
      <c r="H34" s="32">
        <v>377</v>
      </c>
      <c r="I34" s="32">
        <v>85</v>
      </c>
      <c r="J34" s="32">
        <v>130</v>
      </c>
      <c r="K34" s="32">
        <v>58</v>
      </c>
      <c r="L34" s="32">
        <v>0</v>
      </c>
      <c r="M34" s="32">
        <v>0</v>
      </c>
      <c r="N34" s="32">
        <f t="shared" si="0"/>
        <v>1653</v>
      </c>
    </row>
    <row r="35" spans="2:14" s="6" customFormat="1" ht="12.75" customHeight="1">
      <c r="B35" s="33" t="s">
        <v>27</v>
      </c>
      <c r="C35" s="30"/>
      <c r="D35" s="30"/>
      <c r="E35" s="32" t="s">
        <v>88</v>
      </c>
      <c r="F35" s="32">
        <v>513</v>
      </c>
      <c r="G35" s="32">
        <v>0</v>
      </c>
      <c r="H35" s="32">
        <v>190</v>
      </c>
      <c r="I35" s="32">
        <v>50</v>
      </c>
      <c r="J35" s="32">
        <v>42</v>
      </c>
      <c r="K35" s="32">
        <v>27</v>
      </c>
      <c r="L35" s="32">
        <v>0</v>
      </c>
      <c r="M35" s="32">
        <v>0</v>
      </c>
      <c r="N35" s="32">
        <f t="shared" si="0"/>
        <v>822</v>
      </c>
    </row>
    <row r="36" spans="2:14" s="6" customFormat="1" ht="12.75" customHeight="1">
      <c r="B36" s="33" t="s">
        <v>28</v>
      </c>
      <c r="C36" s="30"/>
      <c r="D36" s="30"/>
      <c r="E36" s="32" t="s">
        <v>89</v>
      </c>
      <c r="F36" s="32">
        <v>490</v>
      </c>
      <c r="G36" s="32">
        <v>0</v>
      </c>
      <c r="H36" s="32">
        <v>187</v>
      </c>
      <c r="I36" s="32">
        <v>35</v>
      </c>
      <c r="J36" s="32">
        <v>88</v>
      </c>
      <c r="K36" s="32">
        <v>31</v>
      </c>
      <c r="L36" s="32">
        <v>0</v>
      </c>
      <c r="M36" s="32">
        <v>0</v>
      </c>
      <c r="N36" s="32">
        <f t="shared" si="0"/>
        <v>831</v>
      </c>
    </row>
    <row r="37" spans="2:14" s="6" customFormat="1" ht="12.75" customHeight="1">
      <c r="B37" s="33" t="s">
        <v>29</v>
      </c>
      <c r="C37" s="30"/>
      <c r="D37" s="30"/>
      <c r="E37" s="32" t="s">
        <v>30</v>
      </c>
      <c r="F37" s="34">
        <f>SUM(F28/F19)*100</f>
        <v>86.25506072874494</v>
      </c>
      <c r="G37" s="34">
        <f aca="true" t="shared" si="1" ref="G37:N37">SUM(G28/G19)*100</f>
        <v>84.49990251511016</v>
      </c>
      <c r="H37" s="34">
        <f t="shared" si="1"/>
        <v>82.78127933485315</v>
      </c>
      <c r="I37" s="34">
        <f t="shared" si="1"/>
        <v>75.96521739130435</v>
      </c>
      <c r="J37" s="34">
        <f t="shared" si="1"/>
        <v>87.84455490284682</v>
      </c>
      <c r="K37" s="34">
        <f t="shared" si="1"/>
        <v>85.06010303377218</v>
      </c>
      <c r="L37" s="34">
        <f t="shared" si="1"/>
        <v>85.59790514983999</v>
      </c>
      <c r="M37" s="34">
        <f t="shared" si="1"/>
        <v>75.00362686783694</v>
      </c>
      <c r="N37" s="34">
        <f t="shared" si="1"/>
        <v>81.80295718472489</v>
      </c>
    </row>
    <row r="38" spans="2:14" s="6" customFormat="1" ht="12.75" customHeight="1">
      <c r="B38" s="33" t="s">
        <v>31</v>
      </c>
      <c r="C38" s="30"/>
      <c r="D38" s="30"/>
      <c r="E38" s="32" t="s">
        <v>32</v>
      </c>
      <c r="F38" s="34">
        <f aca="true" t="shared" si="2" ref="F38:N39">SUM(F29/F20)*100</f>
        <v>84.81765834932821</v>
      </c>
      <c r="G38" s="34">
        <f t="shared" si="2"/>
        <v>84.66257668711657</v>
      </c>
      <c r="H38" s="34">
        <f t="shared" si="2"/>
        <v>82.81725888324874</v>
      </c>
      <c r="I38" s="34">
        <f t="shared" si="2"/>
        <v>76.23658177225848</v>
      </c>
      <c r="J38" s="34">
        <f t="shared" si="2"/>
        <v>86.91189050470489</v>
      </c>
      <c r="K38" s="34">
        <f t="shared" si="2"/>
        <v>83.44155844155844</v>
      </c>
      <c r="L38" s="34">
        <f t="shared" si="2"/>
        <v>84.33406113537117</v>
      </c>
      <c r="M38" s="34">
        <f t="shared" si="2"/>
        <v>74.86195109124375</v>
      </c>
      <c r="N38" s="34">
        <f t="shared" si="2"/>
        <v>81.26639344262296</v>
      </c>
    </row>
    <row r="39" spans="2:14" s="6" customFormat="1" ht="12.75" customHeight="1">
      <c r="B39" s="33" t="s">
        <v>33</v>
      </c>
      <c r="C39" s="30"/>
      <c r="D39" s="30"/>
      <c r="E39" s="32" t="s">
        <v>34</v>
      </c>
      <c r="F39" s="34">
        <f t="shared" si="2"/>
        <v>87.85867237687366</v>
      </c>
      <c r="G39" s="34">
        <f t="shared" si="2"/>
        <v>84.30873621713316</v>
      </c>
      <c r="H39" s="34">
        <f t="shared" si="2"/>
        <v>82.74097241967586</v>
      </c>
      <c r="I39" s="34">
        <f t="shared" si="2"/>
        <v>75.63242127000517</v>
      </c>
      <c r="J39" s="34">
        <f t="shared" si="2"/>
        <v>88.88888888888889</v>
      </c>
      <c r="K39" s="34">
        <f t="shared" si="2"/>
        <v>86.87727825030377</v>
      </c>
      <c r="L39" s="34">
        <f t="shared" si="2"/>
        <v>87.04049844236759</v>
      </c>
      <c r="M39" s="34">
        <f t="shared" si="2"/>
        <v>75.1779935275081</v>
      </c>
      <c r="N39" s="34">
        <f t="shared" si="2"/>
        <v>82.42695772365474</v>
      </c>
    </row>
    <row r="40" spans="2:14" s="6" customFormat="1" ht="12.75" customHeight="1">
      <c r="B40" s="33" t="s">
        <v>35</v>
      </c>
      <c r="C40" s="30"/>
      <c r="D40" s="30"/>
      <c r="E40" s="32" t="s">
        <v>36</v>
      </c>
      <c r="F40" s="34">
        <f>SUM((F19-F28)/F19)*100</f>
        <v>13.74493927125506</v>
      </c>
      <c r="G40" s="34">
        <f aca="true" t="shared" si="3" ref="G40:N40">SUM((G19-G28)/G19)*100</f>
        <v>15.50009748488984</v>
      </c>
      <c r="H40" s="34">
        <f t="shared" si="3"/>
        <v>17.21872066514684</v>
      </c>
      <c r="I40" s="34">
        <f t="shared" si="3"/>
        <v>24.03478260869565</v>
      </c>
      <c r="J40" s="34">
        <f t="shared" si="3"/>
        <v>12.155445097153187</v>
      </c>
      <c r="K40" s="34">
        <f t="shared" si="3"/>
        <v>14.93989696622782</v>
      </c>
      <c r="L40" s="34">
        <f t="shared" si="3"/>
        <v>14.402094850160024</v>
      </c>
      <c r="M40" s="34">
        <f t="shared" si="3"/>
        <v>24.996373132163065</v>
      </c>
      <c r="N40" s="34">
        <f t="shared" si="3"/>
        <v>18.197042815275115</v>
      </c>
    </row>
    <row r="41" spans="2:14" s="6" customFormat="1" ht="12.75" customHeight="1">
      <c r="B41" s="33" t="s">
        <v>37</v>
      </c>
      <c r="C41" s="30"/>
      <c r="D41" s="30"/>
      <c r="E41" s="32" t="s">
        <v>38</v>
      </c>
      <c r="F41" s="34">
        <f aca="true" t="shared" si="4" ref="F41:N42">SUM((F20-F29)/F20)*100</f>
        <v>15.182341650671786</v>
      </c>
      <c r="G41" s="34">
        <f t="shared" si="4"/>
        <v>15.337423312883436</v>
      </c>
      <c r="H41" s="34">
        <f t="shared" si="4"/>
        <v>17.18274111675127</v>
      </c>
      <c r="I41" s="34">
        <f t="shared" si="4"/>
        <v>23.76341822774153</v>
      </c>
      <c r="J41" s="34">
        <f t="shared" si="4"/>
        <v>13.088109495295125</v>
      </c>
      <c r="K41" s="34">
        <f t="shared" si="4"/>
        <v>16.558441558441558</v>
      </c>
      <c r="L41" s="34">
        <f t="shared" si="4"/>
        <v>15.66593886462882</v>
      </c>
      <c r="M41" s="34">
        <f t="shared" si="4"/>
        <v>25.138048908756243</v>
      </c>
      <c r="N41" s="34">
        <f t="shared" si="4"/>
        <v>18.73360655737705</v>
      </c>
    </row>
    <row r="42" spans="2:14" s="6" customFormat="1" ht="12.75" customHeight="1">
      <c r="B42" s="33" t="s">
        <v>39</v>
      </c>
      <c r="C42" s="30"/>
      <c r="D42" s="30"/>
      <c r="E42" s="32" t="s">
        <v>40</v>
      </c>
      <c r="F42" s="34">
        <f t="shared" si="4"/>
        <v>12.141327623126339</v>
      </c>
      <c r="G42" s="34">
        <f t="shared" si="4"/>
        <v>15.691263782866836</v>
      </c>
      <c r="H42" s="34">
        <f t="shared" si="4"/>
        <v>17.25902758032414</v>
      </c>
      <c r="I42" s="34">
        <f t="shared" si="4"/>
        <v>24.367578729994836</v>
      </c>
      <c r="J42" s="34">
        <f t="shared" si="4"/>
        <v>11.11111111111111</v>
      </c>
      <c r="K42" s="34">
        <f t="shared" si="4"/>
        <v>13.122721749696234</v>
      </c>
      <c r="L42" s="34">
        <f t="shared" si="4"/>
        <v>12.9595015576324</v>
      </c>
      <c r="M42" s="34">
        <f t="shared" si="4"/>
        <v>24.822006472491907</v>
      </c>
      <c r="N42" s="34">
        <f t="shared" si="4"/>
        <v>17.573042276345266</v>
      </c>
    </row>
    <row r="43" spans="2:14" s="6" customFormat="1" ht="12.75" customHeight="1">
      <c r="B43" s="33" t="s">
        <v>41</v>
      </c>
      <c r="C43" s="30"/>
      <c r="D43" s="30"/>
      <c r="E43" s="32" t="s">
        <v>42</v>
      </c>
      <c r="F43" s="34">
        <f>SUM(F31/F22)*100</f>
        <v>42.675159235668794</v>
      </c>
      <c r="G43" s="34">
        <f aca="true" t="shared" si="5" ref="G43:N43">SUM(G31/G22)*100</f>
        <v>51.49700598802395</v>
      </c>
      <c r="H43" s="34">
        <f t="shared" si="5"/>
        <v>70.46099290780143</v>
      </c>
      <c r="I43" s="34">
        <f t="shared" si="5"/>
        <v>62.091503267973856</v>
      </c>
      <c r="J43" s="34">
        <f t="shared" si="5"/>
        <v>79.72972972972973</v>
      </c>
      <c r="K43" s="34">
        <f t="shared" si="5"/>
        <v>67.3352435530086</v>
      </c>
      <c r="L43" s="34">
        <f t="shared" si="5"/>
        <v>33.92405063291139</v>
      </c>
      <c r="M43" s="34">
        <f t="shared" si="5"/>
        <v>68.27309236947792</v>
      </c>
      <c r="N43" s="34">
        <f t="shared" si="5"/>
        <v>59.45339318721944</v>
      </c>
    </row>
    <row r="44" spans="2:14" s="6" customFormat="1" ht="12.75" customHeight="1">
      <c r="B44" s="33" t="s">
        <v>43</v>
      </c>
      <c r="C44" s="30"/>
      <c r="D44" s="30"/>
      <c r="E44" s="32" t="s">
        <v>44</v>
      </c>
      <c r="F44" s="34">
        <f aca="true" t="shared" si="6" ref="F44:N45">SUM(F32/F23)*100</f>
        <v>38.91170431211499</v>
      </c>
      <c r="G44" s="34">
        <f t="shared" si="6"/>
        <v>52.5974025974026</v>
      </c>
      <c r="H44" s="34">
        <f t="shared" si="6"/>
        <v>68.9407540394973</v>
      </c>
      <c r="I44" s="34">
        <f t="shared" si="6"/>
        <v>62.68656716417911</v>
      </c>
      <c r="J44" s="34">
        <f t="shared" si="6"/>
        <v>77.19298245614034</v>
      </c>
      <c r="K44" s="34">
        <f t="shared" si="6"/>
        <v>60.451977401129945</v>
      </c>
      <c r="L44" s="34">
        <f t="shared" si="6"/>
        <v>29.064039408866993</v>
      </c>
      <c r="M44" s="34">
        <f t="shared" si="6"/>
        <v>65.27777777777779</v>
      </c>
      <c r="N44" s="34">
        <f t="shared" si="6"/>
        <v>57.85582255083179</v>
      </c>
    </row>
    <row r="45" spans="2:14" s="6" customFormat="1" ht="12.75" customHeight="1">
      <c r="B45" s="33" t="s">
        <v>45</v>
      </c>
      <c r="C45" s="30"/>
      <c r="D45" s="30"/>
      <c r="E45" s="32" t="s">
        <v>46</v>
      </c>
      <c r="F45" s="34">
        <f t="shared" si="6"/>
        <v>46.7032967032967</v>
      </c>
      <c r="G45" s="34">
        <f t="shared" si="6"/>
        <v>49.029126213592235</v>
      </c>
      <c r="H45" s="34">
        <f t="shared" si="6"/>
        <v>72.67188859878155</v>
      </c>
      <c r="I45" s="34">
        <f t="shared" si="6"/>
        <v>61.14864864864865</v>
      </c>
      <c r="J45" s="34">
        <f t="shared" si="6"/>
        <v>82.4074074074074</v>
      </c>
      <c r="K45" s="34">
        <f t="shared" si="6"/>
        <v>74.4186046511628</v>
      </c>
      <c r="L45" s="34">
        <f t="shared" si="6"/>
        <v>39.0625</v>
      </c>
      <c r="M45" s="34">
        <f t="shared" si="6"/>
        <v>72.38095238095238</v>
      </c>
      <c r="N45" s="34">
        <f t="shared" si="6"/>
        <v>61.58348736906962</v>
      </c>
    </row>
    <row r="46" spans="2:14" s="6" customFormat="1" ht="12.75" customHeight="1">
      <c r="B46" s="33" t="s">
        <v>47</v>
      </c>
      <c r="C46" s="30"/>
      <c r="D46" s="30"/>
      <c r="E46" s="32" t="s">
        <v>48</v>
      </c>
      <c r="F46" s="34">
        <f>SUM((F22-F31)/F22)*100</f>
        <v>57.324840764331206</v>
      </c>
      <c r="G46" s="34">
        <f aca="true" t="shared" si="7" ref="G46:N46">SUM((G22-G31)/G22)*100</f>
        <v>48.50299401197605</v>
      </c>
      <c r="H46" s="34">
        <f t="shared" si="7"/>
        <v>29.53900709219858</v>
      </c>
      <c r="I46" s="34">
        <f t="shared" si="7"/>
        <v>37.908496732026144</v>
      </c>
      <c r="J46" s="34">
        <f t="shared" si="7"/>
        <v>20.27027027027027</v>
      </c>
      <c r="K46" s="34">
        <f t="shared" si="7"/>
        <v>32.664756446991404</v>
      </c>
      <c r="L46" s="34">
        <f t="shared" si="7"/>
        <v>66.07594936708861</v>
      </c>
      <c r="M46" s="34">
        <f t="shared" si="7"/>
        <v>31.72690763052209</v>
      </c>
      <c r="N46" s="34">
        <f t="shared" si="7"/>
        <v>40.54660681278057</v>
      </c>
    </row>
    <row r="47" spans="2:14" s="6" customFormat="1" ht="12.75" customHeight="1">
      <c r="B47" s="33" t="s">
        <v>49</v>
      </c>
      <c r="C47" s="30"/>
      <c r="D47" s="30"/>
      <c r="E47" s="32" t="s">
        <v>50</v>
      </c>
      <c r="F47" s="34">
        <f aca="true" t="shared" si="8" ref="F47:N48">SUM((F23-F32)/F23)*100</f>
        <v>61.08829568788501</v>
      </c>
      <c r="G47" s="34">
        <f t="shared" si="8"/>
        <v>47.4025974025974</v>
      </c>
      <c r="H47" s="34">
        <f t="shared" si="8"/>
        <v>31.05924596050269</v>
      </c>
      <c r="I47" s="34">
        <f t="shared" si="8"/>
        <v>37.3134328358209</v>
      </c>
      <c r="J47" s="34">
        <f t="shared" si="8"/>
        <v>22.807017543859647</v>
      </c>
      <c r="K47" s="34">
        <f t="shared" si="8"/>
        <v>39.548022598870055</v>
      </c>
      <c r="L47" s="34">
        <f t="shared" si="8"/>
        <v>70.93596059113301</v>
      </c>
      <c r="M47" s="34">
        <f t="shared" si="8"/>
        <v>34.72222222222222</v>
      </c>
      <c r="N47" s="34">
        <f t="shared" si="8"/>
        <v>42.14417744916821</v>
      </c>
    </row>
    <row r="48" spans="2:14" s="6" customFormat="1" ht="12.75" customHeight="1">
      <c r="B48" s="33" t="s">
        <v>51</v>
      </c>
      <c r="C48" s="30"/>
      <c r="D48" s="30"/>
      <c r="E48" s="32" t="s">
        <v>52</v>
      </c>
      <c r="F48" s="34">
        <f t="shared" si="8"/>
        <v>53.2967032967033</v>
      </c>
      <c r="G48" s="34">
        <f t="shared" si="8"/>
        <v>50.970873786407765</v>
      </c>
      <c r="H48" s="34">
        <f t="shared" si="8"/>
        <v>27.328111401218454</v>
      </c>
      <c r="I48" s="34">
        <f t="shared" si="8"/>
        <v>38.85135135135135</v>
      </c>
      <c r="J48" s="34">
        <f t="shared" si="8"/>
        <v>17.59259259259259</v>
      </c>
      <c r="K48" s="34">
        <f t="shared" si="8"/>
        <v>25.581395348837212</v>
      </c>
      <c r="L48" s="34">
        <f t="shared" si="8"/>
        <v>60.9375</v>
      </c>
      <c r="M48" s="34">
        <f t="shared" si="8"/>
        <v>27.61904761904762</v>
      </c>
      <c r="N48" s="34">
        <f t="shared" si="8"/>
        <v>38.41651263093038</v>
      </c>
    </row>
    <row r="49" spans="2:14" s="6" customFormat="1" ht="12.75" customHeight="1">
      <c r="B49" s="33" t="s">
        <v>53</v>
      </c>
      <c r="C49" s="30"/>
      <c r="D49" s="30"/>
      <c r="E49" s="32" t="s">
        <v>54</v>
      </c>
      <c r="F49" s="34">
        <f>SUM(F34/F25)*100</f>
        <v>54.12844036697248</v>
      </c>
      <c r="G49" s="34">
        <v>0</v>
      </c>
      <c r="H49" s="34">
        <f aca="true" t="shared" si="9" ref="H49:N49">SUM(H34/H25)*100</f>
        <v>59.55766192733017</v>
      </c>
      <c r="I49" s="34">
        <f t="shared" si="9"/>
        <v>30.909090909090907</v>
      </c>
      <c r="J49" s="34">
        <f t="shared" si="9"/>
        <v>76.47058823529412</v>
      </c>
      <c r="K49" s="34">
        <f t="shared" si="9"/>
        <v>56.310679611650485</v>
      </c>
      <c r="L49" s="34">
        <v>0</v>
      </c>
      <c r="M49" s="34">
        <v>0</v>
      </c>
      <c r="N49" s="34">
        <f t="shared" si="9"/>
        <v>54.48253131179961</v>
      </c>
    </row>
    <row r="50" spans="2:14" s="6" customFormat="1" ht="12.75" customHeight="1">
      <c r="B50" s="33" t="s">
        <v>55</v>
      </c>
      <c r="C50" s="30"/>
      <c r="D50" s="30"/>
      <c r="E50" s="32" t="s">
        <v>56</v>
      </c>
      <c r="F50" s="34">
        <f aca="true" t="shared" si="10" ref="F50:N51">SUM(F35/F26)*100</f>
        <v>51.60965794768612</v>
      </c>
      <c r="G50" s="34">
        <v>0</v>
      </c>
      <c r="H50" s="34">
        <f t="shared" si="10"/>
        <v>59.006211180124225</v>
      </c>
      <c r="I50" s="34">
        <f t="shared" si="10"/>
        <v>31.446540880503143</v>
      </c>
      <c r="J50" s="34">
        <f t="shared" si="10"/>
        <v>66.66666666666666</v>
      </c>
      <c r="K50" s="34">
        <f t="shared" si="10"/>
        <v>51.92307692307693</v>
      </c>
      <c r="L50" s="34">
        <v>0</v>
      </c>
      <c r="M50" s="34">
        <v>0</v>
      </c>
      <c r="N50" s="34">
        <f t="shared" si="10"/>
        <v>51.698113207547166</v>
      </c>
    </row>
    <row r="51" spans="2:14" s="6" customFormat="1" ht="12.75" customHeight="1">
      <c r="B51" s="33" t="s">
        <v>57</v>
      </c>
      <c r="C51" s="30"/>
      <c r="D51" s="30"/>
      <c r="E51" s="32" t="s">
        <v>58</v>
      </c>
      <c r="F51" s="34">
        <f t="shared" si="10"/>
        <v>57.0430733410943</v>
      </c>
      <c r="G51" s="34">
        <v>0</v>
      </c>
      <c r="H51" s="34">
        <f t="shared" si="10"/>
        <v>60.12861736334405</v>
      </c>
      <c r="I51" s="34">
        <f t="shared" si="10"/>
        <v>30.17241379310345</v>
      </c>
      <c r="J51" s="34">
        <f t="shared" si="10"/>
        <v>82.2429906542056</v>
      </c>
      <c r="K51" s="34">
        <f t="shared" si="10"/>
        <v>60.78431372549019</v>
      </c>
      <c r="L51" s="34">
        <v>0</v>
      </c>
      <c r="M51" s="34">
        <v>0</v>
      </c>
      <c r="N51" s="34">
        <f t="shared" si="10"/>
        <v>57.54847645429363</v>
      </c>
    </row>
    <row r="52" spans="2:14" s="6" customFormat="1" ht="12.75" customHeight="1">
      <c r="B52" s="33" t="s">
        <v>59</v>
      </c>
      <c r="C52" s="30"/>
      <c r="D52" s="30"/>
      <c r="E52" s="32" t="s">
        <v>60</v>
      </c>
      <c r="F52" s="34">
        <f>SUM((F25-F34)/F25)*100</f>
        <v>45.87155963302752</v>
      </c>
      <c r="G52" s="34">
        <v>0</v>
      </c>
      <c r="H52" s="34">
        <f aca="true" t="shared" si="11" ref="H52:N52">SUM((H25-H34)/H25)*100</f>
        <v>40.44233807266983</v>
      </c>
      <c r="I52" s="34">
        <f t="shared" si="11"/>
        <v>69.0909090909091</v>
      </c>
      <c r="J52" s="34">
        <f t="shared" si="11"/>
        <v>23.52941176470588</v>
      </c>
      <c r="K52" s="34">
        <f t="shared" si="11"/>
        <v>43.689320388349515</v>
      </c>
      <c r="L52" s="34">
        <v>0</v>
      </c>
      <c r="M52" s="34">
        <v>0</v>
      </c>
      <c r="N52" s="34">
        <f t="shared" si="11"/>
        <v>45.517468688200395</v>
      </c>
    </row>
    <row r="53" spans="2:14" s="6" customFormat="1" ht="12.75" customHeight="1">
      <c r="B53" s="33" t="s">
        <v>61</v>
      </c>
      <c r="C53" s="30"/>
      <c r="D53" s="30"/>
      <c r="E53" s="32" t="s">
        <v>62</v>
      </c>
      <c r="F53" s="34">
        <f aca="true" t="shared" si="12" ref="F53:N54">SUM((F26-F35)/F26)*100</f>
        <v>48.39034205231388</v>
      </c>
      <c r="G53" s="34">
        <v>0</v>
      </c>
      <c r="H53" s="34">
        <f t="shared" si="12"/>
        <v>40.993788819875775</v>
      </c>
      <c r="I53" s="34">
        <f t="shared" si="12"/>
        <v>68.55345911949685</v>
      </c>
      <c r="J53" s="34">
        <f t="shared" si="12"/>
        <v>33.33333333333333</v>
      </c>
      <c r="K53" s="34">
        <f t="shared" si="12"/>
        <v>48.07692307692308</v>
      </c>
      <c r="L53" s="34">
        <v>0</v>
      </c>
      <c r="M53" s="34">
        <v>0</v>
      </c>
      <c r="N53" s="34">
        <f t="shared" si="12"/>
        <v>48.301886792452834</v>
      </c>
    </row>
    <row r="54" spans="2:14" s="6" customFormat="1" ht="12.75" customHeight="1">
      <c r="B54" s="33" t="s">
        <v>63</v>
      </c>
      <c r="C54" s="30"/>
      <c r="D54" s="30"/>
      <c r="E54" s="32" t="s">
        <v>64</v>
      </c>
      <c r="F54" s="34">
        <f t="shared" si="12"/>
        <v>42.9569266589057</v>
      </c>
      <c r="G54" s="34">
        <v>0</v>
      </c>
      <c r="H54" s="34">
        <f t="shared" si="12"/>
        <v>39.87138263665595</v>
      </c>
      <c r="I54" s="34">
        <f t="shared" si="12"/>
        <v>69.82758620689656</v>
      </c>
      <c r="J54" s="34">
        <f t="shared" si="12"/>
        <v>17.75700934579439</v>
      </c>
      <c r="K54" s="34">
        <f t="shared" si="12"/>
        <v>39.21568627450981</v>
      </c>
      <c r="L54" s="34">
        <v>0</v>
      </c>
      <c r="M54" s="34">
        <v>0</v>
      </c>
      <c r="N54" s="34">
        <f t="shared" si="12"/>
        <v>42.45152354570637</v>
      </c>
    </row>
    <row r="55" spans="2:16" s="6" customFormat="1" ht="12.75" customHeight="1">
      <c r="B55" s="5" t="s">
        <v>65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s="6" customFormat="1" ht="12.75" customHeight="1">
      <c r="B56" s="5" t="s">
        <v>66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7:16" s="6" customFormat="1" ht="12"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</sheetData>
  <mergeCells count="10">
    <mergeCell ref="B16:D16"/>
    <mergeCell ref="A6:B6"/>
    <mergeCell ref="D6:E6"/>
    <mergeCell ref="B17:D17"/>
    <mergeCell ref="D8:K8"/>
    <mergeCell ref="D9:K9"/>
    <mergeCell ref="D10:K10"/>
    <mergeCell ref="D11:K11"/>
    <mergeCell ref="D12:K12"/>
    <mergeCell ref="D13:K13"/>
  </mergeCells>
  <printOptions/>
  <pageMargins left="0.7874015748031497" right="0.11811023622047245" top="0.984251968503937" bottom="0.984251968503937" header="0" footer="0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2007-10-24T16:33:12Z</cp:lastPrinted>
  <dcterms:created xsi:type="dcterms:W3CDTF">2006-07-09T14:42:40Z</dcterms:created>
  <dcterms:modified xsi:type="dcterms:W3CDTF">2007-10-24T16:33:21Z</dcterms:modified>
  <cp:category/>
  <cp:version/>
  <cp:contentType/>
  <cp:contentStatus/>
</cp:coreProperties>
</file>