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1" sheetId="1" r:id="rId1"/>
  </sheets>
  <definedNames>
    <definedName name="_xlnm.Print_Area" localSheetId="0">'Tabla 21'!$B$1:$AR$53</definedName>
  </definedNames>
  <calcPr fullCalcOnLoad="1"/>
</workbook>
</file>

<file path=xl/sharedStrings.xml><?xml version="1.0" encoding="utf-8"?>
<sst xmlns="http://schemas.openxmlformats.org/spreadsheetml/2006/main" count="114" uniqueCount="114">
  <si>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</si>
  <si>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</si>
  <si>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</si>
  <si>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</si>
  <si>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</si>
  <si>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</si>
  <si>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</si>
  <si>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</si>
  <si>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</si>
  <si>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</si>
  <si>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</si>
  <si>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</si>
  <si>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</si>
  <si>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</si>
  <si>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T_VIV</t>
  </si>
  <si>
    <t>Viviendas con chorro uso exclusivo</t>
  </si>
  <si>
    <t>viviendas con chorro para varios hogares</t>
  </si>
  <si>
    <t>Vviendas que utilizan chorro publico (fuera de hogar)</t>
  </si>
  <si>
    <t>Viviendas que utilizan Pozo</t>
  </si>
  <si>
    <t>Viviendas que utilizan agua  camión o tonel</t>
  </si>
  <si>
    <t>Viviendas que utilizan agua de Rio, Lago o Manantial</t>
  </si>
  <si>
    <t>Viviendas que utilizan otro tipo de fuente  de agua</t>
  </si>
  <si>
    <t>Viviendas que disponen  de servicio sanitario</t>
  </si>
  <si>
    <t>Vivendas que  no disponen de servicio sanitario</t>
  </si>
  <si>
    <t>Viviendas con servicio sanitario de uso exclusivo letrina o pozo ciego</t>
  </si>
  <si>
    <t>Viviendas  con servicio sanitario de uso compartido conectado a red de drenaje</t>
  </si>
  <si>
    <t>viviendas con servicio sanitario de uso compartido conectado a fosa septica</t>
  </si>
  <si>
    <t>Viviendas con servicio  sanitario de uso compartido letrina o pozo ciego</t>
  </si>
  <si>
    <t>Viviendas que usan servicio municipal de eliminacion de Basura</t>
  </si>
  <si>
    <t>Viviendas que usan servicio Privado de municipal de eliminacion de Basura</t>
  </si>
  <si>
    <t>Viviendas que queman la Basura</t>
  </si>
  <si>
    <t>Vivendas que tiran la basura en cualquier lugar</t>
  </si>
  <si>
    <t>Viviendas que entierran la Basura</t>
  </si>
  <si>
    <t>Viviendas que utilizan otra forma de eliminacion de la Basura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</si>
  <si>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</si>
  <si>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</si>
  <si>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</si>
  <si>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</si>
  <si>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</si>
  <si>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</si>
  <si>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</si>
  <si>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</si>
  <si>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</si>
  <si>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</si>
  <si>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</si>
  <si>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</si>
  <si>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</si>
  <si>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Viviendas con servicio sanitario de uso exclusivo conectado  a red de drenaje</t>
  </si>
  <si>
    <t>Viviendas co servicio sanitario de uso exclusivo conectado a fosa septica</t>
  </si>
  <si>
    <t>Vivienda con servicio sanitario de uso exclusivo excusado lavable</t>
  </si>
  <si>
    <t>SAN_DRE_VH</t>
  </si>
  <si>
    <t>SAN_FSE_VH</t>
  </si>
  <si>
    <t>SAN_EXC_VH</t>
  </si>
  <si>
    <t>SAN_LET_VH</t>
  </si>
  <si>
    <t>BASU_MUNI</t>
  </si>
  <si>
    <t>BASU_PV</t>
  </si>
  <si>
    <t>BASU_QUEMA</t>
  </si>
  <si>
    <t>BASU_TIRA</t>
  </si>
  <si>
    <t>BASU_ENT</t>
  </si>
  <si>
    <t>BASU_OTRA</t>
  </si>
  <si>
    <t>P_NO_AGUA</t>
  </si>
  <si>
    <t>P_NO_SAN</t>
  </si>
  <si>
    <t>P_NO_BASU</t>
  </si>
  <si>
    <t>viviendas con servicio  sanitario de uso compartido excusado lavable</t>
  </si>
  <si>
    <t>Porcentaje de Hogares que no estan conectados a la red de distribucion de agua (pozo, camion o tonel, rio, lago o manantial, otro tipo)</t>
  </si>
  <si>
    <t>Instituto Nacional de Estadística, XI Censo de Población y VI de Habitación</t>
  </si>
  <si>
    <t>Total de Viviendas por tipo de servicio de agua, tipo de servicio sanitario y forma de disposición de desechos sólidos</t>
  </si>
  <si>
    <t>Porcentaje de Viviendas que no están conectadas a la red de distribución de agua</t>
  </si>
  <si>
    <t>Porcentaje de Viviendas que no disponen de servicio sanitario</t>
  </si>
  <si>
    <t>Porcentaje de viviendas que utilizan servicio municipal o privado para eliminar basura</t>
  </si>
  <si>
    <t xml:space="preserve">Porcentaje de Viviendas que no están conectadas a la red de distribución de agua:                    </t>
  </si>
  <si>
    <t>Porcentaje de Viviendas que no disponen de servicio sanitario:</t>
  </si>
  <si>
    <t>Porcentaje de viviendas que utilizan servicio municipal o privado para eliminar basura:</t>
  </si>
  <si>
    <t>(hogares que no están conectados a red de distribución de agua / total de hogares) * 100</t>
  </si>
  <si>
    <t>(hogares que no tienen inodoro / total de hogares) * 100</t>
  </si>
  <si>
    <t>(hogares que utilizan servicio municipal o privado para eliminar basura / total de hogares) * 100</t>
  </si>
  <si>
    <t>Número de Viviendas</t>
  </si>
  <si>
    <t>Total Viviendas</t>
  </si>
  <si>
    <t>Porcentaje de hogares que no disponen de servicio sanitario</t>
  </si>
  <si>
    <t>Porcenntaje de hogares que utilizan servicio municipal o privado de eliminacion de basura</t>
  </si>
  <si>
    <t>21 - 13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</si>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</sst>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wrapText="1"/>
    </xf>
    <xf numFmtId="0" fontId="3" fillId="4" borderId="8" xfId="0" applyFont="1" applyFill="1" applyBorder="1" applyAlignment="1">
      <alignment/>
    </xf>
    <xf numFmtId="3" fontId="0" fillId="4" borderId="8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3" fontId="0" fillId="5" borderId="7" xfId="0" applyNumberFormat="1" applyFont="1" applyFill="1" applyBorder="1" applyAlignment="1">
      <alignment horizontal="left"/>
    </xf>
    <xf numFmtId="3" fontId="0" fillId="5" borderId="8" xfId="0" applyNumberFormat="1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3" fontId="0" fillId="5" borderId="2" xfId="0" applyNumberFormat="1" applyFont="1" applyFill="1" applyBorder="1" applyAlignment="1">
      <alignment horizontal="left"/>
    </xf>
    <xf numFmtId="4" fontId="0" fillId="5" borderId="7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2" fillId="3" borderId="7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8"/>
  <sheetViews>
    <sheetView tabSelected="1" zoomScale="25" zoomScaleNormal="25" zoomScaleSheetLayoutView="70" workbookViewId="0" topLeftCell="A1">
      <selection activeCell="A17" sqref="A17"/>
    </sheetView>
  </sheetViews>
  <sheetFormatPr defaultColWidth="11.421875" defaultRowHeight="12.75"/>
  <cols>
    <col min="2" max="10" width="2.7109375" style="0" customWidth="1"/>
    <col min="11" max="11" width="35.140625" style="0" customWidth="1"/>
    <col min="12" max="12" width="14.57421875" style="0" customWidth="1"/>
    <col min="13" max="17" width="12.7109375" style="0" customWidth="1"/>
    <col min="18" max="18" width="14.57421875" style="0" customWidth="1"/>
    <col min="19" max="43" width="12.7109375" style="0" customWidth="1"/>
    <col min="44" max="44" width="15.57421875" style="0" customWidth="1"/>
    <col min="45" max="16384" width="2.7109375" style="0" customWidth="1"/>
  </cols>
  <sheetData>
    <row r="1" spans="2:44" ht="12.75"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12.75">
      <c r="B2" s="76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12.75">
      <c r="B3" s="76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12.75">
      <c r="B4" s="76" t="s">
        <v>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6" spans="2:44" ht="12.75">
      <c r="B6" s="69" t="s">
        <v>4</v>
      </c>
      <c r="C6" s="70"/>
      <c r="D6" s="70"/>
      <c r="E6" s="70"/>
      <c r="F6" s="71"/>
      <c r="G6" s="72"/>
      <c r="H6" s="73"/>
      <c r="I6" s="73"/>
      <c r="J6" s="4"/>
      <c r="K6" s="74" t="s">
        <v>80</v>
      </c>
      <c r="L6" s="75"/>
      <c r="M6" s="25"/>
      <c r="N6" s="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44" ht="12.75">
      <c r="B7" s="4"/>
      <c r="C7" s="4"/>
      <c r="D7" s="4"/>
      <c r="E7" s="4"/>
      <c r="F7" s="27"/>
      <c r="G7" s="27"/>
      <c r="H7" s="27"/>
      <c r="I7" s="27"/>
      <c r="J7" s="27"/>
      <c r="K7" s="27"/>
      <c r="L7" s="4"/>
      <c r="M7" s="4"/>
      <c r="N7" s="4"/>
      <c r="O7" s="4"/>
      <c r="P7" s="4"/>
      <c r="Q7" s="4"/>
      <c r="R7" s="4"/>
      <c r="S7" s="4"/>
      <c r="T7" s="4"/>
      <c r="U7" s="28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2:44" ht="12.75">
      <c r="B8" s="4" t="s">
        <v>5</v>
      </c>
      <c r="C8" s="50" t="s">
        <v>6</v>
      </c>
      <c r="D8" s="51"/>
      <c r="E8" s="51"/>
      <c r="F8" s="30"/>
      <c r="G8" s="30"/>
      <c r="H8" s="30"/>
      <c r="I8" s="30"/>
      <c r="J8" s="30"/>
      <c r="K8" s="52" t="s">
        <v>66</v>
      </c>
      <c r="L8" s="53"/>
      <c r="M8" s="53"/>
      <c r="N8" s="53"/>
      <c r="O8" s="53"/>
      <c r="P8" s="53"/>
      <c r="Q8" s="53"/>
      <c r="R8" s="12"/>
      <c r="S8" s="12"/>
      <c r="T8" s="29"/>
      <c r="U8" s="26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3:20" s="13" customFormat="1" ht="12">
      <c r="C9" s="54" t="s">
        <v>7</v>
      </c>
      <c r="D9" s="55"/>
      <c r="E9" s="55"/>
      <c r="K9" s="55" t="s">
        <v>67</v>
      </c>
      <c r="L9" s="55"/>
      <c r="M9" s="55"/>
      <c r="N9" s="55"/>
      <c r="O9" s="55"/>
      <c r="P9" s="55"/>
      <c r="Q9" s="55"/>
      <c r="R9" s="8"/>
      <c r="S9" s="8"/>
      <c r="T9" s="14"/>
    </row>
    <row r="10" spans="3:20" s="13" customFormat="1" ht="12">
      <c r="C10" s="54"/>
      <c r="D10" s="55"/>
      <c r="E10" s="55"/>
      <c r="K10" s="55" t="s">
        <v>68</v>
      </c>
      <c r="L10" s="55"/>
      <c r="M10" s="55"/>
      <c r="N10" s="55"/>
      <c r="O10" s="55"/>
      <c r="P10" s="55"/>
      <c r="Q10" s="55"/>
      <c r="R10" s="8"/>
      <c r="S10" s="8"/>
      <c r="T10" s="14"/>
    </row>
    <row r="11" spans="3:20" s="13" customFormat="1" ht="12">
      <c r="C11" s="54"/>
      <c r="D11" s="55"/>
      <c r="E11" s="55"/>
      <c r="K11" s="55" t="s">
        <v>69</v>
      </c>
      <c r="L11" s="55"/>
      <c r="M11" s="55"/>
      <c r="N11" s="55"/>
      <c r="O11" s="55"/>
      <c r="P11" s="55"/>
      <c r="Q11" s="55"/>
      <c r="R11" s="8"/>
      <c r="S11" s="8"/>
      <c r="T11" s="14"/>
    </row>
    <row r="12" spans="2:44" ht="12.75">
      <c r="B12" s="4"/>
      <c r="C12" s="56" t="s">
        <v>8</v>
      </c>
      <c r="D12" s="57"/>
      <c r="E12" s="57"/>
      <c r="F12" s="57"/>
      <c r="G12" s="57"/>
      <c r="H12" s="57"/>
      <c r="I12" s="57"/>
      <c r="J12" s="57"/>
      <c r="K12" s="57" t="s">
        <v>81</v>
      </c>
      <c r="L12" s="57"/>
      <c r="M12" s="57"/>
      <c r="N12" s="57"/>
      <c r="O12" s="57"/>
      <c r="P12" s="57"/>
      <c r="Q12" s="57"/>
      <c r="R12" s="5"/>
      <c r="S12" s="5"/>
      <c r="T12" s="1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2:44" ht="12.75">
      <c r="B13" s="4"/>
      <c r="C13" s="56" t="s">
        <v>12</v>
      </c>
      <c r="D13" s="57"/>
      <c r="E13" s="57"/>
      <c r="F13" s="57"/>
      <c r="G13" s="57"/>
      <c r="H13" s="57"/>
      <c r="I13" s="57"/>
      <c r="J13" s="57"/>
      <c r="K13" s="55">
        <v>2002</v>
      </c>
      <c r="L13" s="55"/>
      <c r="M13" s="55"/>
      <c r="N13" s="55"/>
      <c r="O13" s="57"/>
      <c r="P13" s="57"/>
      <c r="Q13" s="57"/>
      <c r="R13" s="5"/>
      <c r="S13" s="5"/>
      <c r="T13" s="10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2:44" ht="12.75">
      <c r="B14" s="4"/>
      <c r="C14" s="56" t="s">
        <v>9</v>
      </c>
      <c r="D14" s="57"/>
      <c r="E14" s="57"/>
      <c r="F14" s="57"/>
      <c r="G14" s="57"/>
      <c r="H14" s="57"/>
      <c r="I14" s="57"/>
      <c r="J14" s="57"/>
      <c r="K14" s="57" t="s">
        <v>76</v>
      </c>
      <c r="L14" s="57"/>
      <c r="M14" s="57"/>
      <c r="N14" s="57"/>
      <c r="O14" s="57"/>
      <c r="P14" s="57"/>
      <c r="Q14" s="57"/>
      <c r="R14" s="5"/>
      <c r="S14" s="5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2:44" ht="12.75">
      <c r="B15" s="4"/>
      <c r="C15" s="58" t="s">
        <v>10</v>
      </c>
      <c r="D15" s="59"/>
      <c r="E15" s="59"/>
      <c r="F15" s="59"/>
      <c r="G15" s="59"/>
      <c r="H15" s="59"/>
      <c r="I15" s="59"/>
      <c r="J15" s="59"/>
      <c r="K15" s="59" t="s">
        <v>65</v>
      </c>
      <c r="L15" s="59"/>
      <c r="M15" s="59"/>
      <c r="N15" s="59"/>
      <c r="O15" s="59"/>
      <c r="P15" s="59"/>
      <c r="Q15" s="59"/>
      <c r="R15" s="6"/>
      <c r="S15" s="6"/>
      <c r="T15" s="11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2:21" ht="12.75">
      <c r="L16" s="33"/>
      <c r="U16" s="3"/>
    </row>
    <row r="19" spans="1:44" s="32" customFormat="1" ht="12.75" customHeight="1">
      <c r="A19" s="31"/>
      <c r="M19" s="65" t="s">
        <v>82</v>
      </c>
      <c r="N19" s="65" t="s">
        <v>83</v>
      </c>
      <c r="O19" s="65" t="s">
        <v>84</v>
      </c>
      <c r="P19" s="65" t="s">
        <v>85</v>
      </c>
      <c r="Q19" s="65" t="s">
        <v>86</v>
      </c>
      <c r="R19" s="65" t="s">
        <v>87</v>
      </c>
      <c r="S19" s="65" t="s">
        <v>88</v>
      </c>
      <c r="T19" s="65" t="s">
        <v>89</v>
      </c>
      <c r="U19" s="65" t="s">
        <v>90</v>
      </c>
      <c r="V19" s="65" t="s">
        <v>91</v>
      </c>
      <c r="W19" s="65" t="s">
        <v>92</v>
      </c>
      <c r="X19" s="65" t="s">
        <v>93</v>
      </c>
      <c r="Y19" s="65" t="s">
        <v>94</v>
      </c>
      <c r="Z19" s="65" t="s">
        <v>95</v>
      </c>
      <c r="AA19" s="65" t="s">
        <v>96</v>
      </c>
      <c r="AB19" s="65" t="s">
        <v>97</v>
      </c>
      <c r="AC19" s="65" t="s">
        <v>98</v>
      </c>
      <c r="AD19" s="65" t="s">
        <v>99</v>
      </c>
      <c r="AE19" s="65" t="s">
        <v>100</v>
      </c>
      <c r="AF19" s="65" t="s">
        <v>101</v>
      </c>
      <c r="AG19" s="65" t="s">
        <v>102</v>
      </c>
      <c r="AH19" s="88" t="s">
        <v>103</v>
      </c>
      <c r="AI19" s="88" t="s">
        <v>104</v>
      </c>
      <c r="AJ19" s="88" t="s">
        <v>105</v>
      </c>
      <c r="AK19" s="88" t="s">
        <v>106</v>
      </c>
      <c r="AL19" s="62" t="s">
        <v>107</v>
      </c>
      <c r="AM19" s="62" t="s">
        <v>108</v>
      </c>
      <c r="AN19" s="62" t="s">
        <v>109</v>
      </c>
      <c r="AO19" s="62" t="s">
        <v>110</v>
      </c>
      <c r="AP19" s="62" t="s">
        <v>111</v>
      </c>
      <c r="AQ19" s="62" t="s">
        <v>112</v>
      </c>
      <c r="AR19" s="65" t="s">
        <v>113</v>
      </c>
    </row>
    <row r="20" spans="1:44" s="32" customFormat="1" ht="12.75">
      <c r="A20" s="31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89"/>
      <c r="AI20" s="89"/>
      <c r="AJ20" s="89"/>
      <c r="AK20" s="89"/>
      <c r="AL20" s="63"/>
      <c r="AM20" s="63"/>
      <c r="AN20" s="63"/>
      <c r="AO20" s="63"/>
      <c r="AP20" s="63"/>
      <c r="AQ20" s="63"/>
      <c r="AR20" s="65"/>
    </row>
    <row r="21" spans="2:44" ht="12.75">
      <c r="B21" s="1"/>
      <c r="C21" s="66" t="s">
        <v>11</v>
      </c>
      <c r="D21" s="67"/>
      <c r="E21" s="67"/>
      <c r="F21" s="67"/>
      <c r="G21" s="67"/>
      <c r="H21" s="67"/>
      <c r="I21" s="67"/>
      <c r="J21" s="67"/>
      <c r="K21" s="68"/>
      <c r="L21" s="37" t="s">
        <v>13</v>
      </c>
      <c r="M21" s="61">
        <v>1301</v>
      </c>
      <c r="N21" s="61">
        <v>1302</v>
      </c>
      <c r="O21" s="61">
        <v>1303</v>
      </c>
      <c r="P21" s="61">
        <v>1304</v>
      </c>
      <c r="Q21" s="61">
        <v>1305</v>
      </c>
      <c r="R21" s="61">
        <v>1306</v>
      </c>
      <c r="S21" s="61">
        <v>1307</v>
      </c>
      <c r="T21" s="61">
        <v>1308</v>
      </c>
      <c r="U21" s="61">
        <v>1309</v>
      </c>
      <c r="V21" s="61">
        <v>1310</v>
      </c>
      <c r="W21" s="61">
        <v>1311</v>
      </c>
      <c r="X21" s="61">
        <v>1312</v>
      </c>
      <c r="Y21" s="61">
        <v>1313</v>
      </c>
      <c r="Z21" s="61">
        <v>1314</v>
      </c>
      <c r="AA21" s="61">
        <v>1315</v>
      </c>
      <c r="AB21" s="61">
        <v>1316</v>
      </c>
      <c r="AC21" s="61">
        <v>1317</v>
      </c>
      <c r="AD21" s="61">
        <v>1318</v>
      </c>
      <c r="AE21" s="61">
        <v>1319</v>
      </c>
      <c r="AF21" s="61">
        <v>1320</v>
      </c>
      <c r="AG21" s="61">
        <v>1321</v>
      </c>
      <c r="AH21" s="61">
        <v>1322</v>
      </c>
      <c r="AI21" s="61">
        <v>1323</v>
      </c>
      <c r="AJ21" s="61">
        <v>1324</v>
      </c>
      <c r="AK21" s="61">
        <v>1325</v>
      </c>
      <c r="AL21" s="61">
        <v>1326</v>
      </c>
      <c r="AM21" s="61">
        <v>1327</v>
      </c>
      <c r="AN21" s="61">
        <v>1328</v>
      </c>
      <c r="AO21" s="61">
        <v>1329</v>
      </c>
      <c r="AP21" s="61">
        <v>1330</v>
      </c>
      <c r="AQ21" s="61">
        <v>1331</v>
      </c>
      <c r="AR21" s="61">
        <v>13</v>
      </c>
    </row>
    <row r="22" spans="2:44" ht="12.75">
      <c r="B22" s="1"/>
      <c r="C22" s="17"/>
      <c r="D22" s="18"/>
      <c r="E22" s="18"/>
      <c r="F22" s="18"/>
      <c r="G22" s="18"/>
      <c r="H22" s="18"/>
      <c r="I22" s="18"/>
      <c r="J22" s="18"/>
      <c r="K22" s="19"/>
      <c r="L22" s="20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7" customFormat="1" ht="12.75" customHeight="1">
      <c r="A23"/>
      <c r="C23" s="78" t="s">
        <v>77</v>
      </c>
      <c r="D23" s="79"/>
      <c r="E23" s="79"/>
      <c r="F23" s="79"/>
      <c r="G23" s="79"/>
      <c r="H23" s="79"/>
      <c r="I23" s="79"/>
      <c r="J23" s="79"/>
      <c r="K23" s="80"/>
      <c r="L23" s="38" t="s">
        <v>14</v>
      </c>
      <c r="M23" s="60">
        <v>15992</v>
      </c>
      <c r="N23" s="60">
        <v>12294</v>
      </c>
      <c r="O23" s="60">
        <v>2817</v>
      </c>
      <c r="P23" s="60">
        <v>7604</v>
      </c>
      <c r="Q23" s="60">
        <v>4861</v>
      </c>
      <c r="R23" s="60">
        <v>4277</v>
      </c>
      <c r="S23" s="60">
        <v>6890</v>
      </c>
      <c r="T23" s="60">
        <v>5910</v>
      </c>
      <c r="U23" s="60">
        <v>5135</v>
      </c>
      <c r="V23" s="60">
        <v>2531</v>
      </c>
      <c r="W23" s="60">
        <v>4849</v>
      </c>
      <c r="X23" s="60">
        <v>6319</v>
      </c>
      <c r="Y23" s="60">
        <v>3250</v>
      </c>
      <c r="Z23" s="60">
        <v>1641</v>
      </c>
      <c r="AA23" s="60">
        <v>4299</v>
      </c>
      <c r="AB23" s="60">
        <v>2491</v>
      </c>
      <c r="AC23" s="60">
        <v>4567</v>
      </c>
      <c r="AD23" s="60">
        <v>4833</v>
      </c>
      <c r="AE23" s="60">
        <v>3478</v>
      </c>
      <c r="AF23" s="60">
        <v>3388</v>
      </c>
      <c r="AG23" s="60">
        <v>1152</v>
      </c>
      <c r="AH23" s="60">
        <v>2840</v>
      </c>
      <c r="AI23" s="60">
        <v>3074</v>
      </c>
      <c r="AJ23" s="60">
        <v>2509</v>
      </c>
      <c r="AK23" s="60">
        <v>2887</v>
      </c>
      <c r="AL23" s="60">
        <v>12747</v>
      </c>
      <c r="AM23" s="60">
        <v>7097</v>
      </c>
      <c r="AN23" s="60">
        <v>1096</v>
      </c>
      <c r="AO23" s="60">
        <v>906</v>
      </c>
      <c r="AP23" s="60">
        <v>1143</v>
      </c>
      <c r="AQ23" s="60">
        <v>1508</v>
      </c>
      <c r="AR23" s="39">
        <f>SUM(M23:AQ23)</f>
        <v>144385</v>
      </c>
    </row>
    <row r="24" spans="2:44" ht="12.75">
      <c r="B24" s="2"/>
      <c r="C24" s="83" t="s">
        <v>15</v>
      </c>
      <c r="D24" s="84"/>
      <c r="E24" s="84"/>
      <c r="F24" s="84"/>
      <c r="G24" s="84"/>
      <c r="H24" s="84"/>
      <c r="I24" s="84"/>
      <c r="J24" s="84"/>
      <c r="K24" s="85"/>
      <c r="L24" s="40" t="s">
        <v>34</v>
      </c>
      <c r="M24" s="41">
        <v>9356</v>
      </c>
      <c r="N24" s="42">
        <v>6773</v>
      </c>
      <c r="O24" s="42">
        <v>1283</v>
      </c>
      <c r="P24" s="42">
        <v>5889</v>
      </c>
      <c r="Q24" s="42">
        <v>3513</v>
      </c>
      <c r="R24" s="42">
        <v>3520</v>
      </c>
      <c r="S24" s="42">
        <v>6103</v>
      </c>
      <c r="T24" s="42">
        <v>4487</v>
      </c>
      <c r="U24" s="43">
        <v>3377</v>
      </c>
      <c r="V24" s="43">
        <v>1233</v>
      </c>
      <c r="W24" s="42">
        <v>3799</v>
      </c>
      <c r="X24" s="42">
        <v>4913</v>
      </c>
      <c r="Y24" s="42">
        <v>2031</v>
      </c>
      <c r="Z24" s="42">
        <v>1251</v>
      </c>
      <c r="AA24" s="42">
        <v>3314</v>
      </c>
      <c r="AB24" s="42">
        <v>2304</v>
      </c>
      <c r="AC24" s="42">
        <v>2519</v>
      </c>
      <c r="AD24" s="42">
        <v>3837</v>
      </c>
      <c r="AE24" s="42">
        <v>3066</v>
      </c>
      <c r="AF24" s="42">
        <v>2415</v>
      </c>
      <c r="AG24" s="42">
        <v>1018</v>
      </c>
      <c r="AH24" s="42">
        <v>2408</v>
      </c>
      <c r="AI24" s="42">
        <v>1677</v>
      </c>
      <c r="AJ24" s="42">
        <v>1919</v>
      </c>
      <c r="AK24" s="42">
        <v>2310</v>
      </c>
      <c r="AL24" s="42">
        <v>6938</v>
      </c>
      <c r="AM24" s="42">
        <v>4664</v>
      </c>
      <c r="AN24" s="42">
        <v>1034</v>
      </c>
      <c r="AO24" s="42">
        <v>229</v>
      </c>
      <c r="AP24" s="42">
        <v>1088</v>
      </c>
      <c r="AQ24" s="42">
        <v>1308</v>
      </c>
      <c r="AR24" s="39">
        <f aca="true" t="shared" si="0" ref="AR24:AR46">SUM(M24:AQ24)</f>
        <v>99576</v>
      </c>
    </row>
    <row r="25" spans="2:44" ht="12.75">
      <c r="B25" s="2"/>
      <c r="C25" s="83" t="s">
        <v>16</v>
      </c>
      <c r="D25" s="84"/>
      <c r="E25" s="84"/>
      <c r="F25" s="84"/>
      <c r="G25" s="84"/>
      <c r="H25" s="84"/>
      <c r="I25" s="84"/>
      <c r="J25" s="84"/>
      <c r="K25" s="85"/>
      <c r="L25" s="40" t="s">
        <v>35</v>
      </c>
      <c r="M25" s="41">
        <v>729</v>
      </c>
      <c r="N25" s="43">
        <v>250</v>
      </c>
      <c r="O25" s="43">
        <v>25</v>
      </c>
      <c r="P25" s="43">
        <v>28</v>
      </c>
      <c r="Q25" s="43">
        <v>102</v>
      </c>
      <c r="R25" s="43">
        <v>41</v>
      </c>
      <c r="S25" s="43">
        <v>285</v>
      </c>
      <c r="T25" s="43">
        <v>107</v>
      </c>
      <c r="U25" s="43">
        <v>82</v>
      </c>
      <c r="V25" s="43">
        <v>4</v>
      </c>
      <c r="W25" s="43">
        <v>17</v>
      </c>
      <c r="X25" s="43">
        <v>112</v>
      </c>
      <c r="Y25" s="43">
        <v>45</v>
      </c>
      <c r="Z25" s="43">
        <v>11</v>
      </c>
      <c r="AA25" s="43">
        <v>27</v>
      </c>
      <c r="AB25" s="43">
        <v>1</v>
      </c>
      <c r="AC25" s="43">
        <v>32</v>
      </c>
      <c r="AD25" s="43">
        <v>35</v>
      </c>
      <c r="AE25" s="43">
        <v>2</v>
      </c>
      <c r="AF25" s="43">
        <v>46</v>
      </c>
      <c r="AG25" s="43">
        <v>9</v>
      </c>
      <c r="AH25" s="43">
        <v>92</v>
      </c>
      <c r="AI25" s="43">
        <v>13</v>
      </c>
      <c r="AJ25" s="43">
        <v>60</v>
      </c>
      <c r="AK25" s="43">
        <v>37</v>
      </c>
      <c r="AL25" s="43">
        <v>277</v>
      </c>
      <c r="AM25" s="43">
        <v>103</v>
      </c>
      <c r="AN25" s="43">
        <v>4</v>
      </c>
      <c r="AO25" s="43">
        <v>0</v>
      </c>
      <c r="AP25" s="43">
        <v>0</v>
      </c>
      <c r="AQ25" s="43">
        <v>8</v>
      </c>
      <c r="AR25" s="39">
        <f t="shared" si="0"/>
        <v>2584</v>
      </c>
    </row>
    <row r="26" spans="2:44" ht="12.75">
      <c r="B26" s="2"/>
      <c r="C26" s="83" t="s">
        <v>17</v>
      </c>
      <c r="D26" s="84"/>
      <c r="E26" s="84"/>
      <c r="F26" s="84"/>
      <c r="G26" s="84"/>
      <c r="H26" s="84"/>
      <c r="I26" s="84"/>
      <c r="J26" s="84"/>
      <c r="K26" s="85"/>
      <c r="L26" s="40" t="s">
        <v>36</v>
      </c>
      <c r="M26" s="41">
        <v>99</v>
      </c>
      <c r="N26" s="43">
        <v>2929</v>
      </c>
      <c r="O26" s="43">
        <v>17</v>
      </c>
      <c r="P26" s="43">
        <v>168</v>
      </c>
      <c r="Q26" s="43">
        <v>331</v>
      </c>
      <c r="R26" s="43">
        <v>32</v>
      </c>
      <c r="S26" s="43">
        <v>104</v>
      </c>
      <c r="T26" s="43">
        <v>46</v>
      </c>
      <c r="U26" s="43">
        <v>165</v>
      </c>
      <c r="V26" s="43">
        <v>22</v>
      </c>
      <c r="W26" s="43">
        <v>90</v>
      </c>
      <c r="X26" s="43">
        <v>159</v>
      </c>
      <c r="Y26" s="43">
        <v>284</v>
      </c>
      <c r="Z26" s="43">
        <v>206</v>
      </c>
      <c r="AA26" s="43">
        <v>130</v>
      </c>
      <c r="AB26" s="43">
        <v>5</v>
      </c>
      <c r="AC26" s="43">
        <v>138</v>
      </c>
      <c r="AD26" s="43">
        <v>29</v>
      </c>
      <c r="AE26" s="43">
        <v>19</v>
      </c>
      <c r="AF26" s="43">
        <v>34</v>
      </c>
      <c r="AG26" s="43">
        <v>2</v>
      </c>
      <c r="AH26" s="43">
        <v>43</v>
      </c>
      <c r="AI26" s="43">
        <v>83</v>
      </c>
      <c r="AJ26" s="43">
        <v>259</v>
      </c>
      <c r="AK26" s="43">
        <v>167</v>
      </c>
      <c r="AL26" s="43">
        <v>510</v>
      </c>
      <c r="AM26" s="43">
        <v>516</v>
      </c>
      <c r="AN26" s="43">
        <v>2</v>
      </c>
      <c r="AO26" s="43">
        <v>6</v>
      </c>
      <c r="AP26" s="43">
        <v>5</v>
      </c>
      <c r="AQ26" s="43">
        <v>40</v>
      </c>
      <c r="AR26" s="39">
        <f t="shared" si="0"/>
        <v>6640</v>
      </c>
    </row>
    <row r="27" spans="2:44" ht="12.75">
      <c r="B27" s="2"/>
      <c r="C27" s="83" t="s">
        <v>18</v>
      </c>
      <c r="D27" s="84"/>
      <c r="E27" s="84"/>
      <c r="F27" s="84"/>
      <c r="G27" s="84"/>
      <c r="H27" s="84"/>
      <c r="I27" s="84"/>
      <c r="J27" s="84"/>
      <c r="K27" s="85"/>
      <c r="L27" s="40" t="s">
        <v>37</v>
      </c>
      <c r="M27" s="41">
        <v>5024</v>
      </c>
      <c r="N27" s="43">
        <v>1185</v>
      </c>
      <c r="O27" s="43">
        <v>1144</v>
      </c>
      <c r="P27" s="43">
        <v>621</v>
      </c>
      <c r="Q27" s="43">
        <v>410</v>
      </c>
      <c r="R27" s="43">
        <v>499</v>
      </c>
      <c r="S27" s="43">
        <v>82</v>
      </c>
      <c r="T27" s="43">
        <v>986</v>
      </c>
      <c r="U27" s="43">
        <v>837</v>
      </c>
      <c r="V27" s="43">
        <v>1094</v>
      </c>
      <c r="W27" s="42">
        <v>331</v>
      </c>
      <c r="X27" s="43">
        <v>418</v>
      </c>
      <c r="Y27" s="43">
        <v>179</v>
      </c>
      <c r="Z27" s="42">
        <v>86</v>
      </c>
      <c r="AA27" s="43">
        <v>457</v>
      </c>
      <c r="AB27" s="43">
        <v>54</v>
      </c>
      <c r="AC27" s="43">
        <v>535</v>
      </c>
      <c r="AD27" s="43">
        <v>400</v>
      </c>
      <c r="AE27" s="43">
        <v>212</v>
      </c>
      <c r="AF27" s="43">
        <v>664</v>
      </c>
      <c r="AG27" s="43">
        <v>87</v>
      </c>
      <c r="AH27" s="43">
        <v>229</v>
      </c>
      <c r="AI27" s="43">
        <v>713</v>
      </c>
      <c r="AJ27" s="43">
        <v>89</v>
      </c>
      <c r="AK27" s="43">
        <v>169</v>
      </c>
      <c r="AL27" s="43">
        <v>2707</v>
      </c>
      <c r="AM27" s="43">
        <v>1313</v>
      </c>
      <c r="AN27" s="43">
        <v>27</v>
      </c>
      <c r="AO27" s="43">
        <v>309</v>
      </c>
      <c r="AP27" s="43">
        <v>43</v>
      </c>
      <c r="AQ27" s="43">
        <v>72</v>
      </c>
      <c r="AR27" s="39">
        <f t="shared" si="0"/>
        <v>20976</v>
      </c>
    </row>
    <row r="28" spans="2:44" ht="12.75">
      <c r="B28" s="2"/>
      <c r="C28" s="83" t="s">
        <v>19</v>
      </c>
      <c r="D28" s="84"/>
      <c r="E28" s="84"/>
      <c r="F28" s="84"/>
      <c r="G28" s="84"/>
      <c r="H28" s="84"/>
      <c r="I28" s="84"/>
      <c r="J28" s="84"/>
      <c r="K28" s="85"/>
      <c r="L28" s="40" t="s">
        <v>38</v>
      </c>
      <c r="M28" s="44">
        <v>39</v>
      </c>
      <c r="N28" s="43">
        <v>13</v>
      </c>
      <c r="O28" s="43">
        <v>7</v>
      </c>
      <c r="P28" s="43">
        <v>12</v>
      </c>
      <c r="Q28" s="43">
        <v>3</v>
      </c>
      <c r="R28" s="43">
        <v>0</v>
      </c>
      <c r="S28" s="43">
        <v>27</v>
      </c>
      <c r="T28" s="43">
        <v>57</v>
      </c>
      <c r="U28" s="43">
        <v>17</v>
      </c>
      <c r="V28" s="43">
        <v>11</v>
      </c>
      <c r="W28" s="43">
        <v>10</v>
      </c>
      <c r="X28" s="43">
        <v>7</v>
      </c>
      <c r="Y28" s="43">
        <v>20</v>
      </c>
      <c r="Z28" s="43">
        <v>1</v>
      </c>
      <c r="AA28" s="43">
        <v>81</v>
      </c>
      <c r="AB28" s="43">
        <v>0</v>
      </c>
      <c r="AC28" s="43">
        <v>8</v>
      </c>
      <c r="AD28" s="43">
        <v>21</v>
      </c>
      <c r="AE28" s="43">
        <v>1</v>
      </c>
      <c r="AF28" s="43">
        <v>5</v>
      </c>
      <c r="AG28" s="43">
        <v>0</v>
      </c>
      <c r="AH28" s="43">
        <v>7</v>
      </c>
      <c r="AI28" s="43">
        <v>9</v>
      </c>
      <c r="AJ28" s="43">
        <v>0</v>
      </c>
      <c r="AK28" s="43">
        <v>2</v>
      </c>
      <c r="AL28" s="43">
        <v>233</v>
      </c>
      <c r="AM28" s="43">
        <v>4</v>
      </c>
      <c r="AN28" s="43">
        <v>0</v>
      </c>
      <c r="AO28" s="43">
        <v>0</v>
      </c>
      <c r="AP28" s="43">
        <v>1</v>
      </c>
      <c r="AQ28" s="43">
        <v>0</v>
      </c>
      <c r="AR28" s="39">
        <f t="shared" si="0"/>
        <v>596</v>
      </c>
    </row>
    <row r="29" spans="2:44" ht="12.75">
      <c r="B29" s="2"/>
      <c r="C29" s="83" t="s">
        <v>20</v>
      </c>
      <c r="D29" s="84"/>
      <c r="E29" s="84"/>
      <c r="F29" s="84"/>
      <c r="G29" s="84"/>
      <c r="H29" s="84"/>
      <c r="I29" s="84"/>
      <c r="J29" s="84"/>
      <c r="K29" s="85"/>
      <c r="L29" s="40" t="s">
        <v>39</v>
      </c>
      <c r="M29" s="41">
        <v>381</v>
      </c>
      <c r="N29" s="43">
        <v>816</v>
      </c>
      <c r="O29" s="43">
        <v>313</v>
      </c>
      <c r="P29" s="43">
        <v>600</v>
      </c>
      <c r="Q29" s="43">
        <v>357</v>
      </c>
      <c r="R29" s="43">
        <v>84</v>
      </c>
      <c r="S29" s="45">
        <v>139</v>
      </c>
      <c r="T29" s="43">
        <v>85</v>
      </c>
      <c r="U29" s="43">
        <v>579</v>
      </c>
      <c r="V29" s="43">
        <v>144</v>
      </c>
      <c r="W29" s="42">
        <v>506</v>
      </c>
      <c r="X29" s="43">
        <v>535</v>
      </c>
      <c r="Y29" s="43">
        <v>621</v>
      </c>
      <c r="Z29" s="43">
        <v>46</v>
      </c>
      <c r="AA29" s="43">
        <v>59</v>
      </c>
      <c r="AB29" s="43">
        <v>101</v>
      </c>
      <c r="AC29" s="43">
        <v>1060</v>
      </c>
      <c r="AD29" s="43">
        <v>405</v>
      </c>
      <c r="AE29" s="43">
        <v>102</v>
      </c>
      <c r="AF29" s="43">
        <v>149</v>
      </c>
      <c r="AG29" s="43">
        <v>29</v>
      </c>
      <c r="AH29" s="43">
        <v>16</v>
      </c>
      <c r="AI29" s="43">
        <v>227</v>
      </c>
      <c r="AJ29" s="43">
        <v>135</v>
      </c>
      <c r="AK29" s="43">
        <v>115</v>
      </c>
      <c r="AL29" s="43">
        <v>1120</v>
      </c>
      <c r="AM29" s="43">
        <v>396</v>
      </c>
      <c r="AN29" s="43">
        <v>12</v>
      </c>
      <c r="AO29" s="43">
        <v>355</v>
      </c>
      <c r="AP29" s="43">
        <v>3</v>
      </c>
      <c r="AQ29" s="43">
        <v>27</v>
      </c>
      <c r="AR29" s="39">
        <f t="shared" si="0"/>
        <v>9517</v>
      </c>
    </row>
    <row r="30" spans="2:44" ht="12.75">
      <c r="B30" s="2"/>
      <c r="C30" s="83" t="s">
        <v>21</v>
      </c>
      <c r="D30" s="84"/>
      <c r="E30" s="84"/>
      <c r="F30" s="84"/>
      <c r="G30" s="84"/>
      <c r="H30" s="84"/>
      <c r="I30" s="84"/>
      <c r="J30" s="84"/>
      <c r="K30" s="85"/>
      <c r="L30" s="40" t="s">
        <v>40</v>
      </c>
      <c r="M30" s="44">
        <v>364</v>
      </c>
      <c r="N30" s="46">
        <v>328</v>
      </c>
      <c r="O30" s="43">
        <v>28</v>
      </c>
      <c r="P30" s="43">
        <v>286</v>
      </c>
      <c r="Q30" s="43">
        <v>145</v>
      </c>
      <c r="R30" s="43">
        <v>101</v>
      </c>
      <c r="S30" s="43">
        <v>150</v>
      </c>
      <c r="T30" s="43">
        <v>142</v>
      </c>
      <c r="U30" s="43">
        <v>78</v>
      </c>
      <c r="V30" s="43">
        <v>23</v>
      </c>
      <c r="W30" s="43">
        <v>96</v>
      </c>
      <c r="X30" s="43">
        <v>175</v>
      </c>
      <c r="Y30" s="43">
        <v>70</v>
      </c>
      <c r="Z30" s="43">
        <v>40</v>
      </c>
      <c r="AA30" s="43">
        <v>231</v>
      </c>
      <c r="AB30" s="43">
        <v>26</v>
      </c>
      <c r="AC30" s="43">
        <v>275</v>
      </c>
      <c r="AD30" s="43">
        <v>106</v>
      </c>
      <c r="AE30" s="43">
        <v>76</v>
      </c>
      <c r="AF30" s="43">
        <v>75</v>
      </c>
      <c r="AG30" s="43">
        <v>7</v>
      </c>
      <c r="AH30" s="43">
        <v>45</v>
      </c>
      <c r="AI30" s="43">
        <v>352</v>
      </c>
      <c r="AJ30" s="43">
        <v>47</v>
      </c>
      <c r="AK30" s="43">
        <v>87</v>
      </c>
      <c r="AL30" s="43">
        <v>962</v>
      </c>
      <c r="AM30" s="43">
        <v>101</v>
      </c>
      <c r="AN30" s="43">
        <v>17</v>
      </c>
      <c r="AO30" s="43">
        <v>7</v>
      </c>
      <c r="AP30" s="43">
        <v>3</v>
      </c>
      <c r="AQ30" s="43">
        <v>53</v>
      </c>
      <c r="AR30" s="39">
        <f t="shared" si="0"/>
        <v>4496</v>
      </c>
    </row>
    <row r="31" spans="2:44" ht="12.75">
      <c r="B31" s="2"/>
      <c r="C31" s="83" t="s">
        <v>22</v>
      </c>
      <c r="D31" s="84"/>
      <c r="E31" s="84"/>
      <c r="F31" s="84"/>
      <c r="G31" s="84"/>
      <c r="H31" s="84"/>
      <c r="I31" s="84"/>
      <c r="J31" s="84"/>
      <c r="K31" s="85"/>
      <c r="L31" s="40" t="s">
        <v>41</v>
      </c>
      <c r="M31" s="41">
        <v>14426</v>
      </c>
      <c r="N31" s="42">
        <v>9960</v>
      </c>
      <c r="O31" s="42">
        <v>1957</v>
      </c>
      <c r="P31" s="42">
        <v>6480</v>
      </c>
      <c r="Q31" s="42">
        <v>3569</v>
      </c>
      <c r="R31" s="43">
        <v>3560</v>
      </c>
      <c r="S31" s="42">
        <v>5028</v>
      </c>
      <c r="T31" s="43">
        <v>5520</v>
      </c>
      <c r="U31" s="43">
        <v>2807</v>
      </c>
      <c r="V31" s="43">
        <v>587</v>
      </c>
      <c r="W31" s="42">
        <v>3465</v>
      </c>
      <c r="X31" s="42">
        <v>4861</v>
      </c>
      <c r="Y31" s="43">
        <v>1846</v>
      </c>
      <c r="Z31" s="42">
        <v>1447</v>
      </c>
      <c r="AA31" s="42">
        <v>4167</v>
      </c>
      <c r="AB31" s="42">
        <v>1522</v>
      </c>
      <c r="AC31" s="42">
        <v>4287</v>
      </c>
      <c r="AD31" s="42">
        <v>2290</v>
      </c>
      <c r="AE31" s="42">
        <v>1892</v>
      </c>
      <c r="AF31" s="42">
        <v>1993</v>
      </c>
      <c r="AG31" s="42">
        <v>872</v>
      </c>
      <c r="AH31" s="42">
        <v>2135</v>
      </c>
      <c r="AI31" s="42">
        <v>2363</v>
      </c>
      <c r="AJ31" s="42">
        <v>2043</v>
      </c>
      <c r="AK31" s="42">
        <v>2434</v>
      </c>
      <c r="AL31" s="42">
        <v>11674</v>
      </c>
      <c r="AM31" s="42">
        <v>5381</v>
      </c>
      <c r="AN31" s="42">
        <v>813</v>
      </c>
      <c r="AO31" s="42">
        <v>224</v>
      </c>
      <c r="AP31" s="42">
        <v>904</v>
      </c>
      <c r="AQ31" s="42">
        <v>1178</v>
      </c>
      <c r="AR31" s="39">
        <f t="shared" si="0"/>
        <v>111685</v>
      </c>
    </row>
    <row r="32" spans="2:44" ht="12.75">
      <c r="B32" s="2"/>
      <c r="C32" s="83" t="s">
        <v>23</v>
      </c>
      <c r="D32" s="84"/>
      <c r="E32" s="84"/>
      <c r="F32" s="84"/>
      <c r="G32" s="84"/>
      <c r="H32" s="84"/>
      <c r="I32" s="84"/>
      <c r="J32" s="84"/>
      <c r="K32" s="85"/>
      <c r="L32" s="40" t="s">
        <v>42</v>
      </c>
      <c r="M32" s="41">
        <f>SUM(M23-M31)</f>
        <v>1566</v>
      </c>
      <c r="N32" s="41">
        <f aca="true" t="shared" si="1" ref="N32:AC32">SUM(N23-N31)</f>
        <v>2334</v>
      </c>
      <c r="O32" s="41">
        <f t="shared" si="1"/>
        <v>860</v>
      </c>
      <c r="P32" s="41">
        <f t="shared" si="1"/>
        <v>1124</v>
      </c>
      <c r="Q32" s="41">
        <f t="shared" si="1"/>
        <v>1292</v>
      </c>
      <c r="R32" s="41">
        <f t="shared" si="1"/>
        <v>717</v>
      </c>
      <c r="S32" s="41">
        <f t="shared" si="1"/>
        <v>1862</v>
      </c>
      <c r="T32" s="41">
        <f t="shared" si="1"/>
        <v>390</v>
      </c>
      <c r="U32" s="41">
        <f t="shared" si="1"/>
        <v>2328</v>
      </c>
      <c r="V32" s="41">
        <f t="shared" si="1"/>
        <v>1944</v>
      </c>
      <c r="W32" s="41">
        <f t="shared" si="1"/>
        <v>1384</v>
      </c>
      <c r="X32" s="41">
        <f t="shared" si="1"/>
        <v>1458</v>
      </c>
      <c r="Y32" s="41">
        <f t="shared" si="1"/>
        <v>1404</v>
      </c>
      <c r="Z32" s="41">
        <f t="shared" si="1"/>
        <v>194</v>
      </c>
      <c r="AA32" s="41">
        <f t="shared" si="1"/>
        <v>132</v>
      </c>
      <c r="AB32" s="41">
        <f t="shared" si="1"/>
        <v>969</v>
      </c>
      <c r="AC32" s="41">
        <f t="shared" si="1"/>
        <v>280</v>
      </c>
      <c r="AD32" s="41">
        <f>SUM(AD23-AD31)</f>
        <v>2543</v>
      </c>
      <c r="AE32" s="41">
        <f>SUM(AE23-AE31)</f>
        <v>1586</v>
      </c>
      <c r="AF32" s="41">
        <f>SUM(AF23-AF31)</f>
        <v>1395</v>
      </c>
      <c r="AG32" s="41">
        <f>SUM(AG23-AG31)</f>
        <v>280</v>
      </c>
      <c r="AH32" s="41">
        <f aca="true" t="shared" si="2" ref="AH32:AQ32">SUM(AH23-AH31)</f>
        <v>705</v>
      </c>
      <c r="AI32" s="41">
        <f t="shared" si="2"/>
        <v>711</v>
      </c>
      <c r="AJ32" s="41">
        <f t="shared" si="2"/>
        <v>466</v>
      </c>
      <c r="AK32" s="41">
        <f t="shared" si="2"/>
        <v>453</v>
      </c>
      <c r="AL32" s="41">
        <f t="shared" si="2"/>
        <v>1073</v>
      </c>
      <c r="AM32" s="41">
        <f t="shared" si="2"/>
        <v>1716</v>
      </c>
      <c r="AN32" s="41">
        <f t="shared" si="2"/>
        <v>283</v>
      </c>
      <c r="AO32" s="41">
        <f t="shared" si="2"/>
        <v>682</v>
      </c>
      <c r="AP32" s="41">
        <f t="shared" si="2"/>
        <v>239</v>
      </c>
      <c r="AQ32" s="41">
        <f t="shared" si="2"/>
        <v>330</v>
      </c>
      <c r="AR32" s="39">
        <f t="shared" si="0"/>
        <v>32700</v>
      </c>
    </row>
    <row r="33" spans="2:44" ht="12.75">
      <c r="B33" s="2"/>
      <c r="C33" s="83" t="s">
        <v>47</v>
      </c>
      <c r="D33" s="84"/>
      <c r="E33" s="84"/>
      <c r="F33" s="84"/>
      <c r="G33" s="84"/>
      <c r="H33" s="84"/>
      <c r="I33" s="84"/>
      <c r="J33" s="84"/>
      <c r="K33" s="85"/>
      <c r="L33" s="40" t="s">
        <v>43</v>
      </c>
      <c r="M33" s="41">
        <v>8271</v>
      </c>
      <c r="N33" s="42">
        <v>1526</v>
      </c>
      <c r="O33" s="42">
        <v>260</v>
      </c>
      <c r="P33" s="43">
        <v>650</v>
      </c>
      <c r="Q33" s="42">
        <v>349</v>
      </c>
      <c r="R33" s="43">
        <v>337</v>
      </c>
      <c r="S33" s="43">
        <v>2728</v>
      </c>
      <c r="T33" s="43">
        <v>1146</v>
      </c>
      <c r="U33" s="43">
        <v>500</v>
      </c>
      <c r="V33" s="43">
        <v>23</v>
      </c>
      <c r="W33" s="43">
        <v>634</v>
      </c>
      <c r="X33" s="43">
        <v>1987</v>
      </c>
      <c r="Y33" s="42">
        <v>313</v>
      </c>
      <c r="Z33" s="43">
        <v>290</v>
      </c>
      <c r="AA33" s="43">
        <v>653</v>
      </c>
      <c r="AB33" s="43">
        <v>114</v>
      </c>
      <c r="AC33" s="43">
        <v>275</v>
      </c>
      <c r="AD33" s="43">
        <v>440</v>
      </c>
      <c r="AE33" s="43">
        <v>196</v>
      </c>
      <c r="AF33" s="43">
        <v>205</v>
      </c>
      <c r="AG33" s="43">
        <v>26</v>
      </c>
      <c r="AH33" s="43">
        <v>727</v>
      </c>
      <c r="AI33" s="43">
        <v>197</v>
      </c>
      <c r="AJ33" s="43">
        <v>953</v>
      </c>
      <c r="AK33" s="43">
        <v>234</v>
      </c>
      <c r="AL33" s="43">
        <v>1300</v>
      </c>
      <c r="AM33" s="43">
        <v>984</v>
      </c>
      <c r="AN33" s="43">
        <v>279</v>
      </c>
      <c r="AO33" s="43">
        <v>21</v>
      </c>
      <c r="AP33" s="43">
        <v>565</v>
      </c>
      <c r="AQ33" s="43">
        <v>531</v>
      </c>
      <c r="AR33" s="39">
        <f t="shared" si="0"/>
        <v>26714</v>
      </c>
    </row>
    <row r="34" spans="2:44" ht="12.75">
      <c r="B34" s="2"/>
      <c r="C34" s="83" t="s">
        <v>48</v>
      </c>
      <c r="D34" s="86"/>
      <c r="E34" s="86"/>
      <c r="F34" s="86"/>
      <c r="G34" s="86"/>
      <c r="H34" s="86"/>
      <c r="I34" s="86"/>
      <c r="J34" s="86"/>
      <c r="K34" s="87"/>
      <c r="L34" s="40" t="s">
        <v>44</v>
      </c>
      <c r="M34" s="41">
        <v>722</v>
      </c>
      <c r="N34" s="43">
        <v>298</v>
      </c>
      <c r="O34" s="43">
        <v>34</v>
      </c>
      <c r="P34" s="43">
        <v>275</v>
      </c>
      <c r="Q34" s="42">
        <v>197</v>
      </c>
      <c r="R34" s="43">
        <v>348</v>
      </c>
      <c r="S34" s="43">
        <v>29</v>
      </c>
      <c r="T34" s="43">
        <v>205</v>
      </c>
      <c r="U34" s="43">
        <v>31</v>
      </c>
      <c r="V34" s="43">
        <v>15</v>
      </c>
      <c r="W34" s="43">
        <v>129</v>
      </c>
      <c r="X34" s="43">
        <v>363</v>
      </c>
      <c r="Y34" s="43">
        <v>165</v>
      </c>
      <c r="Z34" s="43">
        <v>13</v>
      </c>
      <c r="AA34" s="43">
        <v>272</v>
      </c>
      <c r="AB34" s="43">
        <v>19</v>
      </c>
      <c r="AC34" s="43">
        <v>281</v>
      </c>
      <c r="AD34" s="43">
        <v>112</v>
      </c>
      <c r="AE34" s="43">
        <v>85</v>
      </c>
      <c r="AF34" s="43">
        <v>26</v>
      </c>
      <c r="AG34" s="43">
        <v>24</v>
      </c>
      <c r="AH34" s="43">
        <v>81</v>
      </c>
      <c r="AI34" s="43">
        <v>23</v>
      </c>
      <c r="AJ34" s="43">
        <v>79</v>
      </c>
      <c r="AK34" s="43">
        <v>133</v>
      </c>
      <c r="AL34" s="43">
        <v>355</v>
      </c>
      <c r="AM34" s="43">
        <v>230</v>
      </c>
      <c r="AN34" s="43">
        <v>13</v>
      </c>
      <c r="AO34" s="43">
        <v>19</v>
      </c>
      <c r="AP34" s="43">
        <v>14</v>
      </c>
      <c r="AQ34" s="43">
        <v>102</v>
      </c>
      <c r="AR34" s="39">
        <f t="shared" si="0"/>
        <v>4692</v>
      </c>
    </row>
    <row r="35" spans="2:44" ht="12.75">
      <c r="B35" s="2"/>
      <c r="C35" s="84" t="s">
        <v>49</v>
      </c>
      <c r="D35" s="84"/>
      <c r="E35" s="84"/>
      <c r="F35" s="84"/>
      <c r="G35" s="84"/>
      <c r="H35" s="84"/>
      <c r="I35" s="84"/>
      <c r="J35" s="84"/>
      <c r="K35" s="85"/>
      <c r="L35" s="40" t="s">
        <v>45</v>
      </c>
      <c r="M35" s="41">
        <v>98</v>
      </c>
      <c r="N35" s="43">
        <v>199</v>
      </c>
      <c r="O35" s="43">
        <v>63</v>
      </c>
      <c r="P35" s="43">
        <v>823</v>
      </c>
      <c r="Q35" s="43">
        <v>32</v>
      </c>
      <c r="R35" s="43">
        <v>289</v>
      </c>
      <c r="S35" s="43">
        <v>269</v>
      </c>
      <c r="T35" s="43">
        <v>149</v>
      </c>
      <c r="U35" s="43">
        <v>30</v>
      </c>
      <c r="V35" s="43">
        <v>18</v>
      </c>
      <c r="W35" s="43">
        <v>339</v>
      </c>
      <c r="X35" s="43">
        <v>329</v>
      </c>
      <c r="Y35" s="43">
        <v>59</v>
      </c>
      <c r="Z35" s="43">
        <v>40</v>
      </c>
      <c r="AA35" s="43">
        <v>93</v>
      </c>
      <c r="AB35" s="43">
        <v>9</v>
      </c>
      <c r="AC35" s="43">
        <v>40</v>
      </c>
      <c r="AD35" s="43">
        <v>18</v>
      </c>
      <c r="AE35" s="43">
        <v>15</v>
      </c>
      <c r="AF35" s="43">
        <v>25</v>
      </c>
      <c r="AG35" s="43">
        <v>133</v>
      </c>
      <c r="AH35" s="43">
        <v>100</v>
      </c>
      <c r="AI35" s="43">
        <v>47</v>
      </c>
      <c r="AJ35" s="43">
        <v>125</v>
      </c>
      <c r="AK35" s="43">
        <v>34</v>
      </c>
      <c r="AL35" s="43">
        <v>244</v>
      </c>
      <c r="AM35" s="43">
        <v>53</v>
      </c>
      <c r="AN35" s="43">
        <v>12</v>
      </c>
      <c r="AO35" s="43">
        <v>14</v>
      </c>
      <c r="AP35" s="43">
        <v>5</v>
      </c>
      <c r="AQ35" s="43">
        <v>14</v>
      </c>
      <c r="AR35" s="39">
        <f t="shared" si="0"/>
        <v>3718</v>
      </c>
    </row>
    <row r="36" spans="2:44" ht="12.75">
      <c r="B36" s="2"/>
      <c r="C36" s="83" t="s">
        <v>24</v>
      </c>
      <c r="D36" s="84"/>
      <c r="E36" s="84"/>
      <c r="F36" s="84"/>
      <c r="G36" s="84"/>
      <c r="H36" s="84"/>
      <c r="I36" s="84"/>
      <c r="J36" s="84"/>
      <c r="K36" s="85"/>
      <c r="L36" s="40" t="s">
        <v>46</v>
      </c>
      <c r="M36" s="41">
        <v>4389</v>
      </c>
      <c r="N36" s="43">
        <v>7646</v>
      </c>
      <c r="O36" s="43">
        <v>1562</v>
      </c>
      <c r="P36" s="43">
        <v>4705</v>
      </c>
      <c r="Q36" s="42">
        <v>2877</v>
      </c>
      <c r="R36" s="43">
        <v>2548</v>
      </c>
      <c r="S36" s="43">
        <v>1765</v>
      </c>
      <c r="T36" s="43">
        <v>3904</v>
      </c>
      <c r="U36" s="43">
        <v>2176</v>
      </c>
      <c r="V36" s="43">
        <v>526</v>
      </c>
      <c r="W36" s="42">
        <v>2348</v>
      </c>
      <c r="X36" s="43">
        <v>2083</v>
      </c>
      <c r="Y36" s="43">
        <v>1267</v>
      </c>
      <c r="Z36" s="42">
        <v>1092</v>
      </c>
      <c r="AA36" s="43">
        <v>3120</v>
      </c>
      <c r="AB36" s="43">
        <v>1380</v>
      </c>
      <c r="AC36" s="42">
        <v>3641</v>
      </c>
      <c r="AD36" s="42">
        <v>1700</v>
      </c>
      <c r="AE36" s="42">
        <v>1594</v>
      </c>
      <c r="AF36" s="42">
        <v>1709</v>
      </c>
      <c r="AG36" s="42">
        <v>680</v>
      </c>
      <c r="AH36" s="42">
        <v>1153</v>
      </c>
      <c r="AI36" s="42">
        <v>2083</v>
      </c>
      <c r="AJ36" s="42">
        <v>829</v>
      </c>
      <c r="AK36" s="42">
        <v>1990</v>
      </c>
      <c r="AL36" s="42">
        <v>9379</v>
      </c>
      <c r="AM36" s="42">
        <v>4017</v>
      </c>
      <c r="AN36" s="42">
        <v>505</v>
      </c>
      <c r="AO36" s="42">
        <v>170</v>
      </c>
      <c r="AP36" s="42">
        <v>320</v>
      </c>
      <c r="AQ36" s="42">
        <v>527</v>
      </c>
      <c r="AR36" s="39">
        <f t="shared" si="0"/>
        <v>73685</v>
      </c>
    </row>
    <row r="37" spans="2:44" ht="12.75">
      <c r="B37" s="2"/>
      <c r="C37" s="83" t="s">
        <v>25</v>
      </c>
      <c r="D37" s="84"/>
      <c r="E37" s="84"/>
      <c r="F37" s="84"/>
      <c r="G37" s="84"/>
      <c r="H37" s="84"/>
      <c r="I37" s="84"/>
      <c r="J37" s="84"/>
      <c r="K37" s="85"/>
      <c r="L37" s="40" t="s">
        <v>50</v>
      </c>
      <c r="M37" s="44">
        <v>706</v>
      </c>
      <c r="N37" s="43">
        <v>84</v>
      </c>
      <c r="O37" s="43">
        <v>8</v>
      </c>
      <c r="P37" s="43">
        <v>13</v>
      </c>
      <c r="Q37" s="43">
        <v>71</v>
      </c>
      <c r="R37" s="43">
        <v>22</v>
      </c>
      <c r="S37" s="43">
        <v>170</v>
      </c>
      <c r="T37" s="43">
        <v>66</v>
      </c>
      <c r="U37" s="43">
        <v>17</v>
      </c>
      <c r="V37" s="43">
        <v>0</v>
      </c>
      <c r="W37" s="43">
        <v>5</v>
      </c>
      <c r="X37" s="43">
        <v>68</v>
      </c>
      <c r="Y37" s="43">
        <v>23</v>
      </c>
      <c r="Z37" s="43">
        <v>4</v>
      </c>
      <c r="AA37" s="43">
        <v>12</v>
      </c>
      <c r="AB37" s="43">
        <v>0</v>
      </c>
      <c r="AC37" s="43">
        <v>2</v>
      </c>
      <c r="AD37" s="43">
        <v>11</v>
      </c>
      <c r="AE37" s="43">
        <v>0</v>
      </c>
      <c r="AF37" s="43">
        <v>0</v>
      </c>
      <c r="AG37" s="43">
        <v>0</v>
      </c>
      <c r="AH37" s="43">
        <v>45</v>
      </c>
      <c r="AI37" s="43">
        <v>0</v>
      </c>
      <c r="AJ37" s="43">
        <v>25</v>
      </c>
      <c r="AK37" s="43">
        <v>9</v>
      </c>
      <c r="AL37" s="43">
        <v>50</v>
      </c>
      <c r="AM37" s="43">
        <v>38</v>
      </c>
      <c r="AN37" s="43">
        <v>0</v>
      </c>
      <c r="AO37" s="43">
        <v>0</v>
      </c>
      <c r="AP37" s="43">
        <v>0</v>
      </c>
      <c r="AQ37" s="43">
        <v>0</v>
      </c>
      <c r="AR37" s="39">
        <f t="shared" si="0"/>
        <v>1449</v>
      </c>
    </row>
    <row r="38" spans="2:44" ht="12.75">
      <c r="B38" s="2"/>
      <c r="C38" s="83" t="s">
        <v>26</v>
      </c>
      <c r="D38" s="84"/>
      <c r="E38" s="84"/>
      <c r="F38" s="84"/>
      <c r="G38" s="84"/>
      <c r="H38" s="84"/>
      <c r="I38" s="84"/>
      <c r="J38" s="84"/>
      <c r="K38" s="85"/>
      <c r="L38" s="40" t="s">
        <v>51</v>
      </c>
      <c r="M38" s="44">
        <v>31</v>
      </c>
      <c r="N38" s="43">
        <v>11</v>
      </c>
      <c r="O38" s="43">
        <v>0</v>
      </c>
      <c r="P38" s="43">
        <v>1</v>
      </c>
      <c r="Q38" s="43">
        <v>2</v>
      </c>
      <c r="R38" s="43">
        <v>1</v>
      </c>
      <c r="S38" s="43">
        <v>0</v>
      </c>
      <c r="T38" s="43">
        <v>2</v>
      </c>
      <c r="U38" s="43">
        <v>0</v>
      </c>
      <c r="V38" s="43">
        <v>2</v>
      </c>
      <c r="W38" s="43">
        <v>1</v>
      </c>
      <c r="X38" s="43">
        <v>4</v>
      </c>
      <c r="Y38" s="43">
        <v>0</v>
      </c>
      <c r="Z38" s="43">
        <v>1</v>
      </c>
      <c r="AA38" s="43">
        <v>1</v>
      </c>
      <c r="AB38" s="43">
        <v>0</v>
      </c>
      <c r="AC38" s="43">
        <v>0</v>
      </c>
      <c r="AD38" s="43">
        <v>0</v>
      </c>
      <c r="AE38" s="43">
        <v>1</v>
      </c>
      <c r="AF38" s="43">
        <v>2</v>
      </c>
      <c r="AG38" s="43">
        <v>0</v>
      </c>
      <c r="AH38" s="43">
        <v>12</v>
      </c>
      <c r="AI38" s="43">
        <v>0</v>
      </c>
      <c r="AJ38" s="43">
        <v>2</v>
      </c>
      <c r="AK38" s="43">
        <v>0</v>
      </c>
      <c r="AL38" s="43">
        <v>16</v>
      </c>
      <c r="AM38" s="43">
        <v>4</v>
      </c>
      <c r="AN38" s="43">
        <v>0</v>
      </c>
      <c r="AO38" s="43">
        <v>0</v>
      </c>
      <c r="AP38" s="43">
        <v>0</v>
      </c>
      <c r="AQ38" s="43">
        <v>2</v>
      </c>
      <c r="AR38" s="39">
        <f t="shared" si="0"/>
        <v>96</v>
      </c>
    </row>
    <row r="39" spans="2:44" ht="12.75">
      <c r="B39" s="2"/>
      <c r="C39" s="83" t="s">
        <v>63</v>
      </c>
      <c r="D39" s="84"/>
      <c r="E39" s="84"/>
      <c r="F39" s="84"/>
      <c r="G39" s="84"/>
      <c r="H39" s="84"/>
      <c r="I39" s="84"/>
      <c r="J39" s="84"/>
      <c r="K39" s="85"/>
      <c r="L39" s="40" t="s">
        <v>52</v>
      </c>
      <c r="M39" s="44">
        <v>13</v>
      </c>
      <c r="N39" s="43">
        <v>2</v>
      </c>
      <c r="O39" s="43">
        <v>2</v>
      </c>
      <c r="P39" s="43">
        <v>2</v>
      </c>
      <c r="Q39" s="43">
        <v>0</v>
      </c>
      <c r="R39" s="43">
        <v>6</v>
      </c>
      <c r="S39" s="43">
        <v>15</v>
      </c>
      <c r="T39" s="43">
        <v>1</v>
      </c>
      <c r="U39" s="43">
        <v>1</v>
      </c>
      <c r="V39" s="43">
        <v>0</v>
      </c>
      <c r="W39" s="43">
        <v>0</v>
      </c>
      <c r="X39" s="43">
        <v>2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7</v>
      </c>
      <c r="AH39" s="43">
        <v>5</v>
      </c>
      <c r="AI39" s="43">
        <v>0</v>
      </c>
      <c r="AJ39" s="43">
        <v>8</v>
      </c>
      <c r="AK39" s="43">
        <v>3</v>
      </c>
      <c r="AL39" s="43">
        <v>1</v>
      </c>
      <c r="AM39" s="43">
        <v>1</v>
      </c>
      <c r="AN39" s="43">
        <v>0</v>
      </c>
      <c r="AO39" s="43">
        <v>0</v>
      </c>
      <c r="AP39" s="43">
        <v>0</v>
      </c>
      <c r="AQ39" s="43">
        <v>0</v>
      </c>
      <c r="AR39" s="39">
        <f t="shared" si="0"/>
        <v>69</v>
      </c>
    </row>
    <row r="40" spans="2:44" ht="12.75">
      <c r="B40" s="2"/>
      <c r="C40" s="83" t="s">
        <v>27</v>
      </c>
      <c r="D40" s="84"/>
      <c r="E40" s="84"/>
      <c r="F40" s="84"/>
      <c r="G40" s="84"/>
      <c r="H40" s="84"/>
      <c r="I40" s="84"/>
      <c r="J40" s="84"/>
      <c r="K40" s="85"/>
      <c r="L40" s="40" t="s">
        <v>53</v>
      </c>
      <c r="M40" s="44">
        <v>196</v>
      </c>
      <c r="N40" s="43">
        <v>194</v>
      </c>
      <c r="O40" s="43">
        <v>28</v>
      </c>
      <c r="P40" s="43">
        <v>11</v>
      </c>
      <c r="Q40" s="43">
        <v>41</v>
      </c>
      <c r="R40" s="43">
        <v>9</v>
      </c>
      <c r="S40" s="43">
        <v>52</v>
      </c>
      <c r="T40" s="43">
        <v>47</v>
      </c>
      <c r="U40" s="43">
        <v>52</v>
      </c>
      <c r="V40" s="43">
        <v>3</v>
      </c>
      <c r="W40" s="43">
        <v>9</v>
      </c>
      <c r="X40" s="43">
        <v>25</v>
      </c>
      <c r="Y40" s="43">
        <v>19</v>
      </c>
      <c r="Z40" s="43">
        <v>7</v>
      </c>
      <c r="AA40" s="43">
        <v>16</v>
      </c>
      <c r="AB40" s="43">
        <v>0</v>
      </c>
      <c r="AC40" s="43">
        <v>48</v>
      </c>
      <c r="AD40" s="43">
        <v>9</v>
      </c>
      <c r="AE40" s="43">
        <v>1</v>
      </c>
      <c r="AF40" s="43">
        <v>26</v>
      </c>
      <c r="AG40" s="43">
        <v>2</v>
      </c>
      <c r="AH40" s="43">
        <v>12</v>
      </c>
      <c r="AI40" s="43">
        <v>13</v>
      </c>
      <c r="AJ40" s="43">
        <v>22</v>
      </c>
      <c r="AK40" s="43">
        <v>31</v>
      </c>
      <c r="AL40" s="43">
        <v>329</v>
      </c>
      <c r="AM40" s="43">
        <v>54</v>
      </c>
      <c r="AN40" s="43">
        <v>4</v>
      </c>
      <c r="AO40" s="43">
        <v>0</v>
      </c>
      <c r="AP40" s="43">
        <v>0</v>
      </c>
      <c r="AQ40" s="43">
        <v>2</v>
      </c>
      <c r="AR40" s="39">
        <f t="shared" si="0"/>
        <v>1262</v>
      </c>
    </row>
    <row r="41" spans="2:44" ht="12.75">
      <c r="B41" s="2"/>
      <c r="C41" s="83" t="s">
        <v>28</v>
      </c>
      <c r="D41" s="84"/>
      <c r="E41" s="84"/>
      <c r="F41" s="84"/>
      <c r="G41" s="84"/>
      <c r="H41" s="84"/>
      <c r="I41" s="84"/>
      <c r="J41" s="84"/>
      <c r="K41" s="85"/>
      <c r="L41" s="40" t="s">
        <v>54</v>
      </c>
      <c r="M41" s="41">
        <v>2046</v>
      </c>
      <c r="N41" s="42">
        <v>779</v>
      </c>
      <c r="O41" s="43">
        <v>125</v>
      </c>
      <c r="P41" s="43">
        <v>230</v>
      </c>
      <c r="Q41" s="42">
        <v>24</v>
      </c>
      <c r="R41" s="43">
        <v>79</v>
      </c>
      <c r="S41" s="43">
        <v>42</v>
      </c>
      <c r="T41" s="43">
        <v>595</v>
      </c>
      <c r="U41" s="43">
        <v>9</v>
      </c>
      <c r="V41" s="43">
        <v>1</v>
      </c>
      <c r="W41" s="43">
        <v>166</v>
      </c>
      <c r="X41" s="43">
        <v>255</v>
      </c>
      <c r="Y41" s="43">
        <v>177</v>
      </c>
      <c r="Z41" s="43">
        <v>3</v>
      </c>
      <c r="AA41" s="43">
        <v>110</v>
      </c>
      <c r="AB41" s="43">
        <v>1</v>
      </c>
      <c r="AC41" s="43">
        <v>207</v>
      </c>
      <c r="AD41" s="43">
        <v>46</v>
      </c>
      <c r="AE41" s="43">
        <v>31</v>
      </c>
      <c r="AF41" s="43">
        <v>4</v>
      </c>
      <c r="AG41" s="43">
        <v>6</v>
      </c>
      <c r="AH41" s="43">
        <v>14</v>
      </c>
      <c r="AI41" s="43">
        <v>46</v>
      </c>
      <c r="AJ41" s="43">
        <v>153</v>
      </c>
      <c r="AK41" s="43">
        <v>29</v>
      </c>
      <c r="AL41" s="43">
        <v>860</v>
      </c>
      <c r="AM41" s="43">
        <v>687</v>
      </c>
      <c r="AN41" s="43">
        <v>0</v>
      </c>
      <c r="AO41" s="43">
        <v>0</v>
      </c>
      <c r="AP41" s="43">
        <v>2</v>
      </c>
      <c r="AQ41" s="43">
        <v>151</v>
      </c>
      <c r="AR41" s="39">
        <f t="shared" si="0"/>
        <v>6878</v>
      </c>
    </row>
    <row r="42" spans="2:44" ht="12.75">
      <c r="B42" s="2"/>
      <c r="C42" s="83" t="s">
        <v>29</v>
      </c>
      <c r="D42" s="84"/>
      <c r="E42" s="84"/>
      <c r="F42" s="84"/>
      <c r="G42" s="84"/>
      <c r="H42" s="84"/>
      <c r="I42" s="84"/>
      <c r="J42" s="84"/>
      <c r="K42" s="85"/>
      <c r="L42" s="40" t="s">
        <v>55</v>
      </c>
      <c r="M42" s="41">
        <v>4005</v>
      </c>
      <c r="N42" s="43">
        <v>196</v>
      </c>
      <c r="O42" s="43">
        <v>10</v>
      </c>
      <c r="P42" s="43">
        <v>347</v>
      </c>
      <c r="Q42" s="43">
        <v>307</v>
      </c>
      <c r="R42" s="43">
        <v>68</v>
      </c>
      <c r="S42" s="43">
        <v>683</v>
      </c>
      <c r="T42" s="43">
        <v>44</v>
      </c>
      <c r="U42" s="43">
        <v>94</v>
      </c>
      <c r="V42" s="43">
        <v>8</v>
      </c>
      <c r="W42" s="43">
        <v>23</v>
      </c>
      <c r="X42" s="43">
        <v>299</v>
      </c>
      <c r="Y42" s="43">
        <v>6</v>
      </c>
      <c r="Z42" s="43">
        <v>12</v>
      </c>
      <c r="AA42" s="43">
        <v>22</v>
      </c>
      <c r="AB42" s="43">
        <v>7</v>
      </c>
      <c r="AC42" s="43">
        <v>27</v>
      </c>
      <c r="AD42" s="43">
        <v>20</v>
      </c>
      <c r="AE42" s="43">
        <v>6</v>
      </c>
      <c r="AF42" s="43">
        <v>23</v>
      </c>
      <c r="AG42" s="43">
        <v>18</v>
      </c>
      <c r="AH42" s="43">
        <v>167</v>
      </c>
      <c r="AI42" s="43">
        <v>27</v>
      </c>
      <c r="AJ42" s="43">
        <v>56</v>
      </c>
      <c r="AK42" s="43">
        <v>39</v>
      </c>
      <c r="AL42" s="43">
        <v>149</v>
      </c>
      <c r="AM42" s="43">
        <v>66</v>
      </c>
      <c r="AN42" s="43">
        <v>5</v>
      </c>
      <c r="AO42" s="43">
        <v>3</v>
      </c>
      <c r="AP42" s="43">
        <v>5</v>
      </c>
      <c r="AQ42" s="43">
        <v>7</v>
      </c>
      <c r="AR42" s="39">
        <f t="shared" si="0"/>
        <v>6749</v>
      </c>
    </row>
    <row r="43" spans="2:44" ht="12.75">
      <c r="B43" s="2"/>
      <c r="C43" s="83" t="s">
        <v>30</v>
      </c>
      <c r="D43" s="84"/>
      <c r="E43" s="84"/>
      <c r="F43" s="84"/>
      <c r="G43" s="84"/>
      <c r="H43" s="84"/>
      <c r="I43" s="84"/>
      <c r="J43" s="84"/>
      <c r="K43" s="85"/>
      <c r="L43" s="40" t="s">
        <v>56</v>
      </c>
      <c r="M43" s="41">
        <v>6072</v>
      </c>
      <c r="N43" s="42">
        <v>2465</v>
      </c>
      <c r="O43" s="42">
        <v>756</v>
      </c>
      <c r="P43" s="42">
        <v>1307</v>
      </c>
      <c r="Q43" s="42">
        <v>1140</v>
      </c>
      <c r="R43" s="42">
        <v>210</v>
      </c>
      <c r="S43" s="42">
        <v>1658</v>
      </c>
      <c r="T43" s="43">
        <v>735</v>
      </c>
      <c r="U43" s="43">
        <v>213</v>
      </c>
      <c r="V43" s="43">
        <v>230</v>
      </c>
      <c r="W43" s="42">
        <v>593</v>
      </c>
      <c r="X43" s="42">
        <v>2296</v>
      </c>
      <c r="Y43" s="43">
        <v>162</v>
      </c>
      <c r="Z43" s="42">
        <v>110</v>
      </c>
      <c r="AA43" s="42">
        <v>779</v>
      </c>
      <c r="AB43" s="42">
        <v>32</v>
      </c>
      <c r="AC43" s="42">
        <v>113</v>
      </c>
      <c r="AD43" s="42">
        <v>202</v>
      </c>
      <c r="AE43" s="42">
        <v>61</v>
      </c>
      <c r="AF43" s="42">
        <v>179</v>
      </c>
      <c r="AG43" s="42">
        <v>105</v>
      </c>
      <c r="AH43" s="42">
        <v>148</v>
      </c>
      <c r="AI43" s="42">
        <v>348</v>
      </c>
      <c r="AJ43" s="42">
        <v>480</v>
      </c>
      <c r="AK43" s="42">
        <v>230</v>
      </c>
      <c r="AL43" s="42">
        <v>1692</v>
      </c>
      <c r="AM43" s="42">
        <v>1040</v>
      </c>
      <c r="AN43" s="42">
        <v>44</v>
      </c>
      <c r="AO43" s="42">
        <v>16</v>
      </c>
      <c r="AP43" s="42">
        <v>56</v>
      </c>
      <c r="AQ43" s="42">
        <v>631</v>
      </c>
      <c r="AR43" s="39">
        <f t="shared" si="0"/>
        <v>24103</v>
      </c>
    </row>
    <row r="44" spans="2:44" ht="12.75">
      <c r="B44" s="2"/>
      <c r="C44" s="83" t="s">
        <v>31</v>
      </c>
      <c r="D44" s="84"/>
      <c r="E44" s="84"/>
      <c r="F44" s="84"/>
      <c r="G44" s="84"/>
      <c r="H44" s="84"/>
      <c r="I44" s="84"/>
      <c r="J44" s="84"/>
      <c r="K44" s="85"/>
      <c r="L44" s="40" t="s">
        <v>57</v>
      </c>
      <c r="M44" s="41">
        <v>1433</v>
      </c>
      <c r="N44" s="42">
        <v>2703</v>
      </c>
      <c r="O44" s="42">
        <v>1138</v>
      </c>
      <c r="P44" s="43">
        <v>4607</v>
      </c>
      <c r="Q44" s="43">
        <v>2865</v>
      </c>
      <c r="R44" s="42">
        <v>3069</v>
      </c>
      <c r="S44" s="43">
        <v>3590</v>
      </c>
      <c r="T44" s="43">
        <v>2862</v>
      </c>
      <c r="U44" s="43">
        <v>3941</v>
      </c>
      <c r="V44" s="42">
        <v>1901</v>
      </c>
      <c r="W44" s="42">
        <v>3131</v>
      </c>
      <c r="X44" s="42">
        <v>2929</v>
      </c>
      <c r="Y44" s="42">
        <v>2184</v>
      </c>
      <c r="Z44" s="42">
        <v>1079</v>
      </c>
      <c r="AA44" s="43">
        <v>2394</v>
      </c>
      <c r="AB44" s="43">
        <v>2104</v>
      </c>
      <c r="AC44" s="43">
        <v>3182</v>
      </c>
      <c r="AD44" s="43">
        <v>3927</v>
      </c>
      <c r="AE44" s="43">
        <v>2713</v>
      </c>
      <c r="AF44" s="43">
        <v>2401</v>
      </c>
      <c r="AG44" s="43">
        <v>675</v>
      </c>
      <c r="AH44" s="43">
        <v>2028</v>
      </c>
      <c r="AI44" s="43">
        <v>1896</v>
      </c>
      <c r="AJ44" s="43">
        <v>1415</v>
      </c>
      <c r="AK44" s="43">
        <v>2017</v>
      </c>
      <c r="AL44" s="43">
        <v>8167</v>
      </c>
      <c r="AM44" s="43">
        <v>2805</v>
      </c>
      <c r="AN44" s="43">
        <v>598</v>
      </c>
      <c r="AO44" s="43">
        <v>284</v>
      </c>
      <c r="AP44" s="43">
        <v>732</v>
      </c>
      <c r="AQ44" s="43">
        <v>585</v>
      </c>
      <c r="AR44" s="39">
        <f t="shared" si="0"/>
        <v>75355</v>
      </c>
    </row>
    <row r="45" spans="2:44" ht="12.75">
      <c r="B45" s="2"/>
      <c r="C45" s="83" t="s">
        <v>32</v>
      </c>
      <c r="D45" s="84"/>
      <c r="E45" s="84"/>
      <c r="F45" s="84"/>
      <c r="G45" s="84"/>
      <c r="H45" s="84"/>
      <c r="I45" s="84"/>
      <c r="J45" s="84"/>
      <c r="K45" s="85"/>
      <c r="L45" s="40" t="s">
        <v>58</v>
      </c>
      <c r="M45" s="41">
        <v>2314</v>
      </c>
      <c r="N45" s="43">
        <v>4884</v>
      </c>
      <c r="O45" s="43">
        <v>779</v>
      </c>
      <c r="P45" s="43">
        <v>794</v>
      </c>
      <c r="Q45" s="43">
        <v>362</v>
      </c>
      <c r="R45" s="43">
        <v>740</v>
      </c>
      <c r="S45" s="43">
        <v>539</v>
      </c>
      <c r="T45" s="43">
        <v>1514</v>
      </c>
      <c r="U45" s="43">
        <v>643</v>
      </c>
      <c r="V45" s="43">
        <v>296</v>
      </c>
      <c r="W45" s="43">
        <v>904</v>
      </c>
      <c r="X45" s="43">
        <v>499</v>
      </c>
      <c r="Y45" s="43">
        <v>507</v>
      </c>
      <c r="Z45" s="43">
        <v>329</v>
      </c>
      <c r="AA45" s="43">
        <v>727</v>
      </c>
      <c r="AB45" s="43">
        <v>286</v>
      </c>
      <c r="AC45" s="43">
        <v>1024</v>
      </c>
      <c r="AD45" s="43">
        <v>594</v>
      </c>
      <c r="AE45" s="43">
        <v>621</v>
      </c>
      <c r="AF45" s="43">
        <v>471</v>
      </c>
      <c r="AG45" s="43">
        <v>252</v>
      </c>
      <c r="AH45" s="43">
        <v>403</v>
      </c>
      <c r="AI45" s="43">
        <v>609</v>
      </c>
      <c r="AJ45" s="43">
        <v>314</v>
      </c>
      <c r="AK45" s="43">
        <v>500</v>
      </c>
      <c r="AL45" s="43">
        <v>1688</v>
      </c>
      <c r="AM45" s="43">
        <v>2193</v>
      </c>
      <c r="AN45" s="43">
        <v>251</v>
      </c>
      <c r="AO45" s="43">
        <v>491</v>
      </c>
      <c r="AP45" s="43">
        <v>315</v>
      </c>
      <c r="AQ45" s="43">
        <v>101</v>
      </c>
      <c r="AR45" s="39">
        <f t="shared" si="0"/>
        <v>25944</v>
      </c>
    </row>
    <row r="46" spans="2:44" ht="12.75">
      <c r="B46" s="2"/>
      <c r="C46" s="83" t="s">
        <v>33</v>
      </c>
      <c r="D46" s="84"/>
      <c r="E46" s="84"/>
      <c r="F46" s="84"/>
      <c r="G46" s="84"/>
      <c r="H46" s="84"/>
      <c r="I46" s="84"/>
      <c r="J46" s="84"/>
      <c r="K46" s="85"/>
      <c r="L46" s="40" t="s">
        <v>59</v>
      </c>
      <c r="M46" s="47">
        <v>122</v>
      </c>
      <c r="N46" s="43">
        <v>1267</v>
      </c>
      <c r="O46" s="43">
        <v>9</v>
      </c>
      <c r="P46" s="43">
        <v>319</v>
      </c>
      <c r="Q46" s="43">
        <v>163</v>
      </c>
      <c r="R46" s="43">
        <v>111</v>
      </c>
      <c r="S46" s="43">
        <v>378</v>
      </c>
      <c r="T46" s="43">
        <v>160</v>
      </c>
      <c r="U46" s="43">
        <v>235</v>
      </c>
      <c r="V46" s="43">
        <v>95</v>
      </c>
      <c r="W46" s="43">
        <v>32</v>
      </c>
      <c r="X46" s="43">
        <v>41</v>
      </c>
      <c r="Y46" s="43">
        <v>214</v>
      </c>
      <c r="Z46" s="43">
        <v>108</v>
      </c>
      <c r="AA46" s="43">
        <v>267</v>
      </c>
      <c r="AB46" s="43">
        <v>61</v>
      </c>
      <c r="AC46" s="43">
        <v>14</v>
      </c>
      <c r="AD46" s="43">
        <v>44</v>
      </c>
      <c r="AE46" s="43">
        <v>46</v>
      </c>
      <c r="AF46" s="43">
        <v>310</v>
      </c>
      <c r="AG46" s="43">
        <v>96</v>
      </c>
      <c r="AH46" s="43">
        <v>80</v>
      </c>
      <c r="AI46" s="43">
        <v>148</v>
      </c>
      <c r="AJ46" s="43">
        <v>91</v>
      </c>
      <c r="AK46" s="43">
        <v>72</v>
      </c>
      <c r="AL46" s="43">
        <v>191</v>
      </c>
      <c r="AM46" s="43">
        <v>306</v>
      </c>
      <c r="AN46" s="43">
        <v>198</v>
      </c>
      <c r="AO46" s="43">
        <v>112</v>
      </c>
      <c r="AP46" s="43">
        <v>33</v>
      </c>
      <c r="AQ46" s="43">
        <v>33</v>
      </c>
      <c r="AR46" s="39">
        <f t="shared" si="0"/>
        <v>5356</v>
      </c>
    </row>
    <row r="47" spans="2:44" ht="22.5" customHeight="1">
      <c r="B47" s="2"/>
      <c r="C47" s="81" t="s">
        <v>64</v>
      </c>
      <c r="D47" s="64"/>
      <c r="E47" s="64"/>
      <c r="F47" s="64"/>
      <c r="G47" s="64"/>
      <c r="H47" s="64"/>
      <c r="I47" s="64"/>
      <c r="J47" s="64"/>
      <c r="K47" s="82"/>
      <c r="L47" s="40" t="s">
        <v>60</v>
      </c>
      <c r="M47" s="48">
        <f>SUM((M27+M28+M29+M30)/M23)*100</f>
        <v>36.31815907953977</v>
      </c>
      <c r="N47" s="48">
        <f aca="true" t="shared" si="3" ref="N47:AR47">SUM((N27+N28+N29+N30)/N23)*100</f>
        <v>19.04994306165609</v>
      </c>
      <c r="O47" s="48">
        <f t="shared" si="3"/>
        <v>52.964146254881086</v>
      </c>
      <c r="P47" s="48">
        <f t="shared" si="3"/>
        <v>19.976328248290372</v>
      </c>
      <c r="Q47" s="48">
        <f t="shared" si="3"/>
        <v>18.823287389426042</v>
      </c>
      <c r="R47" s="48">
        <f t="shared" si="3"/>
        <v>15.992518120177696</v>
      </c>
      <c r="S47" s="48">
        <f t="shared" si="3"/>
        <v>5.776487663280116</v>
      </c>
      <c r="T47" s="48">
        <f t="shared" si="3"/>
        <v>21.489001692047378</v>
      </c>
      <c r="U47" s="48">
        <f t="shared" si="3"/>
        <v>29.425511197663095</v>
      </c>
      <c r="V47" s="48">
        <f t="shared" si="3"/>
        <v>50.256815487949424</v>
      </c>
      <c r="W47" s="48">
        <f t="shared" si="3"/>
        <v>19.447308723448135</v>
      </c>
      <c r="X47" s="48">
        <f t="shared" si="3"/>
        <v>17.96170280107612</v>
      </c>
      <c r="Y47" s="48">
        <f t="shared" si="3"/>
        <v>27.384615384615387</v>
      </c>
      <c r="Z47" s="48">
        <f t="shared" si="3"/>
        <v>10.542352224253504</v>
      </c>
      <c r="AA47" s="48">
        <f t="shared" si="3"/>
        <v>19.260293091416607</v>
      </c>
      <c r="AB47" s="48">
        <f t="shared" si="3"/>
        <v>7.266158169409875</v>
      </c>
      <c r="AC47" s="48">
        <f t="shared" si="3"/>
        <v>41.12108605211298</v>
      </c>
      <c r="AD47" s="48">
        <f t="shared" si="3"/>
        <v>19.284088557831573</v>
      </c>
      <c r="AE47" s="48">
        <f t="shared" si="3"/>
        <v>11.242093156986774</v>
      </c>
      <c r="AF47" s="48">
        <f t="shared" si="3"/>
        <v>26.357733175914994</v>
      </c>
      <c r="AG47" s="48">
        <f t="shared" si="3"/>
        <v>10.677083333333332</v>
      </c>
      <c r="AH47" s="48">
        <f t="shared" si="3"/>
        <v>10.45774647887324</v>
      </c>
      <c r="AI47" s="48">
        <f t="shared" si="3"/>
        <v>42.322706571242676</v>
      </c>
      <c r="AJ47" s="48">
        <f t="shared" si="3"/>
        <v>10.801115982463132</v>
      </c>
      <c r="AK47" s="48">
        <f t="shared" si="3"/>
        <v>12.919986144786977</v>
      </c>
      <c r="AL47" s="48">
        <f t="shared" si="3"/>
        <v>39.397505295363615</v>
      </c>
      <c r="AM47" s="48">
        <f t="shared" si="3"/>
        <v>25.560095815133156</v>
      </c>
      <c r="AN47" s="48">
        <f t="shared" si="3"/>
        <v>5.109489051094891</v>
      </c>
      <c r="AO47" s="48">
        <f t="shared" si="3"/>
        <v>74.06181015452539</v>
      </c>
      <c r="AP47" s="48">
        <f t="shared" si="3"/>
        <v>4.374453193350831</v>
      </c>
      <c r="AQ47" s="48">
        <f t="shared" si="3"/>
        <v>10.079575596816976</v>
      </c>
      <c r="AR47" s="48">
        <f t="shared" si="3"/>
        <v>24.64591197146518</v>
      </c>
    </row>
    <row r="48" spans="2:44" ht="21.75" customHeight="1">
      <c r="B48" s="2"/>
      <c r="C48" s="81" t="s">
        <v>78</v>
      </c>
      <c r="D48" s="64"/>
      <c r="E48" s="64"/>
      <c r="F48" s="64"/>
      <c r="G48" s="64"/>
      <c r="H48" s="64"/>
      <c r="I48" s="64"/>
      <c r="J48" s="64"/>
      <c r="K48" s="82"/>
      <c r="L48" s="49" t="s">
        <v>61</v>
      </c>
      <c r="M48" s="48">
        <f>(M32/M23)*100</f>
        <v>9.79239619809905</v>
      </c>
      <c r="N48" s="48">
        <f aca="true" t="shared" si="4" ref="N48:AR48">(N32/N23)*100</f>
        <v>18.98487066861884</v>
      </c>
      <c r="O48" s="48">
        <f t="shared" si="4"/>
        <v>30.52893148739794</v>
      </c>
      <c r="P48" s="48">
        <f t="shared" si="4"/>
        <v>14.781693845344556</v>
      </c>
      <c r="Q48" s="48">
        <f t="shared" si="4"/>
        <v>26.578893231845303</v>
      </c>
      <c r="R48" s="48">
        <f t="shared" si="4"/>
        <v>16.764086976852933</v>
      </c>
      <c r="S48" s="48">
        <f t="shared" si="4"/>
        <v>27.024673439767778</v>
      </c>
      <c r="T48" s="48">
        <f t="shared" si="4"/>
        <v>6.598984771573605</v>
      </c>
      <c r="U48" s="48">
        <f t="shared" si="4"/>
        <v>45.33592989289192</v>
      </c>
      <c r="V48" s="48">
        <f t="shared" si="4"/>
        <v>76.80758593441328</v>
      </c>
      <c r="W48" s="48">
        <f t="shared" si="4"/>
        <v>28.541967415962056</v>
      </c>
      <c r="X48" s="48">
        <f t="shared" si="4"/>
        <v>23.07327108719734</v>
      </c>
      <c r="Y48" s="48">
        <f t="shared" si="4"/>
        <v>43.2</v>
      </c>
      <c r="Z48" s="48">
        <f t="shared" si="4"/>
        <v>11.82205971968312</v>
      </c>
      <c r="AA48" s="48">
        <f t="shared" si="4"/>
        <v>3.070481507327285</v>
      </c>
      <c r="AB48" s="48">
        <f t="shared" si="4"/>
        <v>38.90004014452027</v>
      </c>
      <c r="AC48" s="48">
        <f t="shared" si="4"/>
        <v>6.130939347492884</v>
      </c>
      <c r="AD48" s="48">
        <f t="shared" si="4"/>
        <v>52.61742189116491</v>
      </c>
      <c r="AE48" s="48">
        <f t="shared" si="4"/>
        <v>45.60092006900518</v>
      </c>
      <c r="AF48" s="48">
        <f t="shared" si="4"/>
        <v>41.17473435655254</v>
      </c>
      <c r="AG48" s="48">
        <f t="shared" si="4"/>
        <v>24.305555555555554</v>
      </c>
      <c r="AH48" s="48">
        <f t="shared" si="4"/>
        <v>24.823943661971832</v>
      </c>
      <c r="AI48" s="48">
        <f t="shared" si="4"/>
        <v>23.12947299934938</v>
      </c>
      <c r="AJ48" s="48">
        <f t="shared" si="4"/>
        <v>18.573136707851734</v>
      </c>
      <c r="AK48" s="48">
        <f t="shared" si="4"/>
        <v>15.691028749567023</v>
      </c>
      <c r="AL48" s="48">
        <f t="shared" si="4"/>
        <v>8.41766690201616</v>
      </c>
      <c r="AM48" s="48">
        <f t="shared" si="4"/>
        <v>24.17923066084261</v>
      </c>
      <c r="AN48" s="48">
        <f t="shared" si="4"/>
        <v>25.821167883211675</v>
      </c>
      <c r="AO48" s="48">
        <f t="shared" si="4"/>
        <v>75.27593818984548</v>
      </c>
      <c r="AP48" s="48">
        <f t="shared" si="4"/>
        <v>20.909886264216972</v>
      </c>
      <c r="AQ48" s="48">
        <f t="shared" si="4"/>
        <v>21.883289124668433</v>
      </c>
      <c r="AR48" s="48">
        <f t="shared" si="4"/>
        <v>22.647781971811476</v>
      </c>
    </row>
    <row r="49" spans="2:44" s="16" customFormat="1" ht="21.75" customHeight="1">
      <c r="B49" s="15"/>
      <c r="C49" s="81" t="s">
        <v>79</v>
      </c>
      <c r="D49" s="64"/>
      <c r="E49" s="64"/>
      <c r="F49" s="64"/>
      <c r="G49" s="64"/>
      <c r="H49" s="64"/>
      <c r="I49" s="64"/>
      <c r="J49" s="64"/>
      <c r="K49" s="82"/>
      <c r="L49" s="40" t="s">
        <v>62</v>
      </c>
      <c r="M49" s="48">
        <f>SUM((M41+M42)/M23)*100</f>
        <v>37.83766883441721</v>
      </c>
      <c r="N49" s="48">
        <f aca="true" t="shared" si="5" ref="N49:AR49">SUM((N41+N42)/N23)*100</f>
        <v>7.930697901415325</v>
      </c>
      <c r="O49" s="48">
        <f t="shared" si="5"/>
        <v>4.792332268370607</v>
      </c>
      <c r="P49" s="48">
        <f t="shared" si="5"/>
        <v>7.5881115202524985</v>
      </c>
      <c r="Q49" s="48">
        <f t="shared" si="5"/>
        <v>6.809298498251389</v>
      </c>
      <c r="R49" s="48">
        <f t="shared" si="5"/>
        <v>3.436988543371522</v>
      </c>
      <c r="S49" s="48">
        <f t="shared" si="5"/>
        <v>10.522496371552975</v>
      </c>
      <c r="T49" s="48">
        <f t="shared" si="5"/>
        <v>10.81218274111675</v>
      </c>
      <c r="U49" s="48">
        <f t="shared" si="5"/>
        <v>2.005842259006816</v>
      </c>
      <c r="V49" s="48">
        <f t="shared" si="5"/>
        <v>0.3555906756222837</v>
      </c>
      <c r="W49" s="48">
        <f t="shared" si="5"/>
        <v>3.8977108682202513</v>
      </c>
      <c r="X49" s="48">
        <f t="shared" si="5"/>
        <v>8.767210001582528</v>
      </c>
      <c r="Y49" s="48">
        <f t="shared" si="5"/>
        <v>5.630769230769231</v>
      </c>
      <c r="Z49" s="48">
        <f t="shared" si="5"/>
        <v>0.9140767824497258</v>
      </c>
      <c r="AA49" s="48">
        <f t="shared" si="5"/>
        <v>3.070481507327285</v>
      </c>
      <c r="AB49" s="48">
        <f t="shared" si="5"/>
        <v>0.3211561621838619</v>
      </c>
      <c r="AC49" s="48">
        <f t="shared" si="5"/>
        <v>5.123713597547624</v>
      </c>
      <c r="AD49" s="48">
        <f t="shared" si="5"/>
        <v>1.3656114214773432</v>
      </c>
      <c r="AE49" s="48">
        <f t="shared" si="5"/>
        <v>1.0638297872340425</v>
      </c>
      <c r="AF49" s="48">
        <f t="shared" si="5"/>
        <v>0.7969303423848878</v>
      </c>
      <c r="AG49" s="48">
        <f t="shared" si="5"/>
        <v>2.083333333333333</v>
      </c>
      <c r="AH49" s="48">
        <f t="shared" si="5"/>
        <v>6.373239436619718</v>
      </c>
      <c r="AI49" s="48">
        <f t="shared" si="5"/>
        <v>2.3747560182173064</v>
      </c>
      <c r="AJ49" s="48">
        <f t="shared" si="5"/>
        <v>8.330011956954962</v>
      </c>
      <c r="AK49" s="48">
        <f t="shared" si="5"/>
        <v>2.3553862140630413</v>
      </c>
      <c r="AL49" s="48">
        <f t="shared" si="5"/>
        <v>7.9155879814858405</v>
      </c>
      <c r="AM49" s="48">
        <f t="shared" si="5"/>
        <v>10.610116950824292</v>
      </c>
      <c r="AN49" s="48">
        <f t="shared" si="5"/>
        <v>0.45620437956204374</v>
      </c>
      <c r="AO49" s="48">
        <f t="shared" si="5"/>
        <v>0.33112582781456956</v>
      </c>
      <c r="AP49" s="48">
        <f t="shared" si="5"/>
        <v>0.6124234470691163</v>
      </c>
      <c r="AQ49" s="48">
        <f t="shared" si="5"/>
        <v>10.477453580901857</v>
      </c>
      <c r="AR49" s="48">
        <f t="shared" si="5"/>
        <v>9.437961007029816</v>
      </c>
    </row>
    <row r="50" spans="2:13" s="34" customFormat="1" ht="11.25">
      <c r="B50" s="35"/>
      <c r="C50" s="36" t="s">
        <v>70</v>
      </c>
      <c r="M50" s="34" t="s">
        <v>73</v>
      </c>
    </row>
    <row r="51" spans="2:13" s="34" customFormat="1" ht="11.25">
      <c r="B51" s="35"/>
      <c r="C51" s="36" t="s">
        <v>71</v>
      </c>
      <c r="M51" s="34" t="s">
        <v>74</v>
      </c>
    </row>
    <row r="52" spans="2:13" s="34" customFormat="1" ht="11.25">
      <c r="B52" s="35"/>
      <c r="C52" s="36" t="s">
        <v>72</v>
      </c>
      <c r="M52" s="34" t="s">
        <v>75</v>
      </c>
    </row>
    <row r="53" spans="2:12" ht="12.75">
      <c r="B53" s="2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ht="12.75">
      <c r="B54" s="2"/>
    </row>
    <row r="55" ht="12.75">
      <c r="B55" s="2"/>
    </row>
    <row r="56" ht="12.75">
      <c r="B56" s="2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 customHeight="1">
      <c r="B65" s="7"/>
    </row>
    <row r="66" ht="12.75" customHeight="1">
      <c r="B66" s="7"/>
    </row>
    <row r="67" ht="12.75" customHeight="1">
      <c r="B67" s="7"/>
    </row>
    <row r="68" ht="12.75" customHeight="1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</sheetData>
  <mergeCells count="61">
    <mergeCell ref="AH19:AH20"/>
    <mergeCell ref="AI19:AI20"/>
    <mergeCell ref="AJ19:AJ20"/>
    <mergeCell ref="AK19:AK20"/>
    <mergeCell ref="AF19:AF20"/>
    <mergeCell ref="AG19:AG20"/>
    <mergeCell ref="AB19:AB20"/>
    <mergeCell ref="AC19:AC20"/>
    <mergeCell ref="AD19:AD20"/>
    <mergeCell ref="AE19:AE20"/>
    <mergeCell ref="X19:X20"/>
    <mergeCell ref="Y19:Y20"/>
    <mergeCell ref="Z19:Z20"/>
    <mergeCell ref="AA19:AA20"/>
    <mergeCell ref="C47:K47"/>
    <mergeCell ref="C48:K48"/>
    <mergeCell ref="C43:K43"/>
    <mergeCell ref="C44:K44"/>
    <mergeCell ref="C45:K45"/>
    <mergeCell ref="C46:K46"/>
    <mergeCell ref="C39:K39"/>
    <mergeCell ref="C40:K40"/>
    <mergeCell ref="C41:K41"/>
    <mergeCell ref="C42:K42"/>
    <mergeCell ref="C36:K36"/>
    <mergeCell ref="C37:K37"/>
    <mergeCell ref="C35:K35"/>
    <mergeCell ref="C38:K38"/>
    <mergeCell ref="C31:K31"/>
    <mergeCell ref="C32:K32"/>
    <mergeCell ref="C33:K33"/>
    <mergeCell ref="C34:K34"/>
    <mergeCell ref="R19:R20"/>
    <mergeCell ref="C23:K23"/>
    <mergeCell ref="C49:K49"/>
    <mergeCell ref="C24:K24"/>
    <mergeCell ref="C25:K25"/>
    <mergeCell ref="C26:K26"/>
    <mergeCell ref="C27:K27"/>
    <mergeCell ref="C28:K28"/>
    <mergeCell ref="C29:K29"/>
    <mergeCell ref="C30:K30"/>
    <mergeCell ref="B1:R1"/>
    <mergeCell ref="B2:R2"/>
    <mergeCell ref="B3:R3"/>
    <mergeCell ref="B4:R4"/>
    <mergeCell ref="B6:F6"/>
    <mergeCell ref="G6:I6"/>
    <mergeCell ref="K6:L6"/>
    <mergeCell ref="N19:N20"/>
    <mergeCell ref="M19:M20"/>
    <mergeCell ref="W19:W20"/>
    <mergeCell ref="AR19:AR20"/>
    <mergeCell ref="C21:K21"/>
    <mergeCell ref="S19:S20"/>
    <mergeCell ref="T19:T20"/>
    <mergeCell ref="U19:U20"/>
    <mergeCell ref="V19:V20"/>
    <mergeCell ref="O19:O20"/>
    <mergeCell ref="P19:P20"/>
    <mergeCell ref="Q19:Q20"/>
  </mergeCells>
  <printOptions/>
  <pageMargins left="0.55" right="0.7874015748031497" top="0.984251968503937" bottom="0.984251968503937" header="0" footer="0"/>
  <pageSetup horizontalDpi="600" verticalDpi="600" orientation="landscape" paperSize="5" scale="32" r:id="rId10"/>
  <legacyDrawing r:id="rId9"/>
  <oleObjects>
    <oleObject progId="" shapeId="690035" r:id="rId1"/>
    <oleObject progId="" shapeId="690036" r:id="rId2"/>
    <oleObject progId="" shapeId="690037" r:id="rId3"/>
    <oleObject progId="" shapeId="690039" r:id="rId4"/>
    <oleObject progId="" shapeId="690040" r:id="rId5"/>
    <oleObject progId="" shapeId="690041" r:id="rId6"/>
    <oleObject progId="" shapeId="690042" r:id="rId7"/>
    <oleObject progId="" shapeId="69004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2007-10-29T21:14:52Z</cp:lastPrinted>
  <dcterms:created xsi:type="dcterms:W3CDTF">2005-09-23T17:17:30Z</dcterms:created>
  <dcterms:modified xsi:type="dcterms:W3CDTF">2007-10-29T21:15:03Z</dcterms:modified>
  <cp:category/>
  <cp:version/>
  <cp:contentType/>
  <cp:contentStatus/>
</cp:coreProperties>
</file>