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1_13" sheetId="1" r:id="rId1"/>
  </sheets>
  <definedNames>
    <definedName name="_xlnm.Print_Area" localSheetId="0">'11_13'!$A$1:$AE$104</definedName>
    <definedName name="_xlnm.Print_Titles" localSheetId="0">'11_13'!$17:$18</definedName>
  </definedNames>
  <calcPr fullCalcOnLoad="1"/>
</workbook>
</file>

<file path=xl/sharedStrings.xml><?xml version="1.0" encoding="utf-8"?>
<sst xmlns="http://schemas.openxmlformats.org/spreadsheetml/2006/main" count="216" uniqueCount="216">
  <si>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</si>
  <si>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</si>
  <si>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</si>
  <si>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</si>
  <si>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</si>
  <si>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</si>
  <si>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</si>
  <si>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</si>
  <si>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</si>
  <si>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</si>
  <si>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</si>
  <si>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</si>
  <si>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</si>
  <si>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</si>
  <si>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</si>
  <si>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</si>
  <si>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</si>
  <si>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</si>
  <si>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</si>
  <si>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</si>
  <si>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</si>
  <si>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</si>
  <si>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</si>
  <si>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</si>
  <si>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</si>
  <si>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</si>
  <si>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</si>
  <si>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</si>
  <si>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</si>
  <si>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</si>
  <si>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</si>
  <si>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</si>
  <si>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</si>
  <si>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</si>
  <si>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</si>
  <si>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</si>
  <si>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</si>
  <si>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</si>
  <si>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</si>
  <si>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</si>
  <si>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</si>
  <si>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</si>
  <si>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</si>
  <si>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</si>
  <si>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</si>
  <si>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</si>
  <si>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</si>
  <si>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</si>
  <si>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</si>
  <si>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</si>
  <si>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</si>
  <si>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</si>
  <si>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</si>
  <si>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</si>
  <si>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</si>
  <si>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</si>
  <si>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</si>
  <si>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</si>
  <si>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</si>
  <si>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</si>
  <si>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</si>
  <si>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</si>
  <si>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</si>
  <si>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</si>
  <si>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</si>
  <si>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</si>
  <si>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</si>
  <si>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</si>
  <si>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</si>
  <si>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</si>
  <si>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</si>
  <si>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</si>
  <si>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</si>
  <si>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</si>
  <si>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</si>
  <si>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</si>
  <si>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</si>
  <si>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</si>
  <si>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</si>
  <si>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</si>
  <si>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</si>
  <si>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</si>
  <si>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</si>
  <si>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</si>
  <si>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</si>
  <si>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</si>
  <si>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</si>
  <si>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</si>
  <si>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</si>
  <si>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</si>
  <si>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</si>
  <si>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</si>
  <si>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</si>
  <si>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</si>
  <si>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</si>
  <si>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</si>
  <si>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</si>
  <si>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</si>
  <si>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</si>
  <si>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</si>
  <si>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</si>
  <si>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</si>
  <si>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</si>
  <si>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</si>
  <si>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</si>
  <si>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</si>
  <si>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</si>
  <si>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</si>
  <si>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</si>
  <si>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</si>
  <si>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</si>
  <si>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</si>
  <si>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</si>
  <si>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</si>
  <si>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</si>
  <si>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</si>
  <si>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</si>
  <si>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</si>
  <si>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</si>
  <si>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</si>
  <si>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</si>
  <si>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</si>
  <si>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</si>
  <si>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</si>
  <si>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</si>
  <si>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</si>
  <si>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</si>
  <si>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</si>
  <si>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</si>
  <si>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</si>
  <si>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</si>
  <si>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</si>
  <si>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</si>
  <si>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</si>
  <si>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</si>
  <si>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</si>
  <si>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</si>
  <si>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</si>
  <si>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</si>
  <si>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</si>
  <si>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</si>
  <si>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</si>
  <si>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</si>
  <si>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</si>
  <si>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</si>
  <si>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</si>
  <si>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</si>
  <si>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</si>
  <si>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</si>
  <si>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</si>
  <si>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</si>
  <si>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</si>
  <si>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</si>
  <si>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</si>
  <si>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</si>
  <si>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</si>
  <si>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</si>
  <si>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</si>
  <si>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</si>
  <si>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</si>
  <si>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</si>
  <si>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</si>
  <si>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</si>
  <si>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</si>
  <si>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</si>
  <si>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</si>
  <si>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</si>
  <si>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</si>
  <si>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</si>
  <si>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</si>
  <si>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</si>
  <si>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</si>
  <si>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</si>
  <si>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</si>
  <si>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</si>
  <si>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</si>
  <si>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</si>
  <si>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</si>
  <si>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</si>
  <si>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</si>
  <si>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</si>
  <si>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</si>
  <si>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</si>
  <si>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</si>
  <si>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</si>
  <si>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</si>
  <si>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</si>
  <si>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</si>
  <si>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</si>
  <si>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</si>
  <si>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</si>
  <si>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</si>
  <si>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</si>
  <si>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</si>
  <si>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</si>
  <si>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</si>
  <si>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</si>
  <si>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</si>
  <si>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</si>
  <si>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</si>
  <si>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</si>
  <si>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</si>
  <si>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</si>
  <si>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</si>
  <si>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</si>
  <si>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</si>
  <si>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</si>
  <si>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</si>
  <si>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</si>
  <si>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</si>
  <si>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</si>
  <si>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</si>
  <si>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</si>
  <si>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</si>
  <si>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11- 13</t>
  </si>
  <si>
    <t>Municipios del Departamento de Huehuetenango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</si>
</sst>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" fontId="0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</xdr:row>
      <xdr:rowOff>57150</xdr:rowOff>
    </xdr:from>
    <xdr:to>
      <xdr:col>10</xdr:col>
      <xdr:colOff>9525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61950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"/>
  <sheetViews>
    <sheetView tabSelected="1" workbookViewId="0" topLeftCell="A10">
      <selection activeCell="D29" sqref="D29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31" max="31" width="13.00390625" style="0" customWidth="1"/>
    <col min="37" max="37" width="16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57" t="s">
        <v>4</v>
      </c>
      <c r="B6" s="58"/>
      <c r="D6" s="59" t="s">
        <v>214</v>
      </c>
      <c r="E6" s="60"/>
    </row>
    <row r="7" s="6" customFormat="1" ht="12"/>
    <row r="8" spans="2:29" s="6" customFormat="1" ht="12.75" customHeight="1">
      <c r="B8" s="29" t="s">
        <v>7</v>
      </c>
      <c r="C8" s="30"/>
      <c r="D8" s="61" t="s">
        <v>92</v>
      </c>
      <c r="E8" s="61"/>
      <c r="F8" s="61"/>
      <c r="G8" s="61"/>
      <c r="H8" s="61"/>
      <c r="I8" s="61"/>
      <c r="J8" s="61"/>
      <c r="K8" s="62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8"/>
    </row>
    <row r="9" spans="2:29" s="7" customFormat="1" ht="12.75" customHeight="1">
      <c r="B9" s="31" t="s">
        <v>9</v>
      </c>
      <c r="C9" s="19"/>
      <c r="D9" s="50" t="s">
        <v>93</v>
      </c>
      <c r="E9" s="50"/>
      <c r="F9" s="50"/>
      <c r="G9" s="50"/>
      <c r="H9" s="50"/>
      <c r="I9" s="50"/>
      <c r="J9" s="50"/>
      <c r="K9" s="51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9"/>
    </row>
    <row r="10" spans="2:29" s="7" customFormat="1" ht="12.75" customHeight="1">
      <c r="B10" s="31"/>
      <c r="C10" s="19"/>
      <c r="D10" s="50" t="s">
        <v>94</v>
      </c>
      <c r="E10" s="50"/>
      <c r="F10" s="50"/>
      <c r="G10" s="50"/>
      <c r="H10" s="50"/>
      <c r="I10" s="50"/>
      <c r="J10" s="50"/>
      <c r="K10" s="51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9"/>
    </row>
    <row r="11" spans="2:29" s="6" customFormat="1" ht="12">
      <c r="B11" s="32" t="s">
        <v>5</v>
      </c>
      <c r="C11" s="33"/>
      <c r="D11" s="52" t="s">
        <v>215</v>
      </c>
      <c r="E11" s="52"/>
      <c r="F11" s="52"/>
      <c r="G11" s="52"/>
      <c r="H11" s="52"/>
      <c r="I11" s="52"/>
      <c r="J11" s="52"/>
      <c r="K11" s="5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10"/>
    </row>
    <row r="12" spans="2:29" s="6" customFormat="1" ht="12.75" customHeight="1">
      <c r="B12" s="32" t="s">
        <v>95</v>
      </c>
      <c r="C12" s="33"/>
      <c r="D12" s="66">
        <v>2005</v>
      </c>
      <c r="E12" s="66"/>
      <c r="F12" s="66"/>
      <c r="G12" s="66"/>
      <c r="H12" s="66"/>
      <c r="I12" s="66"/>
      <c r="J12" s="66"/>
      <c r="K12" s="67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0"/>
    </row>
    <row r="13" spans="2:36" s="6" customFormat="1" ht="12">
      <c r="B13" s="32" t="s">
        <v>6</v>
      </c>
      <c r="C13" s="33"/>
      <c r="D13" s="52" t="s">
        <v>96</v>
      </c>
      <c r="E13" s="52"/>
      <c r="F13" s="52"/>
      <c r="G13" s="52"/>
      <c r="H13" s="52"/>
      <c r="I13" s="52"/>
      <c r="J13" s="52"/>
      <c r="K13" s="5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F13" s="11"/>
      <c r="AG13" s="11"/>
      <c r="AH13" s="11"/>
      <c r="AI13" s="11"/>
      <c r="AJ13" s="11"/>
    </row>
    <row r="14" spans="2:29" s="12" customFormat="1" ht="12">
      <c r="B14" s="32" t="s">
        <v>97</v>
      </c>
      <c r="C14" s="33"/>
      <c r="D14" s="34" t="s">
        <v>98</v>
      </c>
      <c r="E14" s="34"/>
      <c r="F14" s="34"/>
      <c r="G14" s="34"/>
      <c r="H14" s="34"/>
      <c r="I14" s="34"/>
      <c r="J14" s="34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2:29" s="12" customFormat="1" ht="12">
      <c r="B15" s="36" t="s">
        <v>99</v>
      </c>
      <c r="C15" s="37"/>
      <c r="D15" s="38" t="s">
        <v>100</v>
      </c>
      <c r="E15" s="38"/>
      <c r="F15" s="38"/>
      <c r="G15" s="38"/>
      <c r="H15" s="38"/>
      <c r="I15" s="38"/>
      <c r="J15" s="38"/>
      <c r="K15" s="39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7" spans="2:37" ht="24.75" customHeight="1">
      <c r="B17" s="14"/>
      <c r="C17" s="14"/>
      <c r="D17" s="14"/>
      <c r="E17" s="13"/>
      <c r="F17" s="46" t="s">
        <v>182</v>
      </c>
      <c r="G17" s="46" t="s">
        <v>183</v>
      </c>
      <c r="H17" s="46" t="s">
        <v>184</v>
      </c>
      <c r="I17" s="46" t="s">
        <v>185</v>
      </c>
      <c r="J17" s="46" t="s">
        <v>186</v>
      </c>
      <c r="K17" s="46" t="s">
        <v>187</v>
      </c>
      <c r="L17" s="46" t="s">
        <v>188</v>
      </c>
      <c r="M17" s="46" t="s">
        <v>189</v>
      </c>
      <c r="N17" s="46" t="s">
        <v>190</v>
      </c>
      <c r="O17" s="46" t="s">
        <v>191</v>
      </c>
      <c r="P17" s="46" t="s">
        <v>192</v>
      </c>
      <c r="Q17" s="46" t="s">
        <v>193</v>
      </c>
      <c r="R17" s="46" t="s">
        <v>194</v>
      </c>
      <c r="S17" s="46" t="s">
        <v>195</v>
      </c>
      <c r="T17" s="46" t="s">
        <v>196</v>
      </c>
      <c r="U17" s="46" t="s">
        <v>197</v>
      </c>
      <c r="V17" s="46" t="s">
        <v>198</v>
      </c>
      <c r="W17" s="46" t="s">
        <v>199</v>
      </c>
      <c r="X17" s="46" t="s">
        <v>200</v>
      </c>
      <c r="Y17" s="46" t="s">
        <v>201</v>
      </c>
      <c r="Z17" s="46" t="s">
        <v>202</v>
      </c>
      <c r="AA17" s="46" t="s">
        <v>203</v>
      </c>
      <c r="AB17" s="46" t="s">
        <v>204</v>
      </c>
      <c r="AC17" s="46" t="s">
        <v>205</v>
      </c>
      <c r="AD17" s="46" t="s">
        <v>206</v>
      </c>
      <c r="AE17" s="46" t="s">
        <v>207</v>
      </c>
      <c r="AF17" s="46" t="s">
        <v>208</v>
      </c>
      <c r="AG17" s="46" t="s">
        <v>209</v>
      </c>
      <c r="AH17" s="46" t="s">
        <v>210</v>
      </c>
      <c r="AI17" s="46" t="s">
        <v>211</v>
      </c>
      <c r="AJ17" s="46" t="s">
        <v>212</v>
      </c>
      <c r="AK17" s="46" t="s">
        <v>213</v>
      </c>
    </row>
    <row r="18" spans="2:37" ht="12.75">
      <c r="B18" s="63" t="s">
        <v>8</v>
      </c>
      <c r="C18" s="64"/>
      <c r="D18" s="65"/>
      <c r="E18" s="22" t="s">
        <v>181</v>
      </c>
      <c r="F18" s="47">
        <v>1301</v>
      </c>
      <c r="G18" s="47">
        <v>1302</v>
      </c>
      <c r="H18" s="47">
        <v>1303</v>
      </c>
      <c r="I18" s="47">
        <v>1304</v>
      </c>
      <c r="J18" s="47">
        <v>1305</v>
      </c>
      <c r="K18" s="47">
        <v>1306</v>
      </c>
      <c r="L18" s="47">
        <v>1307</v>
      </c>
      <c r="M18" s="47">
        <v>1308</v>
      </c>
      <c r="N18" s="47">
        <v>1309</v>
      </c>
      <c r="O18" s="47">
        <v>1310</v>
      </c>
      <c r="P18" s="47">
        <v>1311</v>
      </c>
      <c r="Q18" s="47">
        <v>1312</v>
      </c>
      <c r="R18" s="47">
        <v>1313</v>
      </c>
      <c r="S18" s="47">
        <v>1314</v>
      </c>
      <c r="T18" s="47">
        <v>1315</v>
      </c>
      <c r="U18" s="47">
        <v>1316</v>
      </c>
      <c r="V18" s="47">
        <v>1317</v>
      </c>
      <c r="W18" s="47">
        <v>1318</v>
      </c>
      <c r="X18" s="47">
        <v>1319</v>
      </c>
      <c r="Y18" s="47">
        <v>1320</v>
      </c>
      <c r="Z18" s="47">
        <v>1321</v>
      </c>
      <c r="AA18" s="47">
        <v>1322</v>
      </c>
      <c r="AB18" s="47">
        <v>1323</v>
      </c>
      <c r="AC18" s="47">
        <v>1324</v>
      </c>
      <c r="AD18" s="47">
        <v>1325</v>
      </c>
      <c r="AE18" s="47">
        <v>1326</v>
      </c>
      <c r="AF18" s="47">
        <v>1327</v>
      </c>
      <c r="AG18" s="47">
        <v>1328</v>
      </c>
      <c r="AH18" s="47">
        <v>1329</v>
      </c>
      <c r="AI18" s="47">
        <v>1330</v>
      </c>
      <c r="AJ18" s="47">
        <v>1331</v>
      </c>
      <c r="AK18" s="47">
        <v>13</v>
      </c>
    </row>
    <row r="19" spans="2:31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7" s="6" customFormat="1" ht="12.75">
      <c r="B20" s="54" t="s">
        <v>10</v>
      </c>
      <c r="C20" s="55"/>
      <c r="D20" s="56"/>
      <c r="E20" s="23" t="s">
        <v>101</v>
      </c>
      <c r="F20" s="48">
        <v>3368</v>
      </c>
      <c r="G20" s="48">
        <v>2413</v>
      </c>
      <c r="H20" s="48">
        <v>441</v>
      </c>
      <c r="I20" s="48">
        <v>646</v>
      </c>
      <c r="J20" s="48">
        <v>1066</v>
      </c>
      <c r="K20" s="48">
        <v>955</v>
      </c>
      <c r="L20" s="48">
        <v>1439</v>
      </c>
      <c r="M20" s="48">
        <v>1749</v>
      </c>
      <c r="N20" s="48">
        <v>1357</v>
      </c>
      <c r="O20" s="48">
        <v>781</v>
      </c>
      <c r="P20" s="48">
        <v>770</v>
      </c>
      <c r="Q20" s="48">
        <v>1252</v>
      </c>
      <c r="R20" s="48">
        <v>1098</v>
      </c>
      <c r="S20" s="48">
        <v>311</v>
      </c>
      <c r="T20" s="48">
        <v>573</v>
      </c>
      <c r="U20" s="48">
        <v>869</v>
      </c>
      <c r="V20" s="48">
        <v>1153</v>
      </c>
      <c r="W20" s="48">
        <v>1068</v>
      </c>
      <c r="X20" s="48">
        <v>1055</v>
      </c>
      <c r="Y20" s="48">
        <v>1052</v>
      </c>
      <c r="Z20" s="48">
        <v>156</v>
      </c>
      <c r="AA20" s="48">
        <v>657</v>
      </c>
      <c r="AB20" s="48">
        <v>595</v>
      </c>
      <c r="AC20" s="48">
        <v>301</v>
      </c>
      <c r="AD20" s="48">
        <v>475</v>
      </c>
      <c r="AE20" s="48">
        <v>2801</v>
      </c>
      <c r="AF20" s="48">
        <v>1695</v>
      </c>
      <c r="AG20" s="48">
        <v>358</v>
      </c>
      <c r="AH20" s="48">
        <v>279</v>
      </c>
      <c r="AI20" s="48">
        <v>281</v>
      </c>
      <c r="AJ20" s="48">
        <v>281</v>
      </c>
      <c r="AK20" s="40">
        <f>SUM(F20:AJ20)</f>
        <v>31295</v>
      </c>
    </row>
    <row r="21" spans="2:37" s="6" customFormat="1" ht="12.75" customHeight="1">
      <c r="B21" s="54" t="s">
        <v>11</v>
      </c>
      <c r="C21" s="55"/>
      <c r="D21" s="56"/>
      <c r="E21" s="23" t="s">
        <v>102</v>
      </c>
      <c r="F21" s="49">
        <v>1675</v>
      </c>
      <c r="G21" s="49">
        <v>1251</v>
      </c>
      <c r="H21" s="49">
        <v>217</v>
      </c>
      <c r="I21" s="49">
        <v>339</v>
      </c>
      <c r="J21" s="49">
        <v>555</v>
      </c>
      <c r="K21" s="49">
        <v>491</v>
      </c>
      <c r="L21" s="49">
        <v>720</v>
      </c>
      <c r="M21" s="49">
        <v>854</v>
      </c>
      <c r="N21" s="49">
        <v>674</v>
      </c>
      <c r="O21" s="49">
        <v>415</v>
      </c>
      <c r="P21" s="49">
        <v>420</v>
      </c>
      <c r="Q21" s="49">
        <v>622</v>
      </c>
      <c r="R21" s="49">
        <v>561</v>
      </c>
      <c r="S21" s="49">
        <v>136</v>
      </c>
      <c r="T21" s="49">
        <v>289</v>
      </c>
      <c r="U21" s="49">
        <v>457</v>
      </c>
      <c r="V21" s="49">
        <v>611</v>
      </c>
      <c r="W21" s="49">
        <v>535</v>
      </c>
      <c r="X21" s="49">
        <v>543</v>
      </c>
      <c r="Y21" s="49">
        <v>551</v>
      </c>
      <c r="Z21" s="49">
        <v>92</v>
      </c>
      <c r="AA21" s="49">
        <v>363</v>
      </c>
      <c r="AB21" s="49">
        <v>297</v>
      </c>
      <c r="AC21" s="49">
        <v>143</v>
      </c>
      <c r="AD21" s="49">
        <v>241</v>
      </c>
      <c r="AE21" s="49">
        <v>1477</v>
      </c>
      <c r="AF21" s="49">
        <v>879</v>
      </c>
      <c r="AG21" s="49">
        <v>176</v>
      </c>
      <c r="AH21" s="49">
        <v>144</v>
      </c>
      <c r="AI21" s="49">
        <v>156</v>
      </c>
      <c r="AJ21" s="49">
        <v>132</v>
      </c>
      <c r="AK21" s="40">
        <f>SUM(F21:AJ21)</f>
        <v>16016</v>
      </c>
    </row>
    <row r="22" spans="2:37" s="6" customFormat="1" ht="12.75" customHeight="1">
      <c r="B22" s="54" t="s">
        <v>12</v>
      </c>
      <c r="C22" s="55"/>
      <c r="D22" s="56"/>
      <c r="E22" s="23" t="s">
        <v>103</v>
      </c>
      <c r="F22" s="49">
        <v>1693</v>
      </c>
      <c r="G22" s="49">
        <v>1162</v>
      </c>
      <c r="H22" s="49">
        <v>224</v>
      </c>
      <c r="I22" s="49">
        <v>307</v>
      </c>
      <c r="J22" s="49">
        <v>511</v>
      </c>
      <c r="K22" s="49">
        <v>464</v>
      </c>
      <c r="L22" s="48">
        <v>719</v>
      </c>
      <c r="M22" s="48">
        <v>895</v>
      </c>
      <c r="N22" s="49">
        <v>683</v>
      </c>
      <c r="O22" s="49">
        <v>366</v>
      </c>
      <c r="P22" s="49">
        <v>350</v>
      </c>
      <c r="Q22" s="49">
        <v>630</v>
      </c>
      <c r="R22" s="49">
        <v>537</v>
      </c>
      <c r="S22" s="49">
        <v>175</v>
      </c>
      <c r="T22" s="49">
        <v>284</v>
      </c>
      <c r="U22" s="49">
        <v>412</v>
      </c>
      <c r="V22" s="49">
        <v>542</v>
      </c>
      <c r="W22" s="49">
        <v>533</v>
      </c>
      <c r="X22" s="49">
        <v>512</v>
      </c>
      <c r="Y22" s="49">
        <v>501</v>
      </c>
      <c r="Z22" s="49">
        <v>64</v>
      </c>
      <c r="AA22" s="49">
        <v>294</v>
      </c>
      <c r="AB22" s="49">
        <v>298</v>
      </c>
      <c r="AC22" s="49">
        <v>158</v>
      </c>
      <c r="AD22" s="49">
        <v>234</v>
      </c>
      <c r="AE22" s="49">
        <v>1324</v>
      </c>
      <c r="AF22" s="49">
        <v>816</v>
      </c>
      <c r="AG22" s="49">
        <v>182</v>
      </c>
      <c r="AH22" s="48">
        <v>135</v>
      </c>
      <c r="AI22" s="49">
        <v>125</v>
      </c>
      <c r="AJ22" s="49">
        <v>149</v>
      </c>
      <c r="AK22" s="40">
        <f>SUM(F22:AJ22)</f>
        <v>15279</v>
      </c>
    </row>
    <row r="23" spans="2:37" s="6" customFormat="1" ht="12.75" customHeight="1">
      <c r="B23" s="54" t="s">
        <v>13</v>
      </c>
      <c r="C23" s="55"/>
      <c r="D23" s="56"/>
      <c r="E23" s="23" t="s">
        <v>104</v>
      </c>
      <c r="F23" s="49">
        <v>1680</v>
      </c>
      <c r="G23" s="49">
        <v>204</v>
      </c>
      <c r="H23" s="49">
        <v>51</v>
      </c>
      <c r="I23" s="49">
        <v>76</v>
      </c>
      <c r="J23" s="49">
        <v>106</v>
      </c>
      <c r="K23" s="49">
        <v>114</v>
      </c>
      <c r="L23" s="49">
        <v>278</v>
      </c>
      <c r="M23" s="49">
        <v>349</v>
      </c>
      <c r="N23" s="49">
        <v>220</v>
      </c>
      <c r="O23" s="49">
        <v>41</v>
      </c>
      <c r="P23" s="49">
        <v>62</v>
      </c>
      <c r="Q23" s="49">
        <v>87</v>
      </c>
      <c r="R23" s="49">
        <v>69</v>
      </c>
      <c r="S23" s="49">
        <v>119</v>
      </c>
      <c r="T23" s="49">
        <v>117</v>
      </c>
      <c r="U23" s="49">
        <v>244</v>
      </c>
      <c r="V23" s="49">
        <v>285</v>
      </c>
      <c r="W23" s="49">
        <v>158</v>
      </c>
      <c r="X23" s="49">
        <v>140</v>
      </c>
      <c r="Y23" s="49">
        <v>75</v>
      </c>
      <c r="Z23" s="49">
        <v>44</v>
      </c>
      <c r="AA23" s="49">
        <v>153</v>
      </c>
      <c r="AB23" s="49">
        <v>57</v>
      </c>
      <c r="AC23" s="49">
        <v>54</v>
      </c>
      <c r="AD23" s="49">
        <v>49</v>
      </c>
      <c r="AE23" s="49">
        <v>322</v>
      </c>
      <c r="AF23" s="49">
        <v>212</v>
      </c>
      <c r="AG23" s="49">
        <v>116</v>
      </c>
      <c r="AH23" s="49">
        <v>61</v>
      </c>
      <c r="AI23" s="49">
        <v>181</v>
      </c>
      <c r="AJ23" s="49">
        <v>51</v>
      </c>
      <c r="AK23" s="40">
        <f>SUM(F23:AJ23)</f>
        <v>5775</v>
      </c>
    </row>
    <row r="24" spans="2:37" s="6" customFormat="1" ht="12.75" customHeight="1">
      <c r="B24" s="54" t="s">
        <v>14</v>
      </c>
      <c r="C24" s="55"/>
      <c r="D24" s="56"/>
      <c r="E24" s="23" t="s">
        <v>105</v>
      </c>
      <c r="F24" s="49">
        <v>1688</v>
      </c>
      <c r="G24" s="49">
        <v>2209</v>
      </c>
      <c r="H24" s="49">
        <v>390</v>
      </c>
      <c r="I24" s="49">
        <v>570</v>
      </c>
      <c r="J24" s="49">
        <v>960</v>
      </c>
      <c r="K24" s="49">
        <v>841</v>
      </c>
      <c r="L24" s="49">
        <v>1161</v>
      </c>
      <c r="M24" s="49">
        <v>1400</v>
      </c>
      <c r="N24" s="49">
        <v>1137</v>
      </c>
      <c r="O24" s="49">
        <v>740</v>
      </c>
      <c r="P24" s="49">
        <v>708</v>
      </c>
      <c r="Q24" s="49">
        <v>1165</v>
      </c>
      <c r="R24" s="49">
        <v>1029</v>
      </c>
      <c r="S24" s="49">
        <v>192</v>
      </c>
      <c r="T24" s="49">
        <v>456</v>
      </c>
      <c r="U24" s="49">
        <v>625</v>
      </c>
      <c r="V24" s="49">
        <v>868</v>
      </c>
      <c r="W24" s="49">
        <v>910</v>
      </c>
      <c r="X24" s="49">
        <v>915</v>
      </c>
      <c r="Y24" s="49">
        <v>977</v>
      </c>
      <c r="Z24" s="49">
        <v>112</v>
      </c>
      <c r="AA24" s="49">
        <v>504</v>
      </c>
      <c r="AB24" s="49">
        <v>538</v>
      </c>
      <c r="AC24" s="49">
        <v>247</v>
      </c>
      <c r="AD24" s="49">
        <v>426</v>
      </c>
      <c r="AE24" s="49">
        <v>2479</v>
      </c>
      <c r="AF24" s="49">
        <v>1483</v>
      </c>
      <c r="AG24" s="49">
        <v>242</v>
      </c>
      <c r="AH24" s="49">
        <v>218</v>
      </c>
      <c r="AI24" s="49">
        <v>100</v>
      </c>
      <c r="AJ24" s="49">
        <v>230</v>
      </c>
      <c r="AK24" s="40">
        <f>SUM(F24:AJ24)</f>
        <v>25520</v>
      </c>
    </row>
    <row r="25" spans="2:37" s="6" customFormat="1" ht="12.75" customHeight="1">
      <c r="B25" s="24" t="s">
        <v>30</v>
      </c>
      <c r="C25" s="25"/>
      <c r="D25" s="25"/>
      <c r="E25" s="26" t="s">
        <v>106</v>
      </c>
      <c r="F25" s="41">
        <v>3285</v>
      </c>
      <c r="G25" s="41">
        <v>2232</v>
      </c>
      <c r="H25" s="41">
        <v>429</v>
      </c>
      <c r="I25" s="41">
        <v>646</v>
      </c>
      <c r="J25" s="41">
        <v>957</v>
      </c>
      <c r="K25" s="41">
        <v>861</v>
      </c>
      <c r="L25" s="41">
        <v>1281</v>
      </c>
      <c r="M25" s="41">
        <v>1389</v>
      </c>
      <c r="N25" s="41">
        <v>1232</v>
      </c>
      <c r="O25" s="41">
        <v>674</v>
      </c>
      <c r="P25" s="41">
        <v>712</v>
      </c>
      <c r="Q25" s="41">
        <v>1185</v>
      </c>
      <c r="R25" s="41">
        <v>926</v>
      </c>
      <c r="S25" s="41">
        <v>276</v>
      </c>
      <c r="T25" s="41">
        <v>496</v>
      </c>
      <c r="U25" s="41">
        <v>772</v>
      </c>
      <c r="V25" s="41">
        <v>998</v>
      </c>
      <c r="W25" s="41">
        <v>876</v>
      </c>
      <c r="X25" s="41">
        <v>895</v>
      </c>
      <c r="Y25" s="41">
        <v>915</v>
      </c>
      <c r="Z25" s="41">
        <v>133</v>
      </c>
      <c r="AA25" s="41">
        <v>560</v>
      </c>
      <c r="AB25" s="41">
        <v>488</v>
      </c>
      <c r="AC25" s="41">
        <v>261</v>
      </c>
      <c r="AD25" s="41">
        <v>422</v>
      </c>
      <c r="AE25" s="41">
        <v>2448</v>
      </c>
      <c r="AF25" s="41">
        <v>1507</v>
      </c>
      <c r="AG25" s="41">
        <v>323</v>
      </c>
      <c r="AH25" s="41">
        <v>205</v>
      </c>
      <c r="AI25" s="41">
        <v>228</v>
      </c>
      <c r="AJ25" s="41">
        <v>258</v>
      </c>
      <c r="AK25" s="40">
        <f aca="true" t="shared" si="0" ref="AK25:AK59">SUM(F25:AJ25)</f>
        <v>27870</v>
      </c>
    </row>
    <row r="26" spans="2:37" s="6" customFormat="1" ht="12.75" customHeight="1">
      <c r="B26" s="24" t="s">
        <v>31</v>
      </c>
      <c r="C26" s="27"/>
      <c r="D26" s="27"/>
      <c r="E26" s="26" t="s">
        <v>107</v>
      </c>
      <c r="F26" s="41">
        <v>1598</v>
      </c>
      <c r="G26" s="41">
        <v>1140</v>
      </c>
      <c r="H26" s="41">
        <v>208</v>
      </c>
      <c r="I26" s="41">
        <v>331</v>
      </c>
      <c r="J26" s="41">
        <v>498</v>
      </c>
      <c r="K26" s="41">
        <v>438</v>
      </c>
      <c r="L26" s="41">
        <v>631</v>
      </c>
      <c r="M26" s="41">
        <v>678</v>
      </c>
      <c r="N26" s="41">
        <v>610</v>
      </c>
      <c r="O26" s="41">
        <v>359</v>
      </c>
      <c r="P26" s="41">
        <v>389</v>
      </c>
      <c r="Q26" s="41">
        <v>584</v>
      </c>
      <c r="R26" s="41">
        <v>463</v>
      </c>
      <c r="S26" s="41">
        <v>122</v>
      </c>
      <c r="T26" s="41">
        <v>250</v>
      </c>
      <c r="U26" s="41">
        <v>396</v>
      </c>
      <c r="V26" s="41">
        <v>533</v>
      </c>
      <c r="W26" s="41">
        <v>449</v>
      </c>
      <c r="X26" s="41">
        <v>459</v>
      </c>
      <c r="Y26" s="41">
        <v>488</v>
      </c>
      <c r="Z26" s="41">
        <v>76</v>
      </c>
      <c r="AA26" s="41">
        <v>303</v>
      </c>
      <c r="AB26" s="41">
        <v>243</v>
      </c>
      <c r="AC26" s="41">
        <v>122</v>
      </c>
      <c r="AD26" s="41">
        <v>209</v>
      </c>
      <c r="AE26" s="41">
        <v>1274</v>
      </c>
      <c r="AF26" s="41">
        <v>774</v>
      </c>
      <c r="AG26" s="41">
        <v>162</v>
      </c>
      <c r="AH26" s="41">
        <v>103</v>
      </c>
      <c r="AI26" s="41">
        <v>121</v>
      </c>
      <c r="AJ26" s="41">
        <v>121</v>
      </c>
      <c r="AK26" s="40">
        <f t="shared" si="0"/>
        <v>14132</v>
      </c>
    </row>
    <row r="27" spans="2:37" s="6" customFormat="1" ht="12.75" customHeight="1">
      <c r="B27" s="24" t="s">
        <v>32</v>
      </c>
      <c r="C27" s="27"/>
      <c r="D27" s="27"/>
      <c r="E27" s="26" t="s">
        <v>108</v>
      </c>
      <c r="F27" s="41">
        <v>1687</v>
      </c>
      <c r="G27" s="41">
        <v>1092</v>
      </c>
      <c r="H27" s="41">
        <v>221</v>
      </c>
      <c r="I27" s="41">
        <v>315</v>
      </c>
      <c r="J27" s="41">
        <v>459</v>
      </c>
      <c r="K27" s="41">
        <v>423</v>
      </c>
      <c r="L27" s="41">
        <v>650</v>
      </c>
      <c r="M27" s="41">
        <v>711</v>
      </c>
      <c r="N27" s="41">
        <v>622</v>
      </c>
      <c r="O27" s="41">
        <v>315</v>
      </c>
      <c r="P27" s="41">
        <v>323</v>
      </c>
      <c r="Q27" s="41">
        <v>601</v>
      </c>
      <c r="R27" s="41">
        <v>463</v>
      </c>
      <c r="S27" s="41">
        <v>154</v>
      </c>
      <c r="T27" s="41">
        <v>246</v>
      </c>
      <c r="U27" s="41">
        <v>376</v>
      </c>
      <c r="V27" s="41">
        <v>465</v>
      </c>
      <c r="W27" s="41">
        <v>427</v>
      </c>
      <c r="X27" s="41">
        <v>436</v>
      </c>
      <c r="Y27" s="41">
        <v>427</v>
      </c>
      <c r="Z27" s="41">
        <v>57</v>
      </c>
      <c r="AA27" s="41">
        <v>257</v>
      </c>
      <c r="AB27" s="41">
        <v>245</v>
      </c>
      <c r="AC27" s="41">
        <v>139</v>
      </c>
      <c r="AD27" s="41">
        <v>213</v>
      </c>
      <c r="AE27" s="41">
        <v>1174</v>
      </c>
      <c r="AF27" s="41">
        <v>733</v>
      </c>
      <c r="AG27" s="41">
        <v>161</v>
      </c>
      <c r="AH27" s="41">
        <v>102</v>
      </c>
      <c r="AI27" s="41">
        <v>107</v>
      </c>
      <c r="AJ27" s="41">
        <v>137</v>
      </c>
      <c r="AK27" s="40">
        <f t="shared" si="0"/>
        <v>13738</v>
      </c>
    </row>
    <row r="28" spans="2:37" s="6" customFormat="1" ht="12.75" customHeight="1">
      <c r="B28" s="24" t="s">
        <v>33</v>
      </c>
      <c r="C28" s="27"/>
      <c r="D28" s="27"/>
      <c r="E28" s="26" t="s">
        <v>109</v>
      </c>
      <c r="F28" s="41">
        <v>1653</v>
      </c>
      <c r="G28" s="41">
        <v>201</v>
      </c>
      <c r="H28" s="41">
        <v>50</v>
      </c>
      <c r="I28" s="41">
        <v>87</v>
      </c>
      <c r="J28" s="41">
        <v>89</v>
      </c>
      <c r="K28" s="41">
        <v>98</v>
      </c>
      <c r="L28" s="41">
        <v>264</v>
      </c>
      <c r="M28" s="41">
        <v>310</v>
      </c>
      <c r="N28" s="41">
        <v>207</v>
      </c>
      <c r="O28" s="41">
        <v>34</v>
      </c>
      <c r="P28" s="41">
        <v>66</v>
      </c>
      <c r="Q28" s="41">
        <v>84</v>
      </c>
      <c r="R28" s="41">
        <v>66</v>
      </c>
      <c r="S28" s="41">
        <v>113</v>
      </c>
      <c r="T28" s="41">
        <v>110</v>
      </c>
      <c r="U28" s="41">
        <v>218</v>
      </c>
      <c r="V28" s="41">
        <v>260</v>
      </c>
      <c r="W28" s="41">
        <v>152</v>
      </c>
      <c r="X28" s="41">
        <v>117</v>
      </c>
      <c r="Y28" s="41">
        <v>68</v>
      </c>
      <c r="Z28" s="41">
        <v>35</v>
      </c>
      <c r="AA28" s="41">
        <v>118</v>
      </c>
      <c r="AB28" s="41">
        <v>50</v>
      </c>
      <c r="AC28" s="41">
        <v>51</v>
      </c>
      <c r="AD28" s="41">
        <v>44</v>
      </c>
      <c r="AE28" s="41">
        <v>382</v>
      </c>
      <c r="AF28" s="41">
        <v>195</v>
      </c>
      <c r="AG28" s="41">
        <v>103</v>
      </c>
      <c r="AH28" s="41">
        <v>41</v>
      </c>
      <c r="AI28" s="41">
        <v>141</v>
      </c>
      <c r="AJ28" s="41">
        <v>52</v>
      </c>
      <c r="AK28" s="40">
        <f t="shared" si="0"/>
        <v>5459</v>
      </c>
    </row>
    <row r="29" spans="2:37" s="6" customFormat="1" ht="12.75" customHeight="1">
      <c r="B29" s="24" t="s">
        <v>34</v>
      </c>
      <c r="C29" s="27"/>
      <c r="D29" s="27"/>
      <c r="E29" s="26" t="s">
        <v>110</v>
      </c>
      <c r="F29" s="41">
        <v>1632</v>
      </c>
      <c r="G29" s="41">
        <v>2031</v>
      </c>
      <c r="H29" s="41">
        <v>379</v>
      </c>
      <c r="I29" s="41">
        <v>559</v>
      </c>
      <c r="J29" s="41">
        <v>868</v>
      </c>
      <c r="K29" s="41">
        <v>763</v>
      </c>
      <c r="L29" s="41">
        <v>1017</v>
      </c>
      <c r="M29" s="41">
        <v>1079</v>
      </c>
      <c r="N29" s="41">
        <v>1025</v>
      </c>
      <c r="O29" s="41">
        <v>640</v>
      </c>
      <c r="P29" s="41">
        <v>646</v>
      </c>
      <c r="Q29" s="41">
        <v>1101</v>
      </c>
      <c r="R29" s="41">
        <v>860</v>
      </c>
      <c r="S29" s="41">
        <v>163</v>
      </c>
      <c r="T29" s="41">
        <v>386</v>
      </c>
      <c r="U29" s="41">
        <v>554</v>
      </c>
      <c r="V29" s="41">
        <v>738</v>
      </c>
      <c r="W29" s="41">
        <v>724</v>
      </c>
      <c r="X29" s="41">
        <v>778</v>
      </c>
      <c r="Y29" s="41">
        <v>847</v>
      </c>
      <c r="Z29" s="41">
        <v>98</v>
      </c>
      <c r="AA29" s="41">
        <v>442</v>
      </c>
      <c r="AB29" s="41">
        <v>438</v>
      </c>
      <c r="AC29" s="41">
        <v>210</v>
      </c>
      <c r="AD29" s="41">
        <v>378</v>
      </c>
      <c r="AE29" s="41">
        <v>2066</v>
      </c>
      <c r="AF29" s="41">
        <v>1312</v>
      </c>
      <c r="AG29" s="41">
        <v>220</v>
      </c>
      <c r="AH29" s="41">
        <v>164</v>
      </c>
      <c r="AI29" s="41">
        <v>87</v>
      </c>
      <c r="AJ29" s="41">
        <v>206</v>
      </c>
      <c r="AK29" s="40">
        <f t="shared" si="0"/>
        <v>22411</v>
      </c>
    </row>
    <row r="30" spans="2:37" s="6" customFormat="1" ht="12.75">
      <c r="B30" s="54" t="s">
        <v>15</v>
      </c>
      <c r="C30" s="55"/>
      <c r="D30" s="56"/>
      <c r="E30" s="23" t="s">
        <v>111</v>
      </c>
      <c r="F30" s="49">
        <v>16167</v>
      </c>
      <c r="G30" s="49">
        <v>13977</v>
      </c>
      <c r="H30" s="49">
        <v>3118</v>
      </c>
      <c r="I30" s="49">
        <v>9864</v>
      </c>
      <c r="J30" s="49">
        <v>5455</v>
      </c>
      <c r="K30" s="49">
        <v>5723</v>
      </c>
      <c r="L30" s="48">
        <v>7681</v>
      </c>
      <c r="M30" s="48">
        <v>8162</v>
      </c>
      <c r="N30" s="49">
        <v>6860</v>
      </c>
      <c r="O30" s="49">
        <v>4435</v>
      </c>
      <c r="P30" s="49">
        <v>6249</v>
      </c>
      <c r="Q30" s="49">
        <v>9338</v>
      </c>
      <c r="R30" s="49">
        <v>3980</v>
      </c>
      <c r="S30" s="49">
        <v>2532</v>
      </c>
      <c r="T30" s="49">
        <v>5851</v>
      </c>
      <c r="U30" s="49">
        <v>2864</v>
      </c>
      <c r="V30" s="49">
        <v>7035</v>
      </c>
      <c r="W30" s="49">
        <v>7127</v>
      </c>
      <c r="X30" s="49">
        <v>5524</v>
      </c>
      <c r="Y30" s="49">
        <v>4444</v>
      </c>
      <c r="Z30" s="49">
        <v>1962</v>
      </c>
      <c r="AA30" s="49">
        <v>4414</v>
      </c>
      <c r="AB30" s="49">
        <v>4388</v>
      </c>
      <c r="AC30" s="49">
        <v>2451</v>
      </c>
      <c r="AD30" s="49">
        <v>4161</v>
      </c>
      <c r="AE30" s="49">
        <v>17548</v>
      </c>
      <c r="AF30" s="49">
        <v>9175</v>
      </c>
      <c r="AG30" s="49">
        <v>1732</v>
      </c>
      <c r="AH30" s="48">
        <v>1401</v>
      </c>
      <c r="AI30" s="49">
        <v>1879</v>
      </c>
      <c r="AJ30" s="49">
        <v>1421</v>
      </c>
      <c r="AK30" s="40">
        <f>SUM(F30:AJ30)</f>
        <v>186918</v>
      </c>
    </row>
    <row r="31" spans="2:37" s="6" customFormat="1" ht="12.75">
      <c r="B31" s="54" t="s">
        <v>16</v>
      </c>
      <c r="C31" s="55"/>
      <c r="D31" s="56"/>
      <c r="E31" s="23" t="s">
        <v>112</v>
      </c>
      <c r="F31" s="49">
        <v>8282</v>
      </c>
      <c r="G31" s="49">
        <v>7595</v>
      </c>
      <c r="H31" s="49">
        <v>1644</v>
      </c>
      <c r="I31" s="49">
        <v>5313</v>
      </c>
      <c r="J31" s="49">
        <v>3049</v>
      </c>
      <c r="K31" s="49">
        <v>3033</v>
      </c>
      <c r="L31" s="49">
        <v>3962</v>
      </c>
      <c r="M31" s="49">
        <v>4393</v>
      </c>
      <c r="N31" s="49">
        <v>3557</v>
      </c>
      <c r="O31" s="49">
        <v>2466</v>
      </c>
      <c r="P31" s="49">
        <v>3409</v>
      </c>
      <c r="Q31" s="49">
        <v>4956</v>
      </c>
      <c r="R31" s="49">
        <v>2143</v>
      </c>
      <c r="S31" s="49">
        <v>1378</v>
      </c>
      <c r="T31" s="49">
        <v>3112</v>
      </c>
      <c r="U31" s="49">
        <v>1621</v>
      </c>
      <c r="V31" s="49">
        <v>3800</v>
      </c>
      <c r="W31" s="49">
        <v>4025</v>
      </c>
      <c r="X31" s="49">
        <v>2904</v>
      </c>
      <c r="Y31" s="49">
        <v>2403</v>
      </c>
      <c r="Z31" s="49">
        <v>1030</v>
      </c>
      <c r="AA31" s="49">
        <v>2326</v>
      </c>
      <c r="AB31" s="49">
        <v>2358</v>
      </c>
      <c r="AC31" s="49">
        <v>1256</v>
      </c>
      <c r="AD31" s="49">
        <v>2276</v>
      </c>
      <c r="AE31" s="49">
        <v>9470</v>
      </c>
      <c r="AF31" s="49">
        <v>4994</v>
      </c>
      <c r="AG31" s="49">
        <v>903</v>
      </c>
      <c r="AH31" s="49">
        <v>743</v>
      </c>
      <c r="AI31" s="49">
        <v>931</v>
      </c>
      <c r="AJ31" s="49">
        <v>731</v>
      </c>
      <c r="AK31" s="40">
        <f>SUM(F31:AJ31)</f>
        <v>100063</v>
      </c>
    </row>
    <row r="32" spans="2:37" s="6" customFormat="1" ht="12.75">
      <c r="B32" s="54" t="s">
        <v>17</v>
      </c>
      <c r="C32" s="55"/>
      <c r="D32" s="56"/>
      <c r="E32" s="23" t="s">
        <v>113</v>
      </c>
      <c r="F32" s="49">
        <v>7885</v>
      </c>
      <c r="G32" s="49">
        <v>6382</v>
      </c>
      <c r="H32" s="49">
        <v>1474</v>
      </c>
      <c r="I32" s="49">
        <v>4551</v>
      </c>
      <c r="J32" s="49">
        <v>2406</v>
      </c>
      <c r="K32" s="49">
        <v>2690</v>
      </c>
      <c r="L32" s="49">
        <v>3719</v>
      </c>
      <c r="M32" s="49">
        <v>3769</v>
      </c>
      <c r="N32" s="49">
        <v>3303</v>
      </c>
      <c r="O32" s="49">
        <v>1969</v>
      </c>
      <c r="P32" s="49">
        <v>2840</v>
      </c>
      <c r="Q32" s="49">
        <v>4382</v>
      </c>
      <c r="R32" s="49">
        <v>1837</v>
      </c>
      <c r="S32" s="49">
        <v>1154</v>
      </c>
      <c r="T32" s="49">
        <v>2739</v>
      </c>
      <c r="U32" s="49">
        <v>1243</v>
      </c>
      <c r="V32" s="49">
        <v>3235</v>
      </c>
      <c r="W32" s="49">
        <v>3102</v>
      </c>
      <c r="X32" s="49">
        <v>2620</v>
      </c>
      <c r="Y32" s="49">
        <v>2041</v>
      </c>
      <c r="Z32" s="49">
        <v>932</v>
      </c>
      <c r="AA32" s="49">
        <v>2088</v>
      </c>
      <c r="AB32" s="49">
        <v>2030</v>
      </c>
      <c r="AC32" s="49">
        <v>1195</v>
      </c>
      <c r="AD32" s="49">
        <v>1885</v>
      </c>
      <c r="AE32" s="49">
        <v>8078</v>
      </c>
      <c r="AF32" s="49">
        <v>4181</v>
      </c>
      <c r="AG32" s="49">
        <v>829</v>
      </c>
      <c r="AH32" s="49">
        <v>658</v>
      </c>
      <c r="AI32" s="49">
        <v>948</v>
      </c>
      <c r="AJ32" s="49">
        <v>690</v>
      </c>
      <c r="AK32" s="40">
        <f>SUM(F32:AJ32)</f>
        <v>86855</v>
      </c>
    </row>
    <row r="33" spans="2:37" s="6" customFormat="1" ht="12.75">
      <c r="B33" s="54" t="s">
        <v>18</v>
      </c>
      <c r="C33" s="55"/>
      <c r="D33" s="56"/>
      <c r="E33" s="26" t="s">
        <v>114</v>
      </c>
      <c r="F33" s="49">
        <v>6208</v>
      </c>
      <c r="G33" s="49">
        <v>906</v>
      </c>
      <c r="H33" s="49">
        <v>379</v>
      </c>
      <c r="I33" s="49">
        <v>393</v>
      </c>
      <c r="J33" s="49">
        <v>375</v>
      </c>
      <c r="K33" s="49">
        <v>645</v>
      </c>
      <c r="L33" s="49">
        <v>1152</v>
      </c>
      <c r="M33" s="49">
        <v>1738</v>
      </c>
      <c r="N33" s="49">
        <v>1260</v>
      </c>
      <c r="O33" s="49">
        <v>207</v>
      </c>
      <c r="P33" s="49">
        <v>375</v>
      </c>
      <c r="Q33" s="49">
        <v>618</v>
      </c>
      <c r="R33" s="49">
        <v>448</v>
      </c>
      <c r="S33" s="49">
        <v>661</v>
      </c>
      <c r="T33" s="49">
        <v>656</v>
      </c>
      <c r="U33" s="49">
        <v>867</v>
      </c>
      <c r="V33" s="49">
        <v>1426</v>
      </c>
      <c r="W33" s="49">
        <v>906</v>
      </c>
      <c r="X33" s="49">
        <v>711</v>
      </c>
      <c r="Y33" s="49">
        <v>433</v>
      </c>
      <c r="Z33" s="49">
        <v>363</v>
      </c>
      <c r="AA33" s="49">
        <v>719</v>
      </c>
      <c r="AB33" s="49">
        <v>452</v>
      </c>
      <c r="AC33" s="49">
        <v>355</v>
      </c>
      <c r="AD33" s="49">
        <v>441</v>
      </c>
      <c r="AE33" s="49">
        <v>2455</v>
      </c>
      <c r="AF33" s="49">
        <v>1032</v>
      </c>
      <c r="AG33" s="49">
        <v>398</v>
      </c>
      <c r="AH33" s="49">
        <v>376</v>
      </c>
      <c r="AI33" s="49">
        <v>1107</v>
      </c>
      <c r="AJ33" s="49">
        <v>153</v>
      </c>
      <c r="AK33" s="40">
        <f>SUM(F33:AJ33)</f>
        <v>28215</v>
      </c>
    </row>
    <row r="34" spans="2:37" s="6" customFormat="1" ht="12.75">
      <c r="B34" s="54" t="s">
        <v>19</v>
      </c>
      <c r="C34" s="55"/>
      <c r="D34" s="56"/>
      <c r="E34" s="26" t="s">
        <v>115</v>
      </c>
      <c r="F34" s="49">
        <v>9959</v>
      </c>
      <c r="G34" s="49">
        <v>13071</v>
      </c>
      <c r="H34" s="49">
        <v>2739</v>
      </c>
      <c r="I34" s="49">
        <v>9471</v>
      </c>
      <c r="J34" s="49">
        <v>5080</v>
      </c>
      <c r="K34" s="49">
        <v>5078</v>
      </c>
      <c r="L34" s="49">
        <v>6529</v>
      </c>
      <c r="M34" s="49">
        <v>6424</v>
      </c>
      <c r="N34" s="49">
        <v>5600</v>
      </c>
      <c r="O34" s="49">
        <v>4228</v>
      </c>
      <c r="P34" s="49">
        <v>5874</v>
      </c>
      <c r="Q34" s="49">
        <v>8720</v>
      </c>
      <c r="R34" s="49">
        <v>3532</v>
      </c>
      <c r="S34" s="49">
        <v>1871</v>
      </c>
      <c r="T34" s="49">
        <v>5195</v>
      </c>
      <c r="U34" s="49">
        <v>1997</v>
      </c>
      <c r="V34" s="49">
        <v>5609</v>
      </c>
      <c r="W34" s="49">
        <v>6221</v>
      </c>
      <c r="X34" s="49">
        <v>4813</v>
      </c>
      <c r="Y34" s="49">
        <v>4011</v>
      </c>
      <c r="Z34" s="49">
        <v>1599</v>
      </c>
      <c r="AA34" s="49">
        <v>3695</v>
      </c>
      <c r="AB34" s="49">
        <v>3936</v>
      </c>
      <c r="AC34" s="49">
        <v>2096</v>
      </c>
      <c r="AD34" s="49">
        <v>3720</v>
      </c>
      <c r="AE34" s="49">
        <v>15093</v>
      </c>
      <c r="AF34" s="49">
        <v>8143</v>
      </c>
      <c r="AG34" s="49">
        <v>1334</v>
      </c>
      <c r="AH34" s="49">
        <v>1025</v>
      </c>
      <c r="AI34" s="49">
        <v>772</v>
      </c>
      <c r="AJ34" s="49">
        <v>1268</v>
      </c>
      <c r="AK34" s="40">
        <f>SUM(F34:AJ34)</f>
        <v>158703</v>
      </c>
    </row>
    <row r="35" spans="2:37" s="6" customFormat="1" ht="12.75" customHeight="1">
      <c r="B35" s="24" t="s">
        <v>35</v>
      </c>
      <c r="C35" s="27"/>
      <c r="D35" s="27"/>
      <c r="E35" s="26" t="s">
        <v>116</v>
      </c>
      <c r="F35" s="41">
        <v>15453</v>
      </c>
      <c r="G35" s="41">
        <v>12996</v>
      </c>
      <c r="H35" s="41">
        <v>2965</v>
      </c>
      <c r="I35" s="41">
        <v>9258</v>
      </c>
      <c r="J35" s="41">
        <v>5021</v>
      </c>
      <c r="K35" s="41">
        <v>5476</v>
      </c>
      <c r="L35" s="41">
        <v>7317</v>
      </c>
      <c r="M35" s="41">
        <v>7629</v>
      </c>
      <c r="N35" s="41">
        <v>6651</v>
      </c>
      <c r="O35" s="41">
        <v>3996</v>
      </c>
      <c r="P35" s="41">
        <v>5817</v>
      </c>
      <c r="Q35" s="41">
        <v>8711</v>
      </c>
      <c r="R35" s="41">
        <v>3514</v>
      </c>
      <c r="S35" s="41">
        <v>2357</v>
      </c>
      <c r="T35" s="41">
        <v>5541</v>
      </c>
      <c r="U35" s="41">
        <v>2609</v>
      </c>
      <c r="V35" s="41">
        <v>6348</v>
      </c>
      <c r="W35" s="41">
        <v>6311</v>
      </c>
      <c r="X35" s="41">
        <v>5198</v>
      </c>
      <c r="Y35" s="41">
        <v>4267</v>
      </c>
      <c r="Z35" s="41">
        <v>1832</v>
      </c>
      <c r="AA35" s="41">
        <v>4051</v>
      </c>
      <c r="AB35" s="41">
        <v>4062</v>
      </c>
      <c r="AC35" s="41">
        <v>2285</v>
      </c>
      <c r="AD35" s="41">
        <v>3884</v>
      </c>
      <c r="AE35" s="41">
        <v>15873</v>
      </c>
      <c r="AF35" s="41">
        <v>8825</v>
      </c>
      <c r="AG35" s="41">
        <v>1598</v>
      </c>
      <c r="AH35" s="41">
        <v>1255</v>
      </c>
      <c r="AI35" s="41">
        <v>1726</v>
      </c>
      <c r="AJ35" s="41">
        <v>1347</v>
      </c>
      <c r="AK35" s="40">
        <f t="shared" si="0"/>
        <v>174173</v>
      </c>
    </row>
    <row r="36" spans="2:37" s="6" customFormat="1" ht="12.75" customHeight="1">
      <c r="B36" s="24" t="s">
        <v>36</v>
      </c>
      <c r="C36" s="27"/>
      <c r="D36" s="27"/>
      <c r="E36" s="26" t="s">
        <v>117</v>
      </c>
      <c r="F36" s="41">
        <v>7888</v>
      </c>
      <c r="G36" s="41">
        <v>7061</v>
      </c>
      <c r="H36" s="41">
        <v>1556</v>
      </c>
      <c r="I36" s="41">
        <v>5017</v>
      </c>
      <c r="J36" s="41">
        <v>2805</v>
      </c>
      <c r="K36" s="41">
        <v>2902</v>
      </c>
      <c r="L36" s="41">
        <v>3768</v>
      </c>
      <c r="M36" s="41">
        <v>4101</v>
      </c>
      <c r="N36" s="41">
        <v>3450</v>
      </c>
      <c r="O36" s="41">
        <v>2230</v>
      </c>
      <c r="P36" s="41">
        <v>3161</v>
      </c>
      <c r="Q36" s="41">
        <v>4603</v>
      </c>
      <c r="R36" s="41">
        <v>1892</v>
      </c>
      <c r="S36" s="41">
        <v>1274</v>
      </c>
      <c r="T36" s="41">
        <v>2952</v>
      </c>
      <c r="U36" s="41">
        <v>1475</v>
      </c>
      <c r="V36" s="41">
        <v>3471</v>
      </c>
      <c r="W36" s="41">
        <v>3506</v>
      </c>
      <c r="X36" s="41">
        <v>2729</v>
      </c>
      <c r="Y36" s="41">
        <v>2291</v>
      </c>
      <c r="Z36" s="41">
        <v>959</v>
      </c>
      <c r="AA36" s="41">
        <v>2151</v>
      </c>
      <c r="AB36" s="41">
        <v>2188</v>
      </c>
      <c r="AC36" s="41">
        <v>1173</v>
      </c>
      <c r="AD36" s="41">
        <v>2115</v>
      </c>
      <c r="AE36" s="41">
        <v>8557</v>
      </c>
      <c r="AF36" s="41">
        <v>4800</v>
      </c>
      <c r="AG36" s="41">
        <v>826</v>
      </c>
      <c r="AH36" s="41">
        <v>665</v>
      </c>
      <c r="AI36" s="41">
        <v>857</v>
      </c>
      <c r="AJ36" s="41">
        <v>694</v>
      </c>
      <c r="AK36" s="40">
        <f t="shared" si="0"/>
        <v>93117</v>
      </c>
    </row>
    <row r="37" spans="2:37" s="6" customFormat="1" ht="12.75" customHeight="1">
      <c r="B37" s="24" t="s">
        <v>37</v>
      </c>
      <c r="C37" s="27"/>
      <c r="D37" s="27"/>
      <c r="E37" s="26" t="s">
        <v>118</v>
      </c>
      <c r="F37" s="41">
        <v>7565</v>
      </c>
      <c r="G37" s="41">
        <v>5935</v>
      </c>
      <c r="H37" s="41">
        <v>1409</v>
      </c>
      <c r="I37" s="41">
        <v>4241</v>
      </c>
      <c r="J37" s="41">
        <v>2216</v>
      </c>
      <c r="K37" s="41">
        <v>2574</v>
      </c>
      <c r="L37" s="41">
        <v>3549</v>
      </c>
      <c r="M37" s="41">
        <v>3528</v>
      </c>
      <c r="N37" s="41">
        <v>3201</v>
      </c>
      <c r="O37" s="41">
        <v>1766</v>
      </c>
      <c r="P37" s="41">
        <v>2656</v>
      </c>
      <c r="Q37" s="41">
        <v>4108</v>
      </c>
      <c r="R37" s="41">
        <v>1622</v>
      </c>
      <c r="S37" s="41">
        <v>1083</v>
      </c>
      <c r="T37" s="41">
        <v>2589</v>
      </c>
      <c r="U37" s="41">
        <v>1134</v>
      </c>
      <c r="V37" s="41">
        <v>2877</v>
      </c>
      <c r="W37" s="41">
        <v>2805</v>
      </c>
      <c r="X37" s="41">
        <v>2469</v>
      </c>
      <c r="Y37" s="41">
        <v>1976</v>
      </c>
      <c r="Z37" s="41">
        <v>873</v>
      </c>
      <c r="AA37" s="41">
        <v>1900</v>
      </c>
      <c r="AB37" s="41">
        <v>1874</v>
      </c>
      <c r="AC37" s="41">
        <v>1112</v>
      </c>
      <c r="AD37" s="41">
        <v>1769</v>
      </c>
      <c r="AE37" s="41">
        <v>7316</v>
      </c>
      <c r="AF37" s="41">
        <v>4025</v>
      </c>
      <c r="AG37" s="41">
        <v>772</v>
      </c>
      <c r="AH37" s="41">
        <v>590</v>
      </c>
      <c r="AI37" s="41">
        <v>869</v>
      </c>
      <c r="AJ37" s="41">
        <v>653</v>
      </c>
      <c r="AK37" s="40">
        <f t="shared" si="0"/>
        <v>81056</v>
      </c>
    </row>
    <row r="38" spans="2:37" s="6" customFormat="1" ht="12.75" customHeight="1">
      <c r="B38" s="24" t="s">
        <v>38</v>
      </c>
      <c r="C38" s="27"/>
      <c r="D38" s="27"/>
      <c r="E38" s="26" t="s">
        <v>119</v>
      </c>
      <c r="F38" s="41">
        <v>6039</v>
      </c>
      <c r="G38" s="41">
        <v>890</v>
      </c>
      <c r="H38" s="41">
        <v>376</v>
      </c>
      <c r="I38" s="41">
        <v>365</v>
      </c>
      <c r="J38" s="41">
        <v>363</v>
      </c>
      <c r="K38" s="41">
        <v>613</v>
      </c>
      <c r="L38" s="41">
        <v>1116</v>
      </c>
      <c r="M38" s="41">
        <v>1640</v>
      </c>
      <c r="N38" s="41">
        <v>1226</v>
      </c>
      <c r="O38" s="41">
        <v>187</v>
      </c>
      <c r="P38" s="41">
        <v>355</v>
      </c>
      <c r="Q38" s="41">
        <v>587</v>
      </c>
      <c r="R38" s="41">
        <v>440</v>
      </c>
      <c r="S38" s="41">
        <v>621</v>
      </c>
      <c r="T38" s="41">
        <v>638</v>
      </c>
      <c r="U38" s="41">
        <v>810</v>
      </c>
      <c r="V38" s="41">
        <v>1346</v>
      </c>
      <c r="W38" s="41">
        <v>884</v>
      </c>
      <c r="X38" s="41">
        <v>669</v>
      </c>
      <c r="Y38" s="41">
        <v>422</v>
      </c>
      <c r="Z38" s="41">
        <v>331</v>
      </c>
      <c r="AA38" s="41">
        <v>675</v>
      </c>
      <c r="AB38" s="41">
        <v>412</v>
      </c>
      <c r="AC38" s="41">
        <v>345</v>
      </c>
      <c r="AD38" s="41">
        <v>427</v>
      </c>
      <c r="AE38" s="41">
        <v>2341</v>
      </c>
      <c r="AF38" s="41">
        <v>1112</v>
      </c>
      <c r="AG38" s="41">
        <v>372</v>
      </c>
      <c r="AH38" s="41">
        <v>350</v>
      </c>
      <c r="AI38" s="41">
        <v>1033</v>
      </c>
      <c r="AJ38" s="41">
        <v>146</v>
      </c>
      <c r="AK38" s="40">
        <f t="shared" si="0"/>
        <v>27131</v>
      </c>
    </row>
    <row r="39" spans="2:37" s="6" customFormat="1" ht="12.75" customHeight="1">
      <c r="B39" s="24" t="s">
        <v>39</v>
      </c>
      <c r="C39" s="27"/>
      <c r="D39" s="27"/>
      <c r="E39" s="26" t="s">
        <v>120</v>
      </c>
      <c r="F39" s="41">
        <v>9414</v>
      </c>
      <c r="G39" s="41">
        <v>12106</v>
      </c>
      <c r="H39" s="41">
        <v>2589</v>
      </c>
      <c r="I39" s="41">
        <v>8893</v>
      </c>
      <c r="J39" s="41">
        <v>4658</v>
      </c>
      <c r="K39" s="41">
        <v>4863</v>
      </c>
      <c r="L39" s="41">
        <v>6201</v>
      </c>
      <c r="M39" s="41">
        <v>5989</v>
      </c>
      <c r="N39" s="41">
        <v>5425</v>
      </c>
      <c r="O39" s="41">
        <v>3809</v>
      </c>
      <c r="P39" s="41">
        <v>5462</v>
      </c>
      <c r="Q39" s="41">
        <v>8124</v>
      </c>
      <c r="R39" s="41">
        <v>3074</v>
      </c>
      <c r="S39" s="41">
        <v>1736</v>
      </c>
      <c r="T39" s="41">
        <v>4903</v>
      </c>
      <c r="U39" s="41">
        <v>1799</v>
      </c>
      <c r="V39" s="41">
        <v>5002</v>
      </c>
      <c r="W39" s="41">
        <v>5427</v>
      </c>
      <c r="X39" s="41">
        <v>4529</v>
      </c>
      <c r="Y39" s="41">
        <v>3845</v>
      </c>
      <c r="Z39" s="41">
        <v>1501</v>
      </c>
      <c r="AA39" s="41">
        <v>3376</v>
      </c>
      <c r="AB39" s="41">
        <v>3650</v>
      </c>
      <c r="AC39" s="41">
        <v>1940</v>
      </c>
      <c r="AD39" s="41">
        <v>3457</v>
      </c>
      <c r="AE39" s="41">
        <v>13532</v>
      </c>
      <c r="AF39" s="41">
        <v>7713</v>
      </c>
      <c r="AG39" s="41">
        <v>1226</v>
      </c>
      <c r="AH39" s="41">
        <v>905</v>
      </c>
      <c r="AI39" s="41">
        <v>693</v>
      </c>
      <c r="AJ39" s="41">
        <v>1201</v>
      </c>
      <c r="AK39" s="40">
        <f t="shared" si="0"/>
        <v>147042</v>
      </c>
    </row>
    <row r="40" spans="2:37" s="6" customFormat="1" ht="12.75">
      <c r="B40" s="54" t="s">
        <v>20</v>
      </c>
      <c r="C40" s="55"/>
      <c r="D40" s="56"/>
      <c r="E40" s="23" t="s">
        <v>121</v>
      </c>
      <c r="F40" s="48">
        <v>5957</v>
      </c>
      <c r="G40" s="48">
        <v>1192</v>
      </c>
      <c r="H40" s="48">
        <v>517</v>
      </c>
      <c r="I40" s="48">
        <v>816</v>
      </c>
      <c r="J40" s="48">
        <v>449</v>
      </c>
      <c r="K40" s="48">
        <v>421</v>
      </c>
      <c r="L40" s="48">
        <v>1282</v>
      </c>
      <c r="M40" s="49">
        <v>637</v>
      </c>
      <c r="N40" s="49">
        <v>811</v>
      </c>
      <c r="O40" s="48">
        <v>140</v>
      </c>
      <c r="P40" s="49">
        <v>416</v>
      </c>
      <c r="Q40" s="49">
        <v>1264</v>
      </c>
      <c r="R40" s="49">
        <v>87</v>
      </c>
      <c r="S40" s="49">
        <v>57</v>
      </c>
      <c r="T40" s="49">
        <v>367</v>
      </c>
      <c r="U40" s="49">
        <v>82</v>
      </c>
      <c r="V40" s="49">
        <v>479</v>
      </c>
      <c r="W40" s="49">
        <v>195</v>
      </c>
      <c r="X40" s="49">
        <v>264</v>
      </c>
      <c r="Y40" s="49">
        <v>370</v>
      </c>
      <c r="Z40" s="49">
        <v>194</v>
      </c>
      <c r="AA40" s="49">
        <v>218</v>
      </c>
      <c r="AB40" s="49">
        <v>264</v>
      </c>
      <c r="AC40" s="49">
        <v>626</v>
      </c>
      <c r="AD40" s="49">
        <v>146</v>
      </c>
      <c r="AE40" s="49">
        <v>1973</v>
      </c>
      <c r="AF40" s="49">
        <v>2617</v>
      </c>
      <c r="AG40" s="49">
        <v>206</v>
      </c>
      <c r="AH40" s="49">
        <v>41</v>
      </c>
      <c r="AI40" s="48">
        <v>118</v>
      </c>
      <c r="AJ40" s="48">
        <v>254</v>
      </c>
      <c r="AK40" s="40">
        <f>SUM(F40:AJ40)</f>
        <v>22460</v>
      </c>
    </row>
    <row r="41" spans="2:37" s="6" customFormat="1" ht="12.75">
      <c r="B41" s="54" t="s">
        <v>21</v>
      </c>
      <c r="C41" s="55"/>
      <c r="D41" s="56"/>
      <c r="E41" s="23" t="s">
        <v>122</v>
      </c>
      <c r="F41" s="49">
        <v>3022</v>
      </c>
      <c r="G41" s="49">
        <v>665</v>
      </c>
      <c r="H41" s="49">
        <v>244</v>
      </c>
      <c r="I41" s="49">
        <v>448</v>
      </c>
      <c r="J41" s="49">
        <v>270</v>
      </c>
      <c r="K41" s="49">
        <v>222</v>
      </c>
      <c r="L41" s="49">
        <v>662</v>
      </c>
      <c r="M41" s="49">
        <v>376</v>
      </c>
      <c r="N41" s="49">
        <v>444</v>
      </c>
      <c r="O41" s="49">
        <v>74</v>
      </c>
      <c r="P41" s="49">
        <v>243</v>
      </c>
      <c r="Q41" s="49">
        <v>679</v>
      </c>
      <c r="R41" s="49">
        <v>44</v>
      </c>
      <c r="S41" s="49">
        <v>29</v>
      </c>
      <c r="T41" s="49">
        <v>214</v>
      </c>
      <c r="U41" s="49">
        <v>62</v>
      </c>
      <c r="V41" s="49">
        <v>285</v>
      </c>
      <c r="W41" s="49">
        <v>122</v>
      </c>
      <c r="X41" s="49">
        <v>144</v>
      </c>
      <c r="Y41" s="49">
        <v>219</v>
      </c>
      <c r="Z41" s="49">
        <v>120</v>
      </c>
      <c r="AA41" s="49">
        <v>124</v>
      </c>
      <c r="AB41" s="49">
        <v>155</v>
      </c>
      <c r="AC41" s="49">
        <v>325</v>
      </c>
      <c r="AD41" s="49">
        <v>94</v>
      </c>
      <c r="AE41" s="49">
        <v>1184</v>
      </c>
      <c r="AF41" s="49">
        <v>1410</v>
      </c>
      <c r="AG41" s="49">
        <v>107</v>
      </c>
      <c r="AH41" s="49">
        <v>30</v>
      </c>
      <c r="AI41" s="49">
        <v>70</v>
      </c>
      <c r="AJ41" s="49">
        <v>132</v>
      </c>
      <c r="AK41" s="40">
        <f>SUM(F41:AJ41)</f>
        <v>12219</v>
      </c>
    </row>
    <row r="42" spans="2:37" s="6" customFormat="1" ht="12.75">
      <c r="B42" s="54" t="s">
        <v>22</v>
      </c>
      <c r="C42" s="55"/>
      <c r="D42" s="56"/>
      <c r="E42" s="23" t="s">
        <v>123</v>
      </c>
      <c r="F42" s="49">
        <v>2935</v>
      </c>
      <c r="G42" s="49">
        <v>527</v>
      </c>
      <c r="H42" s="49">
        <v>273</v>
      </c>
      <c r="I42" s="49">
        <v>368</v>
      </c>
      <c r="J42" s="49">
        <v>179</v>
      </c>
      <c r="K42" s="49">
        <v>199</v>
      </c>
      <c r="L42" s="49">
        <v>620</v>
      </c>
      <c r="M42" s="49">
        <v>261</v>
      </c>
      <c r="N42" s="49">
        <v>367</v>
      </c>
      <c r="O42" s="49">
        <v>66</v>
      </c>
      <c r="P42" s="49">
        <v>173</v>
      </c>
      <c r="Q42" s="49">
        <v>585</v>
      </c>
      <c r="R42" s="49">
        <v>43</v>
      </c>
      <c r="S42" s="49">
        <v>28</v>
      </c>
      <c r="T42" s="49">
        <v>153</v>
      </c>
      <c r="U42" s="49">
        <v>20</v>
      </c>
      <c r="V42" s="49">
        <v>194</v>
      </c>
      <c r="W42" s="49">
        <v>73</v>
      </c>
      <c r="X42" s="49">
        <v>120</v>
      </c>
      <c r="Y42" s="49">
        <v>151</v>
      </c>
      <c r="Z42" s="49">
        <v>74</v>
      </c>
      <c r="AA42" s="49">
        <v>94</v>
      </c>
      <c r="AB42" s="49">
        <v>109</v>
      </c>
      <c r="AC42" s="49">
        <v>301</v>
      </c>
      <c r="AD42" s="49">
        <v>52</v>
      </c>
      <c r="AE42" s="49">
        <v>789</v>
      </c>
      <c r="AF42" s="49">
        <v>1207</v>
      </c>
      <c r="AG42" s="49">
        <v>99</v>
      </c>
      <c r="AH42" s="49">
        <v>11</v>
      </c>
      <c r="AI42" s="49">
        <v>48</v>
      </c>
      <c r="AJ42" s="49">
        <v>122</v>
      </c>
      <c r="AK42" s="40">
        <f>SUM(F42:AJ42)</f>
        <v>10241</v>
      </c>
    </row>
    <row r="43" spans="2:37" s="6" customFormat="1" ht="12.75">
      <c r="B43" s="54" t="s">
        <v>23</v>
      </c>
      <c r="C43" s="55"/>
      <c r="D43" s="56"/>
      <c r="E43" s="26" t="s">
        <v>124</v>
      </c>
      <c r="F43" s="49">
        <v>5371</v>
      </c>
      <c r="G43" s="49">
        <v>716</v>
      </c>
      <c r="H43" s="49">
        <v>300</v>
      </c>
      <c r="I43" s="49">
        <v>444</v>
      </c>
      <c r="J43" s="49">
        <v>291</v>
      </c>
      <c r="K43" s="49">
        <v>328</v>
      </c>
      <c r="L43" s="49">
        <v>579</v>
      </c>
      <c r="M43" s="49">
        <v>617</v>
      </c>
      <c r="N43" s="49">
        <v>583</v>
      </c>
      <c r="O43" s="49">
        <v>0</v>
      </c>
      <c r="P43" s="49">
        <v>332</v>
      </c>
      <c r="Q43" s="49">
        <v>481</v>
      </c>
      <c r="R43" s="49">
        <v>87</v>
      </c>
      <c r="S43" s="49">
        <v>57</v>
      </c>
      <c r="T43" s="49">
        <v>207</v>
      </c>
      <c r="U43" s="49">
        <v>82</v>
      </c>
      <c r="V43" s="49">
        <v>479</v>
      </c>
      <c r="W43" s="49">
        <v>184</v>
      </c>
      <c r="X43" s="49">
        <v>264</v>
      </c>
      <c r="Y43" s="49">
        <v>242</v>
      </c>
      <c r="Z43" s="49">
        <v>140</v>
      </c>
      <c r="AA43" s="49">
        <v>116</v>
      </c>
      <c r="AB43" s="49">
        <v>181</v>
      </c>
      <c r="AC43" s="49">
        <v>537</v>
      </c>
      <c r="AD43" s="49">
        <v>80</v>
      </c>
      <c r="AE43" s="49">
        <v>1291</v>
      </c>
      <c r="AF43" s="49">
        <v>2299</v>
      </c>
      <c r="AG43" s="49">
        <v>206</v>
      </c>
      <c r="AH43" s="49">
        <v>41</v>
      </c>
      <c r="AI43" s="49">
        <v>118</v>
      </c>
      <c r="AJ43" s="49">
        <v>212</v>
      </c>
      <c r="AK43" s="40">
        <f>SUM(F43:AJ43)</f>
        <v>16865</v>
      </c>
    </row>
    <row r="44" spans="2:37" s="6" customFormat="1" ht="12.75">
      <c r="B44" s="54" t="s">
        <v>24</v>
      </c>
      <c r="C44" s="55"/>
      <c r="D44" s="56"/>
      <c r="E44" s="26" t="s">
        <v>125</v>
      </c>
      <c r="F44" s="49">
        <v>586</v>
      </c>
      <c r="G44" s="49">
        <v>476</v>
      </c>
      <c r="H44" s="49">
        <v>217</v>
      </c>
      <c r="I44" s="49">
        <v>372</v>
      </c>
      <c r="J44" s="49">
        <v>158</v>
      </c>
      <c r="K44" s="49">
        <v>93</v>
      </c>
      <c r="L44" s="49">
        <v>703</v>
      </c>
      <c r="M44" s="49">
        <v>20</v>
      </c>
      <c r="N44" s="49">
        <v>228</v>
      </c>
      <c r="O44" s="49">
        <v>140</v>
      </c>
      <c r="P44" s="49">
        <v>84</v>
      </c>
      <c r="Q44" s="49">
        <v>783</v>
      </c>
      <c r="R44" s="49">
        <v>0</v>
      </c>
      <c r="S44" s="49">
        <v>0</v>
      </c>
      <c r="T44" s="49">
        <v>160</v>
      </c>
      <c r="U44" s="49">
        <v>0</v>
      </c>
      <c r="V44" s="49">
        <v>0</v>
      </c>
      <c r="W44" s="49">
        <v>11</v>
      </c>
      <c r="X44" s="49">
        <v>0</v>
      </c>
      <c r="Y44" s="49">
        <v>128</v>
      </c>
      <c r="Z44" s="49">
        <v>54</v>
      </c>
      <c r="AA44" s="49">
        <v>102</v>
      </c>
      <c r="AB44" s="49">
        <v>83</v>
      </c>
      <c r="AC44" s="49">
        <v>89</v>
      </c>
      <c r="AD44" s="49">
        <v>66</v>
      </c>
      <c r="AE44" s="49">
        <v>682</v>
      </c>
      <c r="AF44" s="49">
        <v>318</v>
      </c>
      <c r="AG44" s="49">
        <v>0</v>
      </c>
      <c r="AH44" s="49">
        <v>0</v>
      </c>
      <c r="AI44" s="49">
        <v>0</v>
      </c>
      <c r="AJ44" s="49">
        <v>42</v>
      </c>
      <c r="AK44" s="40">
        <f>SUM(F44:AJ44)</f>
        <v>5595</v>
      </c>
    </row>
    <row r="45" spans="2:37" s="6" customFormat="1" ht="12.75" customHeight="1">
      <c r="B45" s="24" t="s">
        <v>40</v>
      </c>
      <c r="C45" s="27"/>
      <c r="D45" s="27"/>
      <c r="E45" s="26" t="s">
        <v>126</v>
      </c>
      <c r="F45" s="41">
        <v>5327</v>
      </c>
      <c r="G45" s="41">
        <v>1186</v>
      </c>
      <c r="H45" s="41">
        <v>427</v>
      </c>
      <c r="I45" s="41">
        <v>780</v>
      </c>
      <c r="J45" s="41">
        <v>368</v>
      </c>
      <c r="K45" s="41">
        <v>405</v>
      </c>
      <c r="L45" s="41">
        <v>1170</v>
      </c>
      <c r="M45" s="41">
        <v>483</v>
      </c>
      <c r="N45" s="41">
        <v>761</v>
      </c>
      <c r="O45" s="41">
        <v>126</v>
      </c>
      <c r="P45" s="41">
        <v>340</v>
      </c>
      <c r="Q45" s="41">
        <v>1160</v>
      </c>
      <c r="R45" s="41">
        <v>75</v>
      </c>
      <c r="S45" s="41">
        <v>52</v>
      </c>
      <c r="T45" s="41">
        <v>336</v>
      </c>
      <c r="U45" s="41">
        <v>71</v>
      </c>
      <c r="V45" s="41">
        <v>434</v>
      </c>
      <c r="W45" s="41">
        <v>177</v>
      </c>
      <c r="X45" s="41">
        <v>276</v>
      </c>
      <c r="Y45" s="41">
        <v>341</v>
      </c>
      <c r="Z45" s="41">
        <v>164</v>
      </c>
      <c r="AA45" s="41">
        <v>206</v>
      </c>
      <c r="AB45" s="41">
        <v>229</v>
      </c>
      <c r="AC45" s="41">
        <v>526</v>
      </c>
      <c r="AD45" s="41">
        <v>136</v>
      </c>
      <c r="AE45" s="41">
        <v>1823</v>
      </c>
      <c r="AF45" s="41">
        <v>2520</v>
      </c>
      <c r="AG45" s="41">
        <v>184</v>
      </c>
      <c r="AH45" s="41">
        <v>36</v>
      </c>
      <c r="AI45" s="41">
        <v>110</v>
      </c>
      <c r="AJ45" s="41">
        <v>260</v>
      </c>
      <c r="AK45" s="40">
        <f t="shared" si="0"/>
        <v>20489</v>
      </c>
    </row>
    <row r="46" spans="2:37" s="6" customFormat="1" ht="12.75" customHeight="1">
      <c r="B46" s="24" t="s">
        <v>41</v>
      </c>
      <c r="C46" s="27"/>
      <c r="D46" s="27"/>
      <c r="E46" s="26" t="s">
        <v>127</v>
      </c>
      <c r="F46" s="41">
        <v>2660</v>
      </c>
      <c r="G46" s="41">
        <v>654</v>
      </c>
      <c r="H46" s="41">
        <v>209</v>
      </c>
      <c r="I46" s="41">
        <v>425</v>
      </c>
      <c r="J46" s="41">
        <v>226</v>
      </c>
      <c r="K46" s="41">
        <v>208</v>
      </c>
      <c r="L46" s="41">
        <v>594</v>
      </c>
      <c r="M46" s="41">
        <v>278</v>
      </c>
      <c r="N46" s="41">
        <v>416</v>
      </c>
      <c r="O46" s="41">
        <v>65</v>
      </c>
      <c r="P46" s="41">
        <v>199</v>
      </c>
      <c r="Q46" s="41">
        <v>624</v>
      </c>
      <c r="R46" s="41">
        <v>37</v>
      </c>
      <c r="S46" s="41">
        <v>28</v>
      </c>
      <c r="T46" s="41">
        <v>196</v>
      </c>
      <c r="U46" s="41">
        <v>52</v>
      </c>
      <c r="V46" s="41">
        <v>257</v>
      </c>
      <c r="W46" s="41">
        <v>113</v>
      </c>
      <c r="X46" s="41">
        <v>154</v>
      </c>
      <c r="Y46" s="41">
        <v>200</v>
      </c>
      <c r="Z46" s="41">
        <v>104</v>
      </c>
      <c r="AA46" s="41">
        <v>112</v>
      </c>
      <c r="AB46" s="41">
        <v>134</v>
      </c>
      <c r="AC46" s="41">
        <v>268</v>
      </c>
      <c r="AD46" s="41">
        <v>92</v>
      </c>
      <c r="AE46" s="41">
        <v>1082</v>
      </c>
      <c r="AF46" s="41">
        <v>1347</v>
      </c>
      <c r="AG46" s="41">
        <v>95</v>
      </c>
      <c r="AH46" s="41">
        <v>28</v>
      </c>
      <c r="AI46" s="41">
        <v>64</v>
      </c>
      <c r="AJ46" s="41">
        <v>125</v>
      </c>
      <c r="AK46" s="40">
        <f t="shared" si="0"/>
        <v>11046</v>
      </c>
    </row>
    <row r="47" spans="2:37" s="6" customFormat="1" ht="12.75" customHeight="1">
      <c r="B47" s="24" t="s">
        <v>42</v>
      </c>
      <c r="C47" s="27"/>
      <c r="D47" s="27"/>
      <c r="E47" s="26" t="s">
        <v>128</v>
      </c>
      <c r="F47" s="41">
        <v>2667</v>
      </c>
      <c r="G47" s="41">
        <v>532</v>
      </c>
      <c r="H47" s="41">
        <v>218</v>
      </c>
      <c r="I47" s="41">
        <v>355</v>
      </c>
      <c r="J47" s="41">
        <v>142</v>
      </c>
      <c r="K47" s="41">
        <v>197</v>
      </c>
      <c r="L47" s="41">
        <v>576</v>
      </c>
      <c r="M47" s="41">
        <v>205</v>
      </c>
      <c r="N47" s="41">
        <v>345</v>
      </c>
      <c r="O47" s="41">
        <v>61</v>
      </c>
      <c r="P47" s="41">
        <v>141</v>
      </c>
      <c r="Q47" s="41">
        <v>536</v>
      </c>
      <c r="R47" s="41">
        <v>38</v>
      </c>
      <c r="S47" s="41">
        <v>24</v>
      </c>
      <c r="T47" s="41">
        <v>140</v>
      </c>
      <c r="U47" s="41">
        <v>19</v>
      </c>
      <c r="V47" s="41">
        <v>177</v>
      </c>
      <c r="W47" s="41">
        <v>64</v>
      </c>
      <c r="X47" s="41">
        <v>122</v>
      </c>
      <c r="Y47" s="41">
        <v>141</v>
      </c>
      <c r="Z47" s="41">
        <v>60</v>
      </c>
      <c r="AA47" s="41">
        <v>94</v>
      </c>
      <c r="AB47" s="41">
        <v>95</v>
      </c>
      <c r="AC47" s="41">
        <v>258</v>
      </c>
      <c r="AD47" s="41">
        <v>44</v>
      </c>
      <c r="AE47" s="41">
        <v>741</v>
      </c>
      <c r="AF47" s="41">
        <v>1173</v>
      </c>
      <c r="AG47" s="41">
        <v>89</v>
      </c>
      <c r="AH47" s="41">
        <v>8</v>
      </c>
      <c r="AI47" s="41">
        <v>46</v>
      </c>
      <c r="AJ47" s="41">
        <v>135</v>
      </c>
      <c r="AK47" s="40">
        <f t="shared" si="0"/>
        <v>9443</v>
      </c>
    </row>
    <row r="48" spans="2:37" s="6" customFormat="1" ht="12.75" customHeight="1">
      <c r="B48" s="24" t="s">
        <v>43</v>
      </c>
      <c r="C48" s="27"/>
      <c r="D48" s="27"/>
      <c r="E48" s="26" t="s">
        <v>129</v>
      </c>
      <c r="F48" s="41">
        <v>4831</v>
      </c>
      <c r="G48" s="41">
        <v>700</v>
      </c>
      <c r="H48" s="41">
        <v>215</v>
      </c>
      <c r="I48" s="41">
        <v>428</v>
      </c>
      <c r="J48" s="41">
        <v>258</v>
      </c>
      <c r="K48" s="41">
        <v>322</v>
      </c>
      <c r="L48" s="41">
        <v>545</v>
      </c>
      <c r="M48" s="41">
        <v>473</v>
      </c>
      <c r="N48" s="41">
        <v>546</v>
      </c>
      <c r="O48" s="41">
        <v>0</v>
      </c>
      <c r="P48" s="41">
        <v>274</v>
      </c>
      <c r="Q48" s="41">
        <v>446</v>
      </c>
      <c r="R48" s="41">
        <v>75</v>
      </c>
      <c r="S48" s="41">
        <v>52</v>
      </c>
      <c r="T48" s="41">
        <v>191</v>
      </c>
      <c r="U48" s="41">
        <v>71</v>
      </c>
      <c r="V48" s="41">
        <v>434</v>
      </c>
      <c r="W48" s="41">
        <v>166</v>
      </c>
      <c r="X48" s="41">
        <v>276</v>
      </c>
      <c r="Y48" s="41">
        <v>226</v>
      </c>
      <c r="Z48" s="41">
        <v>121</v>
      </c>
      <c r="AA48" s="41">
        <v>109</v>
      </c>
      <c r="AB48" s="41">
        <v>174</v>
      </c>
      <c r="AC48" s="41">
        <v>440</v>
      </c>
      <c r="AD48" s="41">
        <v>74</v>
      </c>
      <c r="AE48" s="41">
        <v>1214</v>
      </c>
      <c r="AF48" s="41">
        <v>2244</v>
      </c>
      <c r="AG48" s="41">
        <v>184</v>
      </c>
      <c r="AH48" s="41">
        <v>36</v>
      </c>
      <c r="AI48" s="41">
        <v>110</v>
      </c>
      <c r="AJ48" s="41">
        <v>207</v>
      </c>
      <c r="AK48" s="40">
        <f t="shared" si="0"/>
        <v>15442</v>
      </c>
    </row>
    <row r="49" spans="2:37" s="6" customFormat="1" ht="12.75" customHeight="1">
      <c r="B49" s="24" t="s">
        <v>44</v>
      </c>
      <c r="C49" s="27"/>
      <c r="D49" s="27"/>
      <c r="E49" s="26" t="s">
        <v>130</v>
      </c>
      <c r="F49" s="41">
        <v>496</v>
      </c>
      <c r="G49" s="41">
        <v>486</v>
      </c>
      <c r="H49" s="41">
        <v>212</v>
      </c>
      <c r="I49" s="41">
        <v>352</v>
      </c>
      <c r="J49" s="41">
        <v>110</v>
      </c>
      <c r="K49" s="41">
        <v>83</v>
      </c>
      <c r="L49" s="41">
        <v>625</v>
      </c>
      <c r="M49" s="41">
        <v>10</v>
      </c>
      <c r="N49" s="41">
        <v>215</v>
      </c>
      <c r="O49" s="41">
        <v>126</v>
      </c>
      <c r="P49" s="41">
        <v>66</v>
      </c>
      <c r="Q49" s="41">
        <v>714</v>
      </c>
      <c r="R49" s="41">
        <v>0</v>
      </c>
      <c r="S49" s="41">
        <v>0</v>
      </c>
      <c r="T49" s="41">
        <v>145</v>
      </c>
      <c r="U49" s="41">
        <v>0</v>
      </c>
      <c r="V49" s="41">
        <v>0</v>
      </c>
      <c r="W49" s="41">
        <v>11</v>
      </c>
      <c r="X49" s="41">
        <v>0</v>
      </c>
      <c r="Y49" s="41">
        <v>115</v>
      </c>
      <c r="Z49" s="41">
        <v>43</v>
      </c>
      <c r="AA49" s="41">
        <v>97</v>
      </c>
      <c r="AB49" s="41">
        <v>55</v>
      </c>
      <c r="AC49" s="41">
        <v>86</v>
      </c>
      <c r="AD49" s="41">
        <v>62</v>
      </c>
      <c r="AE49" s="41">
        <v>609</v>
      </c>
      <c r="AF49" s="41">
        <v>276</v>
      </c>
      <c r="AG49" s="41">
        <v>0</v>
      </c>
      <c r="AH49" s="41">
        <v>0</v>
      </c>
      <c r="AI49" s="41">
        <v>0</v>
      </c>
      <c r="AJ49" s="41">
        <v>53</v>
      </c>
      <c r="AK49" s="40">
        <f t="shared" si="0"/>
        <v>5047</v>
      </c>
    </row>
    <row r="50" spans="2:37" s="6" customFormat="1" ht="12.75">
      <c r="B50" s="54" t="s">
        <v>25</v>
      </c>
      <c r="C50" s="55"/>
      <c r="D50" s="56"/>
      <c r="E50" s="23" t="s">
        <v>131</v>
      </c>
      <c r="F50" s="49">
        <v>5466</v>
      </c>
      <c r="G50" s="49">
        <v>86</v>
      </c>
      <c r="H50" s="49">
        <v>0</v>
      </c>
      <c r="I50" s="49">
        <v>323</v>
      </c>
      <c r="J50" s="49">
        <v>157</v>
      </c>
      <c r="K50" s="49">
        <v>257</v>
      </c>
      <c r="L50" s="48">
        <v>713</v>
      </c>
      <c r="M50" s="49">
        <v>174</v>
      </c>
      <c r="N50" s="49">
        <v>257</v>
      </c>
      <c r="O50" s="48">
        <v>0</v>
      </c>
      <c r="P50" s="49">
        <v>257</v>
      </c>
      <c r="Q50" s="49">
        <v>681</v>
      </c>
      <c r="R50" s="48">
        <v>0</v>
      </c>
      <c r="S50" s="48">
        <v>0</v>
      </c>
      <c r="T50" s="49">
        <v>0</v>
      </c>
      <c r="U50" s="49">
        <v>0</v>
      </c>
      <c r="V50" s="49">
        <v>131</v>
      </c>
      <c r="W50" s="49">
        <v>11</v>
      </c>
      <c r="X50" s="49">
        <v>0</v>
      </c>
      <c r="Y50" s="49">
        <v>362</v>
      </c>
      <c r="Z50" s="49">
        <v>0</v>
      </c>
      <c r="AA50" s="49">
        <v>0</v>
      </c>
      <c r="AB50" s="49">
        <v>0</v>
      </c>
      <c r="AC50" s="49">
        <v>395</v>
      </c>
      <c r="AD50" s="49">
        <v>0</v>
      </c>
      <c r="AE50" s="49">
        <v>744</v>
      </c>
      <c r="AF50" s="49">
        <v>306</v>
      </c>
      <c r="AG50" s="49">
        <v>0</v>
      </c>
      <c r="AH50" s="48">
        <v>0</v>
      </c>
      <c r="AI50" s="49">
        <v>40</v>
      </c>
      <c r="AJ50" s="48">
        <v>0</v>
      </c>
      <c r="AK50" s="40">
        <f>SUM(F50:AJ50)</f>
        <v>10360</v>
      </c>
    </row>
    <row r="51" spans="2:37" s="6" customFormat="1" ht="12.75">
      <c r="B51" s="54" t="s">
        <v>26</v>
      </c>
      <c r="C51" s="55"/>
      <c r="D51" s="56"/>
      <c r="E51" s="23" t="s">
        <v>132</v>
      </c>
      <c r="F51" s="49">
        <v>2902</v>
      </c>
      <c r="G51" s="49">
        <v>52</v>
      </c>
      <c r="H51" s="49">
        <v>0</v>
      </c>
      <c r="I51" s="49">
        <v>142</v>
      </c>
      <c r="J51" s="49">
        <v>75</v>
      </c>
      <c r="K51" s="49">
        <v>134</v>
      </c>
      <c r="L51" s="49">
        <v>320</v>
      </c>
      <c r="M51" s="49">
        <v>64</v>
      </c>
      <c r="N51" s="49">
        <v>138</v>
      </c>
      <c r="O51" s="49">
        <v>0</v>
      </c>
      <c r="P51" s="49">
        <v>127</v>
      </c>
      <c r="Q51" s="49">
        <v>328</v>
      </c>
      <c r="R51" s="49">
        <v>0</v>
      </c>
      <c r="S51" s="49">
        <v>0</v>
      </c>
      <c r="T51" s="49">
        <v>0</v>
      </c>
      <c r="U51" s="49">
        <v>0</v>
      </c>
      <c r="V51" s="49">
        <v>73</v>
      </c>
      <c r="W51" s="49">
        <v>8</v>
      </c>
      <c r="X51" s="49">
        <v>0</v>
      </c>
      <c r="Y51" s="49">
        <v>220</v>
      </c>
      <c r="Z51" s="49">
        <v>0</v>
      </c>
      <c r="AA51" s="49">
        <v>0</v>
      </c>
      <c r="AB51" s="49">
        <v>0</v>
      </c>
      <c r="AC51" s="49">
        <v>196</v>
      </c>
      <c r="AD51" s="49">
        <v>0</v>
      </c>
      <c r="AE51" s="49">
        <v>383</v>
      </c>
      <c r="AF51" s="49">
        <v>124</v>
      </c>
      <c r="AG51" s="49">
        <v>0</v>
      </c>
      <c r="AH51" s="49">
        <v>0</v>
      </c>
      <c r="AI51" s="49">
        <v>29</v>
      </c>
      <c r="AJ51" s="49">
        <v>0</v>
      </c>
      <c r="AK51" s="40">
        <f>SUM(F51:AJ51)</f>
        <v>5315</v>
      </c>
    </row>
    <row r="52" spans="2:37" s="6" customFormat="1" ht="12.75">
      <c r="B52" s="54" t="s">
        <v>27</v>
      </c>
      <c r="C52" s="55"/>
      <c r="D52" s="56"/>
      <c r="E52" s="23" t="s">
        <v>133</v>
      </c>
      <c r="F52" s="49">
        <v>2564</v>
      </c>
      <c r="G52" s="49">
        <v>34</v>
      </c>
      <c r="H52" s="49">
        <v>0</v>
      </c>
      <c r="I52" s="49">
        <v>181</v>
      </c>
      <c r="J52" s="49">
        <v>82</v>
      </c>
      <c r="K52" s="49">
        <v>123</v>
      </c>
      <c r="L52" s="49">
        <v>393</v>
      </c>
      <c r="M52" s="49">
        <v>110</v>
      </c>
      <c r="N52" s="49">
        <v>119</v>
      </c>
      <c r="O52" s="49">
        <v>0</v>
      </c>
      <c r="P52" s="49">
        <v>130</v>
      </c>
      <c r="Q52" s="49">
        <v>353</v>
      </c>
      <c r="R52" s="49">
        <v>0</v>
      </c>
      <c r="S52" s="49">
        <v>0</v>
      </c>
      <c r="T52" s="49">
        <v>0</v>
      </c>
      <c r="U52" s="49">
        <v>0</v>
      </c>
      <c r="V52" s="49">
        <v>58</v>
      </c>
      <c r="W52" s="49">
        <v>3</v>
      </c>
      <c r="X52" s="49">
        <v>0</v>
      </c>
      <c r="Y52" s="49">
        <v>142</v>
      </c>
      <c r="Z52" s="49">
        <v>0</v>
      </c>
      <c r="AA52" s="49">
        <v>0</v>
      </c>
      <c r="AB52" s="49">
        <v>0</v>
      </c>
      <c r="AC52" s="49">
        <v>199</v>
      </c>
      <c r="AD52" s="49">
        <v>0</v>
      </c>
      <c r="AE52" s="49">
        <v>361</v>
      </c>
      <c r="AF52" s="49">
        <v>182</v>
      </c>
      <c r="AG52" s="49">
        <v>0</v>
      </c>
      <c r="AH52" s="49">
        <v>0</v>
      </c>
      <c r="AI52" s="49">
        <v>11</v>
      </c>
      <c r="AJ52" s="49">
        <v>0</v>
      </c>
      <c r="AK52" s="40">
        <f>SUM(F52:AJ52)</f>
        <v>5045</v>
      </c>
    </row>
    <row r="53" spans="2:37" s="6" customFormat="1" ht="12.75">
      <c r="B53" s="54" t="s">
        <v>28</v>
      </c>
      <c r="C53" s="55"/>
      <c r="D53" s="56"/>
      <c r="E53" s="26" t="s">
        <v>134</v>
      </c>
      <c r="F53" s="49">
        <v>5386</v>
      </c>
      <c r="G53" s="49">
        <v>66</v>
      </c>
      <c r="H53" s="49">
        <v>0</v>
      </c>
      <c r="I53" s="49">
        <v>323</v>
      </c>
      <c r="J53" s="49">
        <v>157</v>
      </c>
      <c r="K53" s="49">
        <v>257</v>
      </c>
      <c r="L53" s="49">
        <v>713</v>
      </c>
      <c r="M53" s="49">
        <v>0</v>
      </c>
      <c r="N53" s="49">
        <v>257</v>
      </c>
      <c r="O53" s="49">
        <v>0</v>
      </c>
      <c r="P53" s="49">
        <v>257</v>
      </c>
      <c r="Q53" s="49">
        <v>278</v>
      </c>
      <c r="R53" s="49">
        <v>0</v>
      </c>
      <c r="S53" s="49">
        <v>0</v>
      </c>
      <c r="T53" s="49">
        <v>0</v>
      </c>
      <c r="U53" s="49">
        <v>0</v>
      </c>
      <c r="V53" s="49">
        <v>131</v>
      </c>
      <c r="W53" s="49">
        <v>11</v>
      </c>
      <c r="X53" s="49">
        <v>0</v>
      </c>
      <c r="Y53" s="49">
        <v>362</v>
      </c>
      <c r="Z53" s="49">
        <v>0</v>
      </c>
      <c r="AA53" s="49">
        <v>0</v>
      </c>
      <c r="AB53" s="49">
        <v>0</v>
      </c>
      <c r="AC53" s="49">
        <v>395</v>
      </c>
      <c r="AD53" s="49">
        <v>0</v>
      </c>
      <c r="AE53" s="49">
        <v>668</v>
      </c>
      <c r="AF53" s="49">
        <v>306</v>
      </c>
      <c r="AG53" s="49">
        <v>0</v>
      </c>
      <c r="AH53" s="49">
        <v>0</v>
      </c>
      <c r="AI53" s="49">
        <v>40</v>
      </c>
      <c r="AJ53" s="49">
        <v>0</v>
      </c>
      <c r="AK53" s="40">
        <f>SUM(F53:AJ53)</f>
        <v>9607</v>
      </c>
    </row>
    <row r="54" spans="2:37" s="6" customFormat="1" ht="12.75">
      <c r="B54" s="54" t="s">
        <v>29</v>
      </c>
      <c r="C54" s="55"/>
      <c r="D54" s="56"/>
      <c r="E54" s="26" t="s">
        <v>135</v>
      </c>
      <c r="F54" s="49">
        <v>80</v>
      </c>
      <c r="G54" s="49">
        <v>20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174</v>
      </c>
      <c r="N54" s="49">
        <v>0</v>
      </c>
      <c r="O54" s="49">
        <v>0</v>
      </c>
      <c r="P54" s="49">
        <v>0</v>
      </c>
      <c r="Q54" s="49">
        <v>403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76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0">
        <f>SUM(F54:AJ54)</f>
        <v>753</v>
      </c>
    </row>
    <row r="55" spans="2:37" s="6" customFormat="1" ht="12.75" customHeight="1">
      <c r="B55" s="24" t="s">
        <v>45</v>
      </c>
      <c r="C55" s="27"/>
      <c r="D55" s="27"/>
      <c r="E55" s="26" t="s">
        <v>136</v>
      </c>
      <c r="F55" s="41">
        <v>5604</v>
      </c>
      <c r="G55" s="41">
        <v>84</v>
      </c>
      <c r="H55" s="41">
        <v>0</v>
      </c>
      <c r="I55" s="41">
        <v>274</v>
      </c>
      <c r="J55" s="41">
        <v>98</v>
      </c>
      <c r="K55" s="41">
        <v>213</v>
      </c>
      <c r="L55" s="41">
        <v>927</v>
      </c>
      <c r="M55" s="41">
        <v>141</v>
      </c>
      <c r="N55" s="41">
        <v>205</v>
      </c>
      <c r="O55" s="41">
        <v>0</v>
      </c>
      <c r="P55" s="41">
        <v>226</v>
      </c>
      <c r="Q55" s="41">
        <v>513</v>
      </c>
      <c r="R55" s="41">
        <v>0</v>
      </c>
      <c r="S55" s="41">
        <v>0</v>
      </c>
      <c r="T55" s="41">
        <v>0</v>
      </c>
      <c r="U55" s="41">
        <v>0</v>
      </c>
      <c r="V55" s="41">
        <v>115</v>
      </c>
      <c r="W55" s="41">
        <v>11</v>
      </c>
      <c r="X55" s="41">
        <v>0</v>
      </c>
      <c r="Y55" s="41">
        <v>350</v>
      </c>
      <c r="Z55" s="41">
        <v>0</v>
      </c>
      <c r="AA55" s="41">
        <v>0</v>
      </c>
      <c r="AB55" s="41">
        <v>0</v>
      </c>
      <c r="AC55" s="41">
        <v>261</v>
      </c>
      <c r="AD55" s="41">
        <v>0</v>
      </c>
      <c r="AE55" s="41">
        <v>764</v>
      </c>
      <c r="AF55" s="41">
        <v>272</v>
      </c>
      <c r="AG55" s="41">
        <v>0</v>
      </c>
      <c r="AH55" s="41">
        <v>0</v>
      </c>
      <c r="AI55" s="41">
        <v>40</v>
      </c>
      <c r="AJ55" s="41">
        <v>0</v>
      </c>
      <c r="AK55" s="40">
        <f t="shared" si="0"/>
        <v>10098</v>
      </c>
    </row>
    <row r="56" spans="2:37" s="6" customFormat="1" ht="12.75" customHeight="1">
      <c r="B56" s="24" t="s">
        <v>46</v>
      </c>
      <c r="C56" s="27"/>
      <c r="D56" s="27"/>
      <c r="E56" s="26" t="s">
        <v>137</v>
      </c>
      <c r="F56" s="41">
        <v>2874</v>
      </c>
      <c r="G56" s="41">
        <v>50</v>
      </c>
      <c r="H56" s="41">
        <v>0</v>
      </c>
      <c r="I56" s="41">
        <v>120</v>
      </c>
      <c r="J56" s="41">
        <v>52</v>
      </c>
      <c r="K56" s="41">
        <v>125</v>
      </c>
      <c r="L56" s="41">
        <v>398</v>
      </c>
      <c r="M56" s="41">
        <v>54</v>
      </c>
      <c r="N56" s="41">
        <v>97</v>
      </c>
      <c r="O56" s="41">
        <v>0</v>
      </c>
      <c r="P56" s="41">
        <v>109</v>
      </c>
      <c r="Q56" s="41">
        <v>271</v>
      </c>
      <c r="R56" s="41">
        <v>0</v>
      </c>
      <c r="S56" s="41">
        <v>0</v>
      </c>
      <c r="T56" s="41">
        <v>0</v>
      </c>
      <c r="U56" s="41">
        <v>0</v>
      </c>
      <c r="V56" s="41">
        <v>62</v>
      </c>
      <c r="W56" s="41">
        <v>8</v>
      </c>
      <c r="X56" s="41">
        <v>0</v>
      </c>
      <c r="Y56" s="41">
        <v>216</v>
      </c>
      <c r="Z56" s="41">
        <v>0</v>
      </c>
      <c r="AA56" s="41">
        <v>0</v>
      </c>
      <c r="AB56" s="41">
        <v>0</v>
      </c>
      <c r="AC56" s="41">
        <v>123</v>
      </c>
      <c r="AD56" s="41">
        <v>0</v>
      </c>
      <c r="AE56" s="41">
        <v>413</v>
      </c>
      <c r="AF56" s="41">
        <v>122</v>
      </c>
      <c r="AG56" s="41">
        <v>0</v>
      </c>
      <c r="AH56" s="41">
        <v>0</v>
      </c>
      <c r="AI56" s="41">
        <v>29</v>
      </c>
      <c r="AJ56" s="41">
        <v>0</v>
      </c>
      <c r="AK56" s="40">
        <f t="shared" si="0"/>
        <v>5123</v>
      </c>
    </row>
    <row r="57" spans="2:37" s="6" customFormat="1" ht="12.75" customHeight="1">
      <c r="B57" s="24" t="s">
        <v>47</v>
      </c>
      <c r="C57" s="27"/>
      <c r="D57" s="27"/>
      <c r="E57" s="26" t="s">
        <v>138</v>
      </c>
      <c r="F57" s="41">
        <v>2730</v>
      </c>
      <c r="G57" s="41">
        <v>34</v>
      </c>
      <c r="H57" s="41">
        <v>0</v>
      </c>
      <c r="I57" s="41">
        <v>154</v>
      </c>
      <c r="J57" s="41">
        <v>46</v>
      </c>
      <c r="K57" s="41">
        <v>88</v>
      </c>
      <c r="L57" s="41">
        <v>529</v>
      </c>
      <c r="M57" s="41">
        <v>87</v>
      </c>
      <c r="N57" s="41">
        <v>108</v>
      </c>
      <c r="O57" s="41">
        <v>0</v>
      </c>
      <c r="P57" s="41">
        <v>117</v>
      </c>
      <c r="Q57" s="41">
        <v>242</v>
      </c>
      <c r="R57" s="41">
        <v>0</v>
      </c>
      <c r="S57" s="41">
        <v>0</v>
      </c>
      <c r="T57" s="41">
        <v>0</v>
      </c>
      <c r="U57" s="41">
        <v>0</v>
      </c>
      <c r="V57" s="41">
        <v>53</v>
      </c>
      <c r="W57" s="41">
        <v>3</v>
      </c>
      <c r="X57" s="41">
        <v>0</v>
      </c>
      <c r="Y57" s="41">
        <v>134</v>
      </c>
      <c r="Z57" s="41">
        <v>0</v>
      </c>
      <c r="AA57" s="41">
        <v>0</v>
      </c>
      <c r="AB57" s="41">
        <v>0</v>
      </c>
      <c r="AC57" s="41">
        <v>138</v>
      </c>
      <c r="AD57" s="41">
        <v>0</v>
      </c>
      <c r="AE57" s="41">
        <v>351</v>
      </c>
      <c r="AF57" s="41">
        <v>150</v>
      </c>
      <c r="AG57" s="41">
        <v>0</v>
      </c>
      <c r="AH57" s="41">
        <v>0</v>
      </c>
      <c r="AI57" s="41">
        <v>11</v>
      </c>
      <c r="AJ57" s="41">
        <v>0</v>
      </c>
      <c r="AK57" s="40">
        <f t="shared" si="0"/>
        <v>4975</v>
      </c>
    </row>
    <row r="58" spans="2:37" s="6" customFormat="1" ht="12.75" customHeight="1">
      <c r="B58" s="24" t="s">
        <v>48</v>
      </c>
      <c r="C58" s="27"/>
      <c r="D58" s="27"/>
      <c r="E58" s="26" t="s">
        <v>139</v>
      </c>
      <c r="F58" s="41">
        <v>5519</v>
      </c>
      <c r="G58" s="41">
        <v>65</v>
      </c>
      <c r="H58" s="41">
        <v>0</v>
      </c>
      <c r="I58" s="41">
        <v>274</v>
      </c>
      <c r="J58" s="41">
        <v>98</v>
      </c>
      <c r="K58" s="41">
        <v>213</v>
      </c>
      <c r="L58" s="41">
        <v>927</v>
      </c>
      <c r="M58" s="41">
        <v>0</v>
      </c>
      <c r="N58" s="41">
        <v>205</v>
      </c>
      <c r="O58" s="41">
        <v>0</v>
      </c>
      <c r="P58" s="41">
        <v>226</v>
      </c>
      <c r="Q58" s="41">
        <v>274</v>
      </c>
      <c r="R58" s="41">
        <v>0</v>
      </c>
      <c r="S58" s="41">
        <v>0</v>
      </c>
      <c r="T58" s="41">
        <v>0</v>
      </c>
      <c r="U58" s="41">
        <v>0</v>
      </c>
      <c r="V58" s="41">
        <v>115</v>
      </c>
      <c r="W58" s="41">
        <v>11</v>
      </c>
      <c r="X58" s="41">
        <v>0</v>
      </c>
      <c r="Y58" s="41">
        <v>350</v>
      </c>
      <c r="Z58" s="41">
        <v>0</v>
      </c>
      <c r="AA58" s="41">
        <v>0</v>
      </c>
      <c r="AB58" s="41">
        <v>0</v>
      </c>
      <c r="AC58" s="41">
        <v>261</v>
      </c>
      <c r="AD58" s="41">
        <v>0</v>
      </c>
      <c r="AE58" s="41">
        <v>694</v>
      </c>
      <c r="AF58" s="41">
        <v>272</v>
      </c>
      <c r="AG58" s="41">
        <v>0</v>
      </c>
      <c r="AH58" s="41">
        <v>0</v>
      </c>
      <c r="AI58" s="41">
        <v>40</v>
      </c>
      <c r="AJ58" s="41">
        <v>0</v>
      </c>
      <c r="AK58" s="40">
        <f t="shared" si="0"/>
        <v>9544</v>
      </c>
    </row>
    <row r="59" spans="2:37" s="6" customFormat="1" ht="12.75" customHeight="1">
      <c r="B59" s="24" t="s">
        <v>49</v>
      </c>
      <c r="C59" s="27"/>
      <c r="D59" s="27"/>
      <c r="E59" s="26" t="s">
        <v>140</v>
      </c>
      <c r="F59" s="41">
        <v>85</v>
      </c>
      <c r="G59" s="41">
        <v>19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141</v>
      </c>
      <c r="N59" s="41">
        <v>0</v>
      </c>
      <c r="O59" s="41">
        <v>0</v>
      </c>
      <c r="P59" s="41">
        <v>0</v>
      </c>
      <c r="Q59" s="41">
        <v>239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70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0">
        <f t="shared" si="0"/>
        <v>554</v>
      </c>
    </row>
    <row r="60" spans="2:37" s="6" customFormat="1" ht="12.75" customHeight="1">
      <c r="B60" s="24" t="s">
        <v>50</v>
      </c>
      <c r="C60" s="27"/>
      <c r="D60" s="27"/>
      <c r="E60" s="26" t="s">
        <v>141</v>
      </c>
      <c r="F60" s="42">
        <f>SUM(F25/F20)*100</f>
        <v>97.53562945368171</v>
      </c>
      <c r="G60" s="42">
        <f aca="true" t="shared" si="1" ref="G60:AJ60">SUM(G25/G20)*100</f>
        <v>92.49896394529631</v>
      </c>
      <c r="H60" s="42">
        <f t="shared" si="1"/>
        <v>97.27891156462584</v>
      </c>
      <c r="I60" s="42">
        <f t="shared" si="1"/>
        <v>100</v>
      </c>
      <c r="J60" s="42">
        <f t="shared" si="1"/>
        <v>89.77485928705441</v>
      </c>
      <c r="K60" s="42">
        <f t="shared" si="1"/>
        <v>90.15706806282722</v>
      </c>
      <c r="L60" s="42">
        <f t="shared" si="1"/>
        <v>89.02015288394719</v>
      </c>
      <c r="M60" s="42">
        <f t="shared" si="1"/>
        <v>79.41680960548885</v>
      </c>
      <c r="N60" s="42">
        <f t="shared" si="1"/>
        <v>90.78850405305822</v>
      </c>
      <c r="O60" s="42">
        <f t="shared" si="1"/>
        <v>86.29961587708067</v>
      </c>
      <c r="P60" s="42">
        <f t="shared" si="1"/>
        <v>92.46753246753246</v>
      </c>
      <c r="Q60" s="42">
        <f t="shared" si="1"/>
        <v>94.6485623003195</v>
      </c>
      <c r="R60" s="42">
        <f t="shared" si="1"/>
        <v>84.3351548269581</v>
      </c>
      <c r="S60" s="42">
        <f t="shared" si="1"/>
        <v>88.7459807073955</v>
      </c>
      <c r="T60" s="42">
        <f t="shared" si="1"/>
        <v>86.56195462478185</v>
      </c>
      <c r="U60" s="42">
        <f t="shared" si="1"/>
        <v>88.83774453394706</v>
      </c>
      <c r="V60" s="42">
        <f t="shared" si="1"/>
        <v>86.55680832610582</v>
      </c>
      <c r="W60" s="42">
        <f t="shared" si="1"/>
        <v>82.02247191011236</v>
      </c>
      <c r="X60" s="42">
        <f t="shared" si="1"/>
        <v>84.83412322274881</v>
      </c>
      <c r="Y60" s="42">
        <f t="shared" si="1"/>
        <v>86.97718631178707</v>
      </c>
      <c r="Z60" s="42">
        <f t="shared" si="1"/>
        <v>85.25641025641025</v>
      </c>
      <c r="AA60" s="42">
        <f t="shared" si="1"/>
        <v>85.2359208523592</v>
      </c>
      <c r="AB60" s="42">
        <f t="shared" si="1"/>
        <v>82.01680672268907</v>
      </c>
      <c r="AC60" s="42">
        <f t="shared" si="1"/>
        <v>86.71096345514951</v>
      </c>
      <c r="AD60" s="42">
        <f t="shared" si="1"/>
        <v>88.8421052631579</v>
      </c>
      <c r="AE60" s="42">
        <f t="shared" si="1"/>
        <v>87.39735808639772</v>
      </c>
      <c r="AF60" s="42">
        <f t="shared" si="1"/>
        <v>88.90855457227138</v>
      </c>
      <c r="AG60" s="42">
        <f t="shared" si="1"/>
        <v>90.22346368715084</v>
      </c>
      <c r="AH60" s="42">
        <f t="shared" si="1"/>
        <v>73.47670250896059</v>
      </c>
      <c r="AI60" s="42">
        <f t="shared" si="1"/>
        <v>81.13879003558719</v>
      </c>
      <c r="AJ60" s="42">
        <f t="shared" si="1"/>
        <v>91.81494661921708</v>
      </c>
      <c r="AK60" s="42">
        <f>SUM(AK25/AK20)*100</f>
        <v>89.05575970602332</v>
      </c>
    </row>
    <row r="61" spans="2:37" s="6" customFormat="1" ht="12.75" customHeight="1">
      <c r="B61" s="24" t="s">
        <v>51</v>
      </c>
      <c r="C61" s="27"/>
      <c r="D61" s="27"/>
      <c r="E61" s="26" t="s">
        <v>142</v>
      </c>
      <c r="F61" s="42">
        <f>SUM(F26/F21)*100</f>
        <v>95.40298507462687</v>
      </c>
      <c r="G61" s="42">
        <f aca="true" t="shared" si="2" ref="G61:AJ61">SUM(G26/G21)*100</f>
        <v>91.12709832134293</v>
      </c>
      <c r="H61" s="42">
        <f t="shared" si="2"/>
        <v>95.85253456221197</v>
      </c>
      <c r="I61" s="42">
        <f t="shared" si="2"/>
        <v>97.6401179941003</v>
      </c>
      <c r="J61" s="42">
        <f t="shared" si="2"/>
        <v>89.72972972972974</v>
      </c>
      <c r="K61" s="42">
        <f t="shared" si="2"/>
        <v>89.20570264765783</v>
      </c>
      <c r="L61" s="42">
        <f t="shared" si="2"/>
        <v>87.63888888888889</v>
      </c>
      <c r="M61" s="42">
        <f t="shared" si="2"/>
        <v>79.39110070257611</v>
      </c>
      <c r="N61" s="42">
        <f t="shared" si="2"/>
        <v>90.50445103857567</v>
      </c>
      <c r="O61" s="42">
        <f t="shared" si="2"/>
        <v>86.50602409638554</v>
      </c>
      <c r="P61" s="42">
        <f t="shared" si="2"/>
        <v>92.61904761904762</v>
      </c>
      <c r="Q61" s="42">
        <f t="shared" si="2"/>
        <v>93.89067524115757</v>
      </c>
      <c r="R61" s="42">
        <f t="shared" si="2"/>
        <v>82.53119429590018</v>
      </c>
      <c r="S61" s="42">
        <f t="shared" si="2"/>
        <v>89.70588235294117</v>
      </c>
      <c r="T61" s="42">
        <f t="shared" si="2"/>
        <v>86.50519031141869</v>
      </c>
      <c r="U61" s="42">
        <f t="shared" si="2"/>
        <v>86.65207877461707</v>
      </c>
      <c r="V61" s="42">
        <f t="shared" si="2"/>
        <v>87.2340425531915</v>
      </c>
      <c r="W61" s="42">
        <f t="shared" si="2"/>
        <v>83.92523364485982</v>
      </c>
      <c r="X61" s="42">
        <f t="shared" si="2"/>
        <v>84.5303867403315</v>
      </c>
      <c r="Y61" s="42">
        <f t="shared" si="2"/>
        <v>88.56624319419237</v>
      </c>
      <c r="Z61" s="42">
        <f t="shared" si="2"/>
        <v>82.6086956521739</v>
      </c>
      <c r="AA61" s="42">
        <f t="shared" si="2"/>
        <v>83.47107438016529</v>
      </c>
      <c r="AB61" s="42">
        <f t="shared" si="2"/>
        <v>81.81818181818183</v>
      </c>
      <c r="AC61" s="42">
        <f t="shared" si="2"/>
        <v>85.3146853146853</v>
      </c>
      <c r="AD61" s="42">
        <f t="shared" si="2"/>
        <v>86.72199170124482</v>
      </c>
      <c r="AE61" s="42">
        <f t="shared" si="2"/>
        <v>86.25592417061611</v>
      </c>
      <c r="AF61" s="42">
        <f t="shared" si="2"/>
        <v>88.05460750853243</v>
      </c>
      <c r="AG61" s="42">
        <f t="shared" si="2"/>
        <v>92.04545454545455</v>
      </c>
      <c r="AH61" s="42">
        <f t="shared" si="2"/>
        <v>71.52777777777779</v>
      </c>
      <c r="AI61" s="42">
        <f t="shared" si="2"/>
        <v>77.56410256410257</v>
      </c>
      <c r="AJ61" s="42">
        <f t="shared" si="2"/>
        <v>91.66666666666666</v>
      </c>
      <c r="AK61" s="42">
        <f>SUM(AK26/AK21)*100</f>
        <v>88.23676323676324</v>
      </c>
    </row>
    <row r="62" spans="2:37" s="6" customFormat="1" ht="12.75" customHeight="1">
      <c r="B62" s="24" t="s">
        <v>52</v>
      </c>
      <c r="C62" s="27"/>
      <c r="D62" s="27"/>
      <c r="E62" s="26" t="s">
        <v>143</v>
      </c>
      <c r="F62" s="42">
        <f>SUM(F27/F22)*100</f>
        <v>99.64559952746603</v>
      </c>
      <c r="G62" s="42">
        <f aca="true" t="shared" si="3" ref="G62:AJ62">SUM(G27/G22)*100</f>
        <v>93.97590361445783</v>
      </c>
      <c r="H62" s="42">
        <f t="shared" si="3"/>
        <v>98.66071428571429</v>
      </c>
      <c r="I62" s="42">
        <f t="shared" si="3"/>
        <v>102.60586319218241</v>
      </c>
      <c r="J62" s="42">
        <f t="shared" si="3"/>
        <v>89.82387475538161</v>
      </c>
      <c r="K62" s="42">
        <f t="shared" si="3"/>
        <v>91.16379310344827</v>
      </c>
      <c r="L62" s="42">
        <f t="shared" si="3"/>
        <v>90.40333796940195</v>
      </c>
      <c r="M62" s="42">
        <f t="shared" si="3"/>
        <v>79.44134078212291</v>
      </c>
      <c r="N62" s="42">
        <f t="shared" si="3"/>
        <v>91.06881405563689</v>
      </c>
      <c r="O62" s="42">
        <f t="shared" si="3"/>
        <v>86.0655737704918</v>
      </c>
      <c r="P62" s="42">
        <f t="shared" si="3"/>
        <v>92.28571428571428</v>
      </c>
      <c r="Q62" s="42">
        <f t="shared" si="3"/>
        <v>95.3968253968254</v>
      </c>
      <c r="R62" s="42">
        <f t="shared" si="3"/>
        <v>86.21973929236499</v>
      </c>
      <c r="S62" s="42">
        <f t="shared" si="3"/>
        <v>88</v>
      </c>
      <c r="T62" s="42">
        <f t="shared" si="3"/>
        <v>86.61971830985915</v>
      </c>
      <c r="U62" s="42">
        <f t="shared" si="3"/>
        <v>91.2621359223301</v>
      </c>
      <c r="V62" s="42">
        <f t="shared" si="3"/>
        <v>85.79335793357934</v>
      </c>
      <c r="W62" s="42">
        <f t="shared" si="3"/>
        <v>80.1125703564728</v>
      </c>
      <c r="X62" s="42">
        <f t="shared" si="3"/>
        <v>85.15625</v>
      </c>
      <c r="Y62" s="42">
        <f t="shared" si="3"/>
        <v>85.22954091816366</v>
      </c>
      <c r="Z62" s="42">
        <f t="shared" si="3"/>
        <v>89.0625</v>
      </c>
      <c r="AA62" s="42">
        <f t="shared" si="3"/>
        <v>87.41496598639455</v>
      </c>
      <c r="AB62" s="42">
        <f t="shared" si="3"/>
        <v>82.21476510067114</v>
      </c>
      <c r="AC62" s="42">
        <f t="shared" si="3"/>
        <v>87.9746835443038</v>
      </c>
      <c r="AD62" s="42">
        <f t="shared" si="3"/>
        <v>91.02564102564102</v>
      </c>
      <c r="AE62" s="42">
        <f t="shared" si="3"/>
        <v>88.67069486404834</v>
      </c>
      <c r="AF62" s="42">
        <f t="shared" si="3"/>
        <v>89.82843137254902</v>
      </c>
      <c r="AG62" s="42">
        <f t="shared" si="3"/>
        <v>88.46153846153845</v>
      </c>
      <c r="AH62" s="42">
        <f t="shared" si="3"/>
        <v>75.55555555555556</v>
      </c>
      <c r="AI62" s="42">
        <f t="shared" si="3"/>
        <v>85.6</v>
      </c>
      <c r="AJ62" s="42">
        <f t="shared" si="3"/>
        <v>91.94630872483222</v>
      </c>
      <c r="AK62" s="42">
        <f>SUM(AK27/AK22)*100</f>
        <v>89.91426140454219</v>
      </c>
    </row>
    <row r="63" spans="2:37" s="6" customFormat="1" ht="12.75" customHeight="1">
      <c r="B63" s="24" t="s">
        <v>53</v>
      </c>
      <c r="C63" s="27"/>
      <c r="D63" s="27"/>
      <c r="E63" s="26" t="s">
        <v>144</v>
      </c>
      <c r="F63" s="42">
        <f>SUM(F28/F23)*100</f>
        <v>98.39285714285714</v>
      </c>
      <c r="G63" s="42">
        <f aca="true" t="shared" si="4" ref="G63:AJ63">SUM(G28/G23)*100</f>
        <v>98.52941176470588</v>
      </c>
      <c r="H63" s="42">
        <f t="shared" si="4"/>
        <v>98.0392156862745</v>
      </c>
      <c r="I63" s="42">
        <f t="shared" si="4"/>
        <v>114.4736842105263</v>
      </c>
      <c r="J63" s="42">
        <f t="shared" si="4"/>
        <v>83.9622641509434</v>
      </c>
      <c r="K63" s="42">
        <f t="shared" si="4"/>
        <v>85.96491228070175</v>
      </c>
      <c r="L63" s="42">
        <f t="shared" si="4"/>
        <v>94.96402877697841</v>
      </c>
      <c r="M63" s="42">
        <f t="shared" si="4"/>
        <v>88.82521489971347</v>
      </c>
      <c r="N63" s="42">
        <f t="shared" si="4"/>
        <v>94.0909090909091</v>
      </c>
      <c r="O63" s="42">
        <f t="shared" si="4"/>
        <v>82.92682926829268</v>
      </c>
      <c r="P63" s="42">
        <f t="shared" si="4"/>
        <v>106.4516129032258</v>
      </c>
      <c r="Q63" s="42">
        <f t="shared" si="4"/>
        <v>96.55172413793103</v>
      </c>
      <c r="R63" s="42">
        <f t="shared" si="4"/>
        <v>95.65217391304348</v>
      </c>
      <c r="S63" s="42">
        <f t="shared" si="4"/>
        <v>94.9579831932773</v>
      </c>
      <c r="T63" s="42">
        <f t="shared" si="4"/>
        <v>94.01709401709401</v>
      </c>
      <c r="U63" s="42">
        <f t="shared" si="4"/>
        <v>89.34426229508196</v>
      </c>
      <c r="V63" s="42">
        <f t="shared" si="4"/>
        <v>91.22807017543859</v>
      </c>
      <c r="W63" s="42">
        <f t="shared" si="4"/>
        <v>96.20253164556962</v>
      </c>
      <c r="X63" s="42">
        <f t="shared" si="4"/>
        <v>83.57142857142857</v>
      </c>
      <c r="Y63" s="42">
        <f t="shared" si="4"/>
        <v>90.66666666666666</v>
      </c>
      <c r="Z63" s="42">
        <f t="shared" si="4"/>
        <v>79.54545454545455</v>
      </c>
      <c r="AA63" s="42">
        <f t="shared" si="4"/>
        <v>77.12418300653596</v>
      </c>
      <c r="AB63" s="42">
        <f t="shared" si="4"/>
        <v>87.71929824561403</v>
      </c>
      <c r="AC63" s="42">
        <f t="shared" si="4"/>
        <v>94.44444444444444</v>
      </c>
      <c r="AD63" s="42">
        <f t="shared" si="4"/>
        <v>89.79591836734694</v>
      </c>
      <c r="AE63" s="42">
        <f t="shared" si="4"/>
        <v>118.6335403726708</v>
      </c>
      <c r="AF63" s="42">
        <f t="shared" si="4"/>
        <v>91.98113207547169</v>
      </c>
      <c r="AG63" s="42">
        <f t="shared" si="4"/>
        <v>88.79310344827587</v>
      </c>
      <c r="AH63" s="42">
        <f t="shared" si="4"/>
        <v>67.21311475409836</v>
      </c>
      <c r="AI63" s="42">
        <f t="shared" si="4"/>
        <v>77.90055248618785</v>
      </c>
      <c r="AJ63" s="42">
        <f t="shared" si="4"/>
        <v>101.96078431372548</v>
      </c>
      <c r="AK63" s="42">
        <f>SUM(AK28/AK23)*100</f>
        <v>94.52813852813853</v>
      </c>
    </row>
    <row r="64" spans="2:37" s="6" customFormat="1" ht="12.75" customHeight="1">
      <c r="B64" s="24" t="s">
        <v>54</v>
      </c>
      <c r="C64" s="27"/>
      <c r="D64" s="27"/>
      <c r="E64" s="26" t="s">
        <v>145</v>
      </c>
      <c r="F64" s="42">
        <f>SUM(F29/F24)*100</f>
        <v>96.6824644549763</v>
      </c>
      <c r="G64" s="42">
        <f aca="true" t="shared" si="5" ref="G64:AJ64">SUM(G29/G24)*100</f>
        <v>91.94205522861023</v>
      </c>
      <c r="H64" s="42">
        <f t="shared" si="5"/>
        <v>97.17948717948718</v>
      </c>
      <c r="I64" s="42">
        <f t="shared" si="5"/>
        <v>98.0701754385965</v>
      </c>
      <c r="J64" s="42">
        <f t="shared" si="5"/>
        <v>90.41666666666667</v>
      </c>
      <c r="K64" s="42">
        <f t="shared" si="5"/>
        <v>90.72532699167658</v>
      </c>
      <c r="L64" s="42">
        <f t="shared" si="5"/>
        <v>87.59689922480621</v>
      </c>
      <c r="M64" s="42">
        <f t="shared" si="5"/>
        <v>77.07142857142857</v>
      </c>
      <c r="N64" s="42">
        <f t="shared" si="5"/>
        <v>90.14951627088831</v>
      </c>
      <c r="O64" s="42">
        <f t="shared" si="5"/>
        <v>86.48648648648648</v>
      </c>
      <c r="P64" s="42">
        <f t="shared" si="5"/>
        <v>91.24293785310734</v>
      </c>
      <c r="Q64" s="42">
        <f t="shared" si="5"/>
        <v>94.50643776824035</v>
      </c>
      <c r="R64" s="42">
        <f t="shared" si="5"/>
        <v>83.57628765792032</v>
      </c>
      <c r="S64" s="42">
        <f t="shared" si="5"/>
        <v>84.89583333333334</v>
      </c>
      <c r="T64" s="42">
        <f t="shared" si="5"/>
        <v>84.64912280701753</v>
      </c>
      <c r="U64" s="42">
        <f t="shared" si="5"/>
        <v>88.64</v>
      </c>
      <c r="V64" s="42">
        <f t="shared" si="5"/>
        <v>85.02304147465438</v>
      </c>
      <c r="W64" s="42">
        <f t="shared" si="5"/>
        <v>79.56043956043956</v>
      </c>
      <c r="X64" s="42">
        <f t="shared" si="5"/>
        <v>85.02732240437159</v>
      </c>
      <c r="Y64" s="42">
        <f t="shared" si="5"/>
        <v>86.69396110542476</v>
      </c>
      <c r="Z64" s="42">
        <f t="shared" si="5"/>
        <v>87.5</v>
      </c>
      <c r="AA64" s="42">
        <f t="shared" si="5"/>
        <v>87.6984126984127</v>
      </c>
      <c r="AB64" s="42">
        <f t="shared" si="5"/>
        <v>81.41263940520446</v>
      </c>
      <c r="AC64" s="42">
        <f t="shared" si="5"/>
        <v>85.02024291497976</v>
      </c>
      <c r="AD64" s="42">
        <f t="shared" si="5"/>
        <v>88.73239436619718</v>
      </c>
      <c r="AE64" s="42">
        <f t="shared" si="5"/>
        <v>83.34005647438482</v>
      </c>
      <c r="AF64" s="42">
        <f t="shared" si="5"/>
        <v>88.46931894807823</v>
      </c>
      <c r="AG64" s="42">
        <f t="shared" si="5"/>
        <v>90.9090909090909</v>
      </c>
      <c r="AH64" s="42">
        <f t="shared" si="5"/>
        <v>75.22935779816514</v>
      </c>
      <c r="AI64" s="42">
        <f t="shared" si="5"/>
        <v>87</v>
      </c>
      <c r="AJ64" s="42">
        <f t="shared" si="5"/>
        <v>89.56521739130436</v>
      </c>
      <c r="AK64" s="42">
        <f>SUM(AK29/AK24)*100</f>
        <v>87.81739811912226</v>
      </c>
    </row>
    <row r="65" spans="2:37" s="6" customFormat="1" ht="12.75" customHeight="1">
      <c r="B65" s="24" t="s">
        <v>55</v>
      </c>
      <c r="C65" s="27"/>
      <c r="D65" s="27"/>
      <c r="E65" s="26" t="s">
        <v>146</v>
      </c>
      <c r="F65" s="42">
        <f>SUM((F20-F25)/F20)*100</f>
        <v>2.46437054631829</v>
      </c>
      <c r="G65" s="42">
        <f aca="true" t="shared" si="6" ref="G65:AJ65">SUM((G20-G25)/G20)*100</f>
        <v>7.501036054703689</v>
      </c>
      <c r="H65" s="42">
        <f t="shared" si="6"/>
        <v>2.7210884353741496</v>
      </c>
      <c r="I65" s="42">
        <f t="shared" si="6"/>
        <v>0</v>
      </c>
      <c r="J65" s="42">
        <f t="shared" si="6"/>
        <v>10.22514071294559</v>
      </c>
      <c r="K65" s="42">
        <f t="shared" si="6"/>
        <v>9.842931937172775</v>
      </c>
      <c r="L65" s="42">
        <f t="shared" si="6"/>
        <v>10.979847116052815</v>
      </c>
      <c r="M65" s="42">
        <f t="shared" si="6"/>
        <v>20.58319039451115</v>
      </c>
      <c r="N65" s="42">
        <f t="shared" si="6"/>
        <v>9.211495946941783</v>
      </c>
      <c r="O65" s="42">
        <f t="shared" si="6"/>
        <v>13.700384122919335</v>
      </c>
      <c r="P65" s="42">
        <f t="shared" si="6"/>
        <v>7.532467532467532</v>
      </c>
      <c r="Q65" s="42">
        <f t="shared" si="6"/>
        <v>5.3514376996805115</v>
      </c>
      <c r="R65" s="42">
        <f t="shared" si="6"/>
        <v>15.664845173041893</v>
      </c>
      <c r="S65" s="42">
        <f t="shared" si="6"/>
        <v>11.254019292604502</v>
      </c>
      <c r="T65" s="42">
        <f t="shared" si="6"/>
        <v>13.438045375218149</v>
      </c>
      <c r="U65" s="42">
        <f t="shared" si="6"/>
        <v>11.162255466052933</v>
      </c>
      <c r="V65" s="42">
        <f t="shared" si="6"/>
        <v>13.443191673894189</v>
      </c>
      <c r="W65" s="42">
        <f t="shared" si="6"/>
        <v>17.97752808988764</v>
      </c>
      <c r="X65" s="42">
        <f t="shared" si="6"/>
        <v>15.165876777251185</v>
      </c>
      <c r="Y65" s="42">
        <f t="shared" si="6"/>
        <v>13.022813688212928</v>
      </c>
      <c r="Z65" s="42">
        <f t="shared" si="6"/>
        <v>14.743589743589745</v>
      </c>
      <c r="AA65" s="42">
        <f t="shared" si="6"/>
        <v>14.76407914764079</v>
      </c>
      <c r="AB65" s="42">
        <f t="shared" si="6"/>
        <v>17.983193277310924</v>
      </c>
      <c r="AC65" s="42">
        <f t="shared" si="6"/>
        <v>13.2890365448505</v>
      </c>
      <c r="AD65" s="42">
        <f t="shared" si="6"/>
        <v>11.157894736842106</v>
      </c>
      <c r="AE65" s="42">
        <f t="shared" si="6"/>
        <v>12.602641913602286</v>
      </c>
      <c r="AF65" s="42">
        <f t="shared" si="6"/>
        <v>11.091445427728614</v>
      </c>
      <c r="AG65" s="42">
        <f t="shared" si="6"/>
        <v>9.776536312849162</v>
      </c>
      <c r="AH65" s="42">
        <f t="shared" si="6"/>
        <v>26.523297491039425</v>
      </c>
      <c r="AI65" s="42">
        <f t="shared" si="6"/>
        <v>18.86120996441281</v>
      </c>
      <c r="AJ65" s="42">
        <f t="shared" si="6"/>
        <v>8.185053380782918</v>
      </c>
      <c r="AK65" s="42">
        <f>SUM((AK20-AK25)/AK20)*100</f>
        <v>10.944240293976673</v>
      </c>
    </row>
    <row r="66" spans="2:37" s="6" customFormat="1" ht="12.75" customHeight="1">
      <c r="B66" s="24" t="s">
        <v>56</v>
      </c>
      <c r="C66" s="27"/>
      <c r="D66" s="27"/>
      <c r="E66" s="26" t="s">
        <v>147</v>
      </c>
      <c r="F66" s="42">
        <f>SUM((F21-F26)/F21)*100</f>
        <v>4.597014925373134</v>
      </c>
      <c r="G66" s="42">
        <f aca="true" t="shared" si="7" ref="G66:AJ66">SUM((G21-G26)/G21)*100</f>
        <v>8.872901678657074</v>
      </c>
      <c r="H66" s="42">
        <f t="shared" si="7"/>
        <v>4.147465437788019</v>
      </c>
      <c r="I66" s="42">
        <f t="shared" si="7"/>
        <v>2.359882005899705</v>
      </c>
      <c r="J66" s="42">
        <f t="shared" si="7"/>
        <v>10.27027027027027</v>
      </c>
      <c r="K66" s="42">
        <f t="shared" si="7"/>
        <v>10.79429735234216</v>
      </c>
      <c r="L66" s="42">
        <f t="shared" si="7"/>
        <v>12.36111111111111</v>
      </c>
      <c r="M66" s="42">
        <f t="shared" si="7"/>
        <v>20.60889929742389</v>
      </c>
      <c r="N66" s="42">
        <f t="shared" si="7"/>
        <v>9.495548961424333</v>
      </c>
      <c r="O66" s="42">
        <f t="shared" si="7"/>
        <v>13.493975903614459</v>
      </c>
      <c r="P66" s="42">
        <f t="shared" si="7"/>
        <v>7.380952380952381</v>
      </c>
      <c r="Q66" s="42">
        <f t="shared" si="7"/>
        <v>6.109324758842444</v>
      </c>
      <c r="R66" s="42">
        <f t="shared" si="7"/>
        <v>17.46880570409982</v>
      </c>
      <c r="S66" s="42">
        <f t="shared" si="7"/>
        <v>10.294117647058822</v>
      </c>
      <c r="T66" s="42">
        <f t="shared" si="7"/>
        <v>13.494809688581316</v>
      </c>
      <c r="U66" s="42">
        <f t="shared" si="7"/>
        <v>13.347921225382933</v>
      </c>
      <c r="V66" s="42">
        <f t="shared" si="7"/>
        <v>12.76595744680851</v>
      </c>
      <c r="W66" s="42">
        <f t="shared" si="7"/>
        <v>16.074766355140188</v>
      </c>
      <c r="X66" s="42">
        <f t="shared" si="7"/>
        <v>15.469613259668508</v>
      </c>
      <c r="Y66" s="42">
        <f t="shared" si="7"/>
        <v>11.433756805807622</v>
      </c>
      <c r="Z66" s="42">
        <f t="shared" si="7"/>
        <v>17.391304347826086</v>
      </c>
      <c r="AA66" s="42">
        <f t="shared" si="7"/>
        <v>16.528925619834713</v>
      </c>
      <c r="AB66" s="42">
        <f t="shared" si="7"/>
        <v>18.181818181818183</v>
      </c>
      <c r="AC66" s="42">
        <f t="shared" si="7"/>
        <v>14.685314685314685</v>
      </c>
      <c r="AD66" s="42">
        <f t="shared" si="7"/>
        <v>13.278008298755188</v>
      </c>
      <c r="AE66" s="42">
        <f t="shared" si="7"/>
        <v>13.744075829383887</v>
      </c>
      <c r="AF66" s="42">
        <f t="shared" si="7"/>
        <v>11.945392491467576</v>
      </c>
      <c r="AG66" s="42">
        <f t="shared" si="7"/>
        <v>7.954545454545454</v>
      </c>
      <c r="AH66" s="42">
        <f t="shared" si="7"/>
        <v>28.47222222222222</v>
      </c>
      <c r="AI66" s="42">
        <f t="shared" si="7"/>
        <v>22.435897435897438</v>
      </c>
      <c r="AJ66" s="42">
        <f t="shared" si="7"/>
        <v>8.333333333333332</v>
      </c>
      <c r="AK66" s="42">
        <f>SUM((AK21-AK26)/AK21)*100</f>
        <v>11.763236763236764</v>
      </c>
    </row>
    <row r="67" spans="2:37" s="6" customFormat="1" ht="12.75" customHeight="1">
      <c r="B67" s="24" t="s">
        <v>57</v>
      </c>
      <c r="C67" s="27"/>
      <c r="D67" s="27"/>
      <c r="E67" s="26" t="s">
        <v>148</v>
      </c>
      <c r="F67" s="42">
        <f>SUM((F22-F27)/F22)*100</f>
        <v>0.3544004725339634</v>
      </c>
      <c r="G67" s="42">
        <f aca="true" t="shared" si="8" ref="G67:AJ67">SUM((G22-G27)/G22)*100</f>
        <v>6.024096385542169</v>
      </c>
      <c r="H67" s="42">
        <f t="shared" si="8"/>
        <v>1.3392857142857142</v>
      </c>
      <c r="I67" s="42">
        <f t="shared" si="8"/>
        <v>-2.6058631921824107</v>
      </c>
      <c r="J67" s="42">
        <f t="shared" si="8"/>
        <v>10.176125244618394</v>
      </c>
      <c r="K67" s="42">
        <f t="shared" si="8"/>
        <v>8.836206896551724</v>
      </c>
      <c r="L67" s="42">
        <f t="shared" si="8"/>
        <v>9.596662030598054</v>
      </c>
      <c r="M67" s="42">
        <f t="shared" si="8"/>
        <v>20.558659217877096</v>
      </c>
      <c r="N67" s="42">
        <f t="shared" si="8"/>
        <v>8.931185944363104</v>
      </c>
      <c r="O67" s="42">
        <f t="shared" si="8"/>
        <v>13.934426229508196</v>
      </c>
      <c r="P67" s="42">
        <f t="shared" si="8"/>
        <v>7.7142857142857135</v>
      </c>
      <c r="Q67" s="42">
        <f t="shared" si="8"/>
        <v>4.603174603174604</v>
      </c>
      <c r="R67" s="42">
        <f t="shared" si="8"/>
        <v>13.780260707635009</v>
      </c>
      <c r="S67" s="42">
        <f t="shared" si="8"/>
        <v>12</v>
      </c>
      <c r="T67" s="42">
        <f t="shared" si="8"/>
        <v>13.380281690140844</v>
      </c>
      <c r="U67" s="42">
        <f t="shared" si="8"/>
        <v>8.737864077669903</v>
      </c>
      <c r="V67" s="42">
        <f t="shared" si="8"/>
        <v>14.206642066420663</v>
      </c>
      <c r="W67" s="42">
        <f t="shared" si="8"/>
        <v>19.887429643527206</v>
      </c>
      <c r="X67" s="42">
        <f t="shared" si="8"/>
        <v>14.84375</v>
      </c>
      <c r="Y67" s="42">
        <f t="shared" si="8"/>
        <v>14.770459081836327</v>
      </c>
      <c r="Z67" s="42">
        <f t="shared" si="8"/>
        <v>10.9375</v>
      </c>
      <c r="AA67" s="42">
        <f t="shared" si="8"/>
        <v>12.585034013605442</v>
      </c>
      <c r="AB67" s="42">
        <f t="shared" si="8"/>
        <v>17.78523489932886</v>
      </c>
      <c r="AC67" s="42">
        <f t="shared" si="8"/>
        <v>12.025316455696203</v>
      </c>
      <c r="AD67" s="42">
        <f t="shared" si="8"/>
        <v>8.974358974358974</v>
      </c>
      <c r="AE67" s="42">
        <f t="shared" si="8"/>
        <v>11.329305135951662</v>
      </c>
      <c r="AF67" s="42">
        <f t="shared" si="8"/>
        <v>10.17156862745098</v>
      </c>
      <c r="AG67" s="42">
        <f t="shared" si="8"/>
        <v>11.538461538461538</v>
      </c>
      <c r="AH67" s="42">
        <f t="shared" si="8"/>
        <v>24.444444444444443</v>
      </c>
      <c r="AI67" s="42">
        <f t="shared" si="8"/>
        <v>14.399999999999999</v>
      </c>
      <c r="AJ67" s="42">
        <f t="shared" si="8"/>
        <v>8.053691275167784</v>
      </c>
      <c r="AK67" s="42">
        <f>SUM((AK22-AK27)/AK22)*100</f>
        <v>10.085738595457817</v>
      </c>
    </row>
    <row r="68" spans="2:37" s="6" customFormat="1" ht="12.75" customHeight="1">
      <c r="B68" s="24" t="s">
        <v>58</v>
      </c>
      <c r="C68" s="27"/>
      <c r="D68" s="27"/>
      <c r="E68" s="26" t="s">
        <v>149</v>
      </c>
      <c r="F68" s="42">
        <f>SUM((F23-F28)/F23)*100</f>
        <v>1.607142857142857</v>
      </c>
      <c r="G68" s="42">
        <f aca="true" t="shared" si="9" ref="G68:AJ68">SUM((G23-G28)/G23)*100</f>
        <v>1.4705882352941175</v>
      </c>
      <c r="H68" s="42">
        <f t="shared" si="9"/>
        <v>1.9607843137254901</v>
      </c>
      <c r="I68" s="42">
        <f t="shared" si="9"/>
        <v>-14.473684210526317</v>
      </c>
      <c r="J68" s="42">
        <f t="shared" si="9"/>
        <v>16.037735849056602</v>
      </c>
      <c r="K68" s="42">
        <f t="shared" si="9"/>
        <v>14.035087719298245</v>
      </c>
      <c r="L68" s="42">
        <f t="shared" si="9"/>
        <v>5.0359712230215825</v>
      </c>
      <c r="M68" s="42">
        <f t="shared" si="9"/>
        <v>11.174785100286533</v>
      </c>
      <c r="N68" s="42">
        <f t="shared" si="9"/>
        <v>5.909090909090909</v>
      </c>
      <c r="O68" s="42">
        <f t="shared" si="9"/>
        <v>17.073170731707318</v>
      </c>
      <c r="P68" s="42">
        <f t="shared" si="9"/>
        <v>-6.451612903225806</v>
      </c>
      <c r="Q68" s="42">
        <f t="shared" si="9"/>
        <v>3.4482758620689653</v>
      </c>
      <c r="R68" s="42">
        <f t="shared" si="9"/>
        <v>4.3478260869565215</v>
      </c>
      <c r="S68" s="42">
        <f t="shared" si="9"/>
        <v>5.042016806722689</v>
      </c>
      <c r="T68" s="42">
        <f t="shared" si="9"/>
        <v>5.982905982905983</v>
      </c>
      <c r="U68" s="42">
        <f t="shared" si="9"/>
        <v>10.655737704918032</v>
      </c>
      <c r="V68" s="42">
        <f t="shared" si="9"/>
        <v>8.771929824561402</v>
      </c>
      <c r="W68" s="42">
        <f t="shared" si="9"/>
        <v>3.79746835443038</v>
      </c>
      <c r="X68" s="42">
        <f t="shared" si="9"/>
        <v>16.428571428571427</v>
      </c>
      <c r="Y68" s="42">
        <f t="shared" si="9"/>
        <v>9.333333333333334</v>
      </c>
      <c r="Z68" s="42">
        <f t="shared" si="9"/>
        <v>20.454545454545457</v>
      </c>
      <c r="AA68" s="42">
        <f t="shared" si="9"/>
        <v>22.875816993464053</v>
      </c>
      <c r="AB68" s="42">
        <f t="shared" si="9"/>
        <v>12.280701754385964</v>
      </c>
      <c r="AC68" s="42">
        <f t="shared" si="9"/>
        <v>5.555555555555555</v>
      </c>
      <c r="AD68" s="42">
        <f t="shared" si="9"/>
        <v>10.204081632653061</v>
      </c>
      <c r="AE68" s="42">
        <f t="shared" si="9"/>
        <v>-18.633540372670808</v>
      </c>
      <c r="AF68" s="42">
        <f t="shared" si="9"/>
        <v>8.018867924528301</v>
      </c>
      <c r="AG68" s="42">
        <f t="shared" si="9"/>
        <v>11.206896551724139</v>
      </c>
      <c r="AH68" s="42">
        <f t="shared" si="9"/>
        <v>32.78688524590164</v>
      </c>
      <c r="AI68" s="42">
        <f t="shared" si="9"/>
        <v>22.099447513812155</v>
      </c>
      <c r="AJ68" s="42">
        <f t="shared" si="9"/>
        <v>-1.9607843137254901</v>
      </c>
      <c r="AK68" s="42">
        <f>SUM((AK23-AK28)/AK23)*100</f>
        <v>5.471861471861472</v>
      </c>
    </row>
    <row r="69" spans="2:37" s="6" customFormat="1" ht="12.75" customHeight="1">
      <c r="B69" s="24" t="s">
        <v>59</v>
      </c>
      <c r="C69" s="27"/>
      <c r="D69" s="27"/>
      <c r="E69" s="26" t="s">
        <v>150</v>
      </c>
      <c r="F69" s="42">
        <f>SUM((F24-F29)/F24)*100</f>
        <v>3.3175355450236967</v>
      </c>
      <c r="G69" s="42">
        <f aca="true" t="shared" si="10" ref="G69:AJ69">SUM((G24-G29)/G24)*100</f>
        <v>8.057944771389769</v>
      </c>
      <c r="H69" s="42">
        <f t="shared" si="10"/>
        <v>2.8205128205128207</v>
      </c>
      <c r="I69" s="42">
        <f t="shared" si="10"/>
        <v>1.9298245614035088</v>
      </c>
      <c r="J69" s="42">
        <f t="shared" si="10"/>
        <v>9.583333333333334</v>
      </c>
      <c r="K69" s="42">
        <f t="shared" si="10"/>
        <v>9.274673008323424</v>
      </c>
      <c r="L69" s="42">
        <f t="shared" si="10"/>
        <v>12.4031007751938</v>
      </c>
      <c r="M69" s="42">
        <f t="shared" si="10"/>
        <v>22.928571428571427</v>
      </c>
      <c r="N69" s="42">
        <f t="shared" si="10"/>
        <v>9.850483729111698</v>
      </c>
      <c r="O69" s="42">
        <f t="shared" si="10"/>
        <v>13.513513513513514</v>
      </c>
      <c r="P69" s="42">
        <f t="shared" si="10"/>
        <v>8.757062146892656</v>
      </c>
      <c r="Q69" s="42">
        <f t="shared" si="10"/>
        <v>5.493562231759657</v>
      </c>
      <c r="R69" s="42">
        <f t="shared" si="10"/>
        <v>16.42371234207969</v>
      </c>
      <c r="S69" s="42">
        <f t="shared" si="10"/>
        <v>15.104166666666666</v>
      </c>
      <c r="T69" s="42">
        <f t="shared" si="10"/>
        <v>15.350877192982457</v>
      </c>
      <c r="U69" s="42">
        <f t="shared" si="10"/>
        <v>11.360000000000001</v>
      </c>
      <c r="V69" s="42">
        <f t="shared" si="10"/>
        <v>14.976958525345621</v>
      </c>
      <c r="W69" s="42">
        <f t="shared" si="10"/>
        <v>20.439560439560438</v>
      </c>
      <c r="X69" s="42">
        <f t="shared" si="10"/>
        <v>14.972677595628415</v>
      </c>
      <c r="Y69" s="42">
        <f t="shared" si="10"/>
        <v>13.30603889457523</v>
      </c>
      <c r="Z69" s="42">
        <f t="shared" si="10"/>
        <v>12.5</v>
      </c>
      <c r="AA69" s="42">
        <f t="shared" si="10"/>
        <v>12.3015873015873</v>
      </c>
      <c r="AB69" s="42">
        <f t="shared" si="10"/>
        <v>18.587360594795538</v>
      </c>
      <c r="AC69" s="42">
        <f t="shared" si="10"/>
        <v>14.979757085020243</v>
      </c>
      <c r="AD69" s="42">
        <f t="shared" si="10"/>
        <v>11.267605633802818</v>
      </c>
      <c r="AE69" s="42">
        <f t="shared" si="10"/>
        <v>16.659943525615166</v>
      </c>
      <c r="AF69" s="42">
        <f t="shared" si="10"/>
        <v>11.53068105192178</v>
      </c>
      <c r="AG69" s="42">
        <f t="shared" si="10"/>
        <v>9.090909090909092</v>
      </c>
      <c r="AH69" s="42">
        <f t="shared" si="10"/>
        <v>24.770642201834864</v>
      </c>
      <c r="AI69" s="42">
        <f t="shared" si="10"/>
        <v>13</v>
      </c>
      <c r="AJ69" s="42">
        <f t="shared" si="10"/>
        <v>10.434782608695652</v>
      </c>
      <c r="AK69" s="42">
        <f>SUM((AK24-AK29)/AK24)*100</f>
        <v>12.182601880877742</v>
      </c>
    </row>
    <row r="70" spans="2:37" s="6" customFormat="1" ht="12.75" customHeight="1">
      <c r="B70" s="24" t="s">
        <v>60</v>
      </c>
      <c r="C70" s="27"/>
      <c r="D70" s="27"/>
      <c r="E70" s="26" t="s">
        <v>151</v>
      </c>
      <c r="F70" s="42">
        <f>SUM(F35/F30)*100</f>
        <v>95.58359621451105</v>
      </c>
      <c r="G70" s="42">
        <f aca="true" t="shared" si="11" ref="G70:AJ70">SUM(G35/G30)*100</f>
        <v>92.98132646490663</v>
      </c>
      <c r="H70" s="42">
        <f t="shared" si="11"/>
        <v>95.09300833867864</v>
      </c>
      <c r="I70" s="42">
        <f t="shared" si="11"/>
        <v>93.85644768856449</v>
      </c>
      <c r="J70" s="42">
        <f t="shared" si="11"/>
        <v>92.04399633363887</v>
      </c>
      <c r="K70" s="42">
        <f t="shared" si="11"/>
        <v>95.68408177529268</v>
      </c>
      <c r="L70" s="42">
        <f t="shared" si="11"/>
        <v>95.26103371956776</v>
      </c>
      <c r="M70" s="42">
        <f t="shared" si="11"/>
        <v>93.46973780936045</v>
      </c>
      <c r="N70" s="42">
        <f t="shared" si="11"/>
        <v>96.9533527696793</v>
      </c>
      <c r="O70" s="42">
        <f t="shared" si="11"/>
        <v>90.10146561443067</v>
      </c>
      <c r="P70" s="42">
        <f t="shared" si="11"/>
        <v>93.08689390302447</v>
      </c>
      <c r="Q70" s="42">
        <f t="shared" si="11"/>
        <v>93.28550010708932</v>
      </c>
      <c r="R70" s="42">
        <f t="shared" si="11"/>
        <v>88.29145728643216</v>
      </c>
      <c r="S70" s="42">
        <f t="shared" si="11"/>
        <v>93.08846761453397</v>
      </c>
      <c r="T70" s="42">
        <f t="shared" si="11"/>
        <v>94.70176038284053</v>
      </c>
      <c r="U70" s="42">
        <f t="shared" si="11"/>
        <v>91.0963687150838</v>
      </c>
      <c r="V70" s="42">
        <f t="shared" si="11"/>
        <v>90.23454157782515</v>
      </c>
      <c r="W70" s="42">
        <f t="shared" si="11"/>
        <v>88.55058229268977</v>
      </c>
      <c r="X70" s="42">
        <f t="shared" si="11"/>
        <v>94.0984793627806</v>
      </c>
      <c r="Y70" s="42">
        <f t="shared" si="11"/>
        <v>96.01710171017102</v>
      </c>
      <c r="Z70" s="42">
        <f t="shared" si="11"/>
        <v>93.37410805300713</v>
      </c>
      <c r="AA70" s="42">
        <f t="shared" si="11"/>
        <v>91.77616674218396</v>
      </c>
      <c r="AB70" s="42">
        <f t="shared" si="11"/>
        <v>92.57064721969006</v>
      </c>
      <c r="AC70" s="42">
        <f t="shared" si="11"/>
        <v>93.22725418196654</v>
      </c>
      <c r="AD70" s="42">
        <f t="shared" si="11"/>
        <v>93.34294640711367</v>
      </c>
      <c r="AE70" s="42">
        <f t="shared" si="11"/>
        <v>90.4547526783679</v>
      </c>
      <c r="AF70" s="42">
        <f t="shared" si="11"/>
        <v>96.18528610354224</v>
      </c>
      <c r="AG70" s="42">
        <f t="shared" si="11"/>
        <v>92.26327944572749</v>
      </c>
      <c r="AH70" s="42">
        <f t="shared" si="11"/>
        <v>89.57887223411849</v>
      </c>
      <c r="AI70" s="42">
        <f t="shared" si="11"/>
        <v>91.85737094199042</v>
      </c>
      <c r="AJ70" s="42">
        <f t="shared" si="11"/>
        <v>94.7923997185081</v>
      </c>
      <c r="AK70" s="42">
        <f>SUM(AK35/AK30)*100</f>
        <v>93.18150204902685</v>
      </c>
    </row>
    <row r="71" spans="2:37" s="6" customFormat="1" ht="12.75" customHeight="1">
      <c r="B71" s="24" t="s">
        <v>61</v>
      </c>
      <c r="C71" s="27"/>
      <c r="D71" s="27"/>
      <c r="E71" s="26" t="s">
        <v>152</v>
      </c>
      <c r="F71" s="42">
        <f>SUM(F36/F31)*100</f>
        <v>95.24269500120744</v>
      </c>
      <c r="G71" s="42">
        <f aca="true" t="shared" si="12" ref="G71:AJ71">SUM(G36/G31)*100</f>
        <v>92.96905859117841</v>
      </c>
      <c r="H71" s="42">
        <f t="shared" si="12"/>
        <v>94.64720194647201</v>
      </c>
      <c r="I71" s="42">
        <f t="shared" si="12"/>
        <v>94.42875964615095</v>
      </c>
      <c r="J71" s="42">
        <f t="shared" si="12"/>
        <v>91.99737618891439</v>
      </c>
      <c r="K71" s="42">
        <f t="shared" si="12"/>
        <v>95.68084404879657</v>
      </c>
      <c r="L71" s="42">
        <f t="shared" si="12"/>
        <v>95.10348308934881</v>
      </c>
      <c r="M71" s="42">
        <f t="shared" si="12"/>
        <v>93.35306168905076</v>
      </c>
      <c r="N71" s="42">
        <f t="shared" si="12"/>
        <v>96.99184706213101</v>
      </c>
      <c r="O71" s="42">
        <f t="shared" si="12"/>
        <v>90.42984590429846</v>
      </c>
      <c r="P71" s="42">
        <f t="shared" si="12"/>
        <v>92.72513933704899</v>
      </c>
      <c r="Q71" s="42">
        <f t="shared" si="12"/>
        <v>92.8773204196933</v>
      </c>
      <c r="R71" s="42">
        <f t="shared" si="12"/>
        <v>88.28744750349978</v>
      </c>
      <c r="S71" s="42">
        <f t="shared" si="12"/>
        <v>92.45283018867924</v>
      </c>
      <c r="T71" s="42">
        <f t="shared" si="12"/>
        <v>94.85861182519281</v>
      </c>
      <c r="U71" s="42">
        <f t="shared" si="12"/>
        <v>90.99321406539174</v>
      </c>
      <c r="V71" s="42">
        <f t="shared" si="12"/>
        <v>91.34210526315789</v>
      </c>
      <c r="W71" s="42">
        <f t="shared" si="12"/>
        <v>87.1055900621118</v>
      </c>
      <c r="X71" s="42">
        <f t="shared" si="12"/>
        <v>93.97382920110194</v>
      </c>
      <c r="Y71" s="42">
        <f t="shared" si="12"/>
        <v>95.3391593841032</v>
      </c>
      <c r="Z71" s="42">
        <f t="shared" si="12"/>
        <v>93.10679611650485</v>
      </c>
      <c r="AA71" s="42">
        <f t="shared" si="12"/>
        <v>92.47635425623388</v>
      </c>
      <c r="AB71" s="42">
        <f t="shared" si="12"/>
        <v>92.79050042408821</v>
      </c>
      <c r="AC71" s="42">
        <f t="shared" si="12"/>
        <v>93.39171974522293</v>
      </c>
      <c r="AD71" s="42">
        <f t="shared" si="12"/>
        <v>92.9261862917399</v>
      </c>
      <c r="AE71" s="42">
        <f t="shared" si="12"/>
        <v>90.35902851108764</v>
      </c>
      <c r="AF71" s="42">
        <f t="shared" si="12"/>
        <v>96.1153384060873</v>
      </c>
      <c r="AG71" s="42">
        <f t="shared" si="12"/>
        <v>91.47286821705426</v>
      </c>
      <c r="AH71" s="42">
        <f t="shared" si="12"/>
        <v>89.50201884253029</v>
      </c>
      <c r="AI71" s="42">
        <f t="shared" si="12"/>
        <v>92.0515574650913</v>
      </c>
      <c r="AJ71" s="42">
        <f t="shared" si="12"/>
        <v>94.93844049247606</v>
      </c>
      <c r="AK71" s="42">
        <f>SUM(AK36/AK31)*100</f>
        <v>93.05837322486833</v>
      </c>
    </row>
    <row r="72" spans="2:37" s="6" customFormat="1" ht="12.75" customHeight="1">
      <c r="B72" s="24" t="s">
        <v>62</v>
      </c>
      <c r="C72" s="27"/>
      <c r="D72" s="27"/>
      <c r="E72" s="26" t="s">
        <v>153</v>
      </c>
      <c r="F72" s="42">
        <f>SUM(F37/F32)*100</f>
        <v>95.94166138237159</v>
      </c>
      <c r="G72" s="42">
        <f aca="true" t="shared" si="13" ref="G72:AJ72">SUM(G37/G32)*100</f>
        <v>92.9959260419931</v>
      </c>
      <c r="H72" s="42">
        <f t="shared" si="13"/>
        <v>95.59023066485753</v>
      </c>
      <c r="I72" s="42">
        <f t="shared" si="13"/>
        <v>93.18831026148099</v>
      </c>
      <c r="J72" s="42">
        <f t="shared" si="13"/>
        <v>92.10307564422277</v>
      </c>
      <c r="K72" s="42">
        <f t="shared" si="13"/>
        <v>95.68773234200744</v>
      </c>
      <c r="L72" s="42">
        <f t="shared" si="13"/>
        <v>95.42887873084163</v>
      </c>
      <c r="M72" s="42">
        <f t="shared" si="13"/>
        <v>93.6057309631202</v>
      </c>
      <c r="N72" s="42">
        <f t="shared" si="13"/>
        <v>96.91189827429609</v>
      </c>
      <c r="O72" s="42">
        <f t="shared" si="13"/>
        <v>89.69019807008634</v>
      </c>
      <c r="P72" s="42">
        <f t="shared" si="13"/>
        <v>93.52112676056338</v>
      </c>
      <c r="Q72" s="42">
        <f t="shared" si="13"/>
        <v>93.74714742126883</v>
      </c>
      <c r="R72" s="42">
        <f t="shared" si="13"/>
        <v>88.29613500272183</v>
      </c>
      <c r="S72" s="42">
        <f t="shared" si="13"/>
        <v>93.8474870017331</v>
      </c>
      <c r="T72" s="42">
        <f t="shared" si="13"/>
        <v>94.5235487404162</v>
      </c>
      <c r="U72" s="42">
        <f t="shared" si="13"/>
        <v>91.2308930008045</v>
      </c>
      <c r="V72" s="42">
        <f t="shared" si="13"/>
        <v>88.93353941267388</v>
      </c>
      <c r="W72" s="42">
        <f t="shared" si="13"/>
        <v>90.42553191489363</v>
      </c>
      <c r="X72" s="42">
        <f t="shared" si="13"/>
        <v>94.23664122137406</v>
      </c>
      <c r="Y72" s="42">
        <f t="shared" si="13"/>
        <v>96.81528662420382</v>
      </c>
      <c r="Z72" s="42">
        <f t="shared" si="13"/>
        <v>93.6695278969957</v>
      </c>
      <c r="AA72" s="42">
        <f t="shared" si="13"/>
        <v>90.99616858237547</v>
      </c>
      <c r="AB72" s="42">
        <f t="shared" si="13"/>
        <v>92.3152709359606</v>
      </c>
      <c r="AC72" s="42">
        <f t="shared" si="13"/>
        <v>93.05439330543933</v>
      </c>
      <c r="AD72" s="42">
        <f t="shared" si="13"/>
        <v>93.84615384615384</v>
      </c>
      <c r="AE72" s="42">
        <f t="shared" si="13"/>
        <v>90.56697202277792</v>
      </c>
      <c r="AF72" s="42">
        <f t="shared" si="13"/>
        <v>96.2688352068883</v>
      </c>
      <c r="AG72" s="42">
        <f t="shared" si="13"/>
        <v>93.124246079614</v>
      </c>
      <c r="AH72" s="42">
        <f t="shared" si="13"/>
        <v>89.66565349544074</v>
      </c>
      <c r="AI72" s="42">
        <f t="shared" si="13"/>
        <v>91.66666666666666</v>
      </c>
      <c r="AJ72" s="42">
        <f t="shared" si="13"/>
        <v>94.6376811594203</v>
      </c>
      <c r="AK72" s="42">
        <f>SUM(AK37/AK32)*100</f>
        <v>93.32335501698232</v>
      </c>
    </row>
    <row r="73" spans="2:37" s="6" customFormat="1" ht="12.75" customHeight="1">
      <c r="B73" s="24" t="s">
        <v>63</v>
      </c>
      <c r="C73" s="27"/>
      <c r="D73" s="27"/>
      <c r="E73" s="26" t="s">
        <v>154</v>
      </c>
      <c r="F73" s="42">
        <f>SUM(F38/F33)*100</f>
        <v>97.27770618556701</v>
      </c>
      <c r="G73" s="42">
        <f aca="true" t="shared" si="14" ref="G73:AJ73">SUM(G38/G33)*100</f>
        <v>98.23399558498896</v>
      </c>
      <c r="H73" s="42">
        <f t="shared" si="14"/>
        <v>99.2084432717678</v>
      </c>
      <c r="I73" s="42">
        <f t="shared" si="14"/>
        <v>92.87531806615776</v>
      </c>
      <c r="J73" s="42">
        <f t="shared" si="14"/>
        <v>96.8</v>
      </c>
      <c r="K73" s="42">
        <f t="shared" si="14"/>
        <v>95.03875968992249</v>
      </c>
      <c r="L73" s="42">
        <f t="shared" si="14"/>
        <v>96.875</v>
      </c>
      <c r="M73" s="42">
        <f t="shared" si="14"/>
        <v>94.36133486766398</v>
      </c>
      <c r="N73" s="42">
        <f t="shared" si="14"/>
        <v>97.3015873015873</v>
      </c>
      <c r="O73" s="42">
        <f t="shared" si="14"/>
        <v>90.33816425120773</v>
      </c>
      <c r="P73" s="42">
        <f t="shared" si="14"/>
        <v>94.66666666666667</v>
      </c>
      <c r="Q73" s="42">
        <f t="shared" si="14"/>
        <v>94.98381877022653</v>
      </c>
      <c r="R73" s="42">
        <f t="shared" si="14"/>
        <v>98.21428571428571</v>
      </c>
      <c r="S73" s="42">
        <f t="shared" si="14"/>
        <v>93.94856278366112</v>
      </c>
      <c r="T73" s="42">
        <f t="shared" si="14"/>
        <v>97.2560975609756</v>
      </c>
      <c r="U73" s="42">
        <f t="shared" si="14"/>
        <v>93.42560553633218</v>
      </c>
      <c r="V73" s="42">
        <f t="shared" si="14"/>
        <v>94.3899018232819</v>
      </c>
      <c r="W73" s="42">
        <f t="shared" si="14"/>
        <v>97.57174392935983</v>
      </c>
      <c r="X73" s="42">
        <f t="shared" si="14"/>
        <v>94.09282700421942</v>
      </c>
      <c r="Y73" s="42">
        <f t="shared" si="14"/>
        <v>97.45958429561202</v>
      </c>
      <c r="Z73" s="42">
        <f t="shared" si="14"/>
        <v>91.18457300275482</v>
      </c>
      <c r="AA73" s="42">
        <f t="shared" si="14"/>
        <v>93.88038942976355</v>
      </c>
      <c r="AB73" s="42">
        <f t="shared" si="14"/>
        <v>91.1504424778761</v>
      </c>
      <c r="AC73" s="42">
        <f t="shared" si="14"/>
        <v>97.1830985915493</v>
      </c>
      <c r="AD73" s="42">
        <f t="shared" si="14"/>
        <v>96.82539682539682</v>
      </c>
      <c r="AE73" s="42">
        <f t="shared" si="14"/>
        <v>95.35641547861508</v>
      </c>
      <c r="AF73" s="42">
        <f t="shared" si="14"/>
        <v>107.75193798449611</v>
      </c>
      <c r="AG73" s="42">
        <f t="shared" si="14"/>
        <v>93.46733668341709</v>
      </c>
      <c r="AH73" s="42">
        <f t="shared" si="14"/>
        <v>93.08510638297872</v>
      </c>
      <c r="AI73" s="42">
        <f t="shared" si="14"/>
        <v>93.3152664859982</v>
      </c>
      <c r="AJ73" s="42">
        <f t="shared" si="14"/>
        <v>95.42483660130719</v>
      </c>
      <c r="AK73" s="42">
        <f>SUM(AK38/AK33)*100</f>
        <v>96.15807194754564</v>
      </c>
    </row>
    <row r="74" spans="2:37" s="6" customFormat="1" ht="12.75" customHeight="1">
      <c r="B74" s="24" t="s">
        <v>64</v>
      </c>
      <c r="C74" s="27"/>
      <c r="D74" s="27"/>
      <c r="E74" s="26" t="s">
        <v>155</v>
      </c>
      <c r="F74" s="42">
        <f>SUM(F39/F34)*100</f>
        <v>94.52756300833417</v>
      </c>
      <c r="G74" s="42">
        <f aca="true" t="shared" si="15" ref="G74:AJ74">SUM(G39/G34)*100</f>
        <v>92.61724428123327</v>
      </c>
      <c r="H74" s="42">
        <f t="shared" si="15"/>
        <v>94.5235487404162</v>
      </c>
      <c r="I74" s="42">
        <f t="shared" si="15"/>
        <v>93.89715975081828</v>
      </c>
      <c r="J74" s="42">
        <f t="shared" si="15"/>
        <v>91.69291338582677</v>
      </c>
      <c r="K74" s="42">
        <f t="shared" si="15"/>
        <v>95.76604962583694</v>
      </c>
      <c r="L74" s="42">
        <f t="shared" si="15"/>
        <v>94.97625976412927</v>
      </c>
      <c r="M74" s="42">
        <f t="shared" si="15"/>
        <v>93.22851805728519</v>
      </c>
      <c r="N74" s="42">
        <f t="shared" si="15"/>
        <v>96.875</v>
      </c>
      <c r="O74" s="42">
        <f t="shared" si="15"/>
        <v>90.08987701040681</v>
      </c>
      <c r="P74" s="42">
        <f t="shared" si="15"/>
        <v>92.98604017705141</v>
      </c>
      <c r="Q74" s="42">
        <f t="shared" si="15"/>
        <v>93.1651376146789</v>
      </c>
      <c r="R74" s="42">
        <f t="shared" si="15"/>
        <v>87.03284258210645</v>
      </c>
      <c r="S74" s="42">
        <f t="shared" si="15"/>
        <v>92.78460716194549</v>
      </c>
      <c r="T74" s="42">
        <f t="shared" si="15"/>
        <v>94.37921077959577</v>
      </c>
      <c r="U74" s="42">
        <f t="shared" si="15"/>
        <v>90.08512769153731</v>
      </c>
      <c r="V74" s="42">
        <f t="shared" si="15"/>
        <v>89.17810661436977</v>
      </c>
      <c r="W74" s="42">
        <f t="shared" si="15"/>
        <v>87.23677865294968</v>
      </c>
      <c r="X74" s="42">
        <f t="shared" si="15"/>
        <v>94.09931435694993</v>
      </c>
      <c r="Y74" s="42">
        <f t="shared" si="15"/>
        <v>95.86138120169534</v>
      </c>
      <c r="Z74" s="42">
        <f t="shared" si="15"/>
        <v>93.87116948092557</v>
      </c>
      <c r="AA74" s="42">
        <f t="shared" si="15"/>
        <v>91.36671177266577</v>
      </c>
      <c r="AB74" s="42">
        <f t="shared" si="15"/>
        <v>92.73373983739837</v>
      </c>
      <c r="AC74" s="42">
        <f t="shared" si="15"/>
        <v>92.55725190839695</v>
      </c>
      <c r="AD74" s="42">
        <f t="shared" si="15"/>
        <v>92.93010752688173</v>
      </c>
      <c r="AE74" s="42">
        <f t="shared" si="15"/>
        <v>89.65745709931755</v>
      </c>
      <c r="AF74" s="42">
        <f t="shared" si="15"/>
        <v>94.71939088787916</v>
      </c>
      <c r="AG74" s="42">
        <f t="shared" si="15"/>
        <v>91.904047976012</v>
      </c>
      <c r="AH74" s="42">
        <f t="shared" si="15"/>
        <v>88.29268292682927</v>
      </c>
      <c r="AI74" s="42">
        <f t="shared" si="15"/>
        <v>89.76683937823834</v>
      </c>
      <c r="AJ74" s="42">
        <f t="shared" si="15"/>
        <v>94.71608832807571</v>
      </c>
      <c r="AK74" s="42">
        <f>SUM(AK39/AK34)*100</f>
        <v>92.65231281072191</v>
      </c>
    </row>
    <row r="75" spans="2:37" s="6" customFormat="1" ht="12.75" customHeight="1">
      <c r="B75" s="24" t="s">
        <v>65</v>
      </c>
      <c r="C75" s="27"/>
      <c r="D75" s="27"/>
      <c r="E75" s="26" t="s">
        <v>156</v>
      </c>
      <c r="F75" s="42">
        <f>SUM((F30-F35)/F30)*100</f>
        <v>4.416403785488959</v>
      </c>
      <c r="G75" s="42">
        <f aca="true" t="shared" si="16" ref="G75:AJ75">SUM((G30-G35)/G30)*100</f>
        <v>7.018673535093367</v>
      </c>
      <c r="H75" s="42">
        <f t="shared" si="16"/>
        <v>4.90699166132136</v>
      </c>
      <c r="I75" s="42">
        <f t="shared" si="16"/>
        <v>6.143552311435523</v>
      </c>
      <c r="J75" s="42">
        <f t="shared" si="16"/>
        <v>7.956003666361136</v>
      </c>
      <c r="K75" s="42">
        <f t="shared" si="16"/>
        <v>4.315918224707321</v>
      </c>
      <c r="L75" s="42">
        <f t="shared" si="16"/>
        <v>4.738966280432235</v>
      </c>
      <c r="M75" s="42">
        <f t="shared" si="16"/>
        <v>6.530262190639549</v>
      </c>
      <c r="N75" s="42">
        <f t="shared" si="16"/>
        <v>3.0466472303206995</v>
      </c>
      <c r="O75" s="42">
        <f t="shared" si="16"/>
        <v>9.898534385569334</v>
      </c>
      <c r="P75" s="42">
        <f t="shared" si="16"/>
        <v>6.913106096975516</v>
      </c>
      <c r="Q75" s="42">
        <f t="shared" si="16"/>
        <v>6.714499892910688</v>
      </c>
      <c r="R75" s="42">
        <f t="shared" si="16"/>
        <v>11.708542713567839</v>
      </c>
      <c r="S75" s="42">
        <f t="shared" si="16"/>
        <v>6.911532385466035</v>
      </c>
      <c r="T75" s="42">
        <f t="shared" si="16"/>
        <v>5.29823961715946</v>
      </c>
      <c r="U75" s="42">
        <f t="shared" si="16"/>
        <v>8.903631284916202</v>
      </c>
      <c r="V75" s="42">
        <f t="shared" si="16"/>
        <v>9.76545842217484</v>
      </c>
      <c r="W75" s="42">
        <f t="shared" si="16"/>
        <v>11.449417707310229</v>
      </c>
      <c r="X75" s="42">
        <f t="shared" si="16"/>
        <v>5.901520637219406</v>
      </c>
      <c r="Y75" s="42">
        <f t="shared" si="16"/>
        <v>3.982898289828983</v>
      </c>
      <c r="Z75" s="42">
        <f t="shared" si="16"/>
        <v>6.625891946992865</v>
      </c>
      <c r="AA75" s="42">
        <f t="shared" si="16"/>
        <v>8.22383325781604</v>
      </c>
      <c r="AB75" s="42">
        <f t="shared" si="16"/>
        <v>7.429352780309936</v>
      </c>
      <c r="AC75" s="42">
        <f t="shared" si="16"/>
        <v>6.772745818033456</v>
      </c>
      <c r="AD75" s="42">
        <f t="shared" si="16"/>
        <v>6.657053592886325</v>
      </c>
      <c r="AE75" s="42">
        <f t="shared" si="16"/>
        <v>9.545247321632095</v>
      </c>
      <c r="AF75" s="42">
        <f t="shared" si="16"/>
        <v>3.8147138964577656</v>
      </c>
      <c r="AG75" s="42">
        <f t="shared" si="16"/>
        <v>7.736720554272518</v>
      </c>
      <c r="AH75" s="42">
        <f t="shared" si="16"/>
        <v>10.421127765881513</v>
      </c>
      <c r="AI75" s="42">
        <f t="shared" si="16"/>
        <v>8.142629058009579</v>
      </c>
      <c r="AJ75" s="42">
        <f t="shared" si="16"/>
        <v>5.207600281491907</v>
      </c>
      <c r="AK75" s="42">
        <f>SUM((AK30-AK35)/AK30)*100</f>
        <v>6.818497950973154</v>
      </c>
    </row>
    <row r="76" spans="2:37" s="6" customFormat="1" ht="12.75" customHeight="1">
      <c r="B76" s="24" t="s">
        <v>66</v>
      </c>
      <c r="C76" s="27"/>
      <c r="D76" s="27"/>
      <c r="E76" s="26" t="s">
        <v>157</v>
      </c>
      <c r="F76" s="42">
        <f>SUM((F31-F36)/F31)*100</f>
        <v>4.757304998792562</v>
      </c>
      <c r="G76" s="42">
        <f aca="true" t="shared" si="17" ref="G76:AJ76">SUM((G31-G36)/G31)*100</f>
        <v>7.030941408821594</v>
      </c>
      <c r="H76" s="42">
        <f t="shared" si="17"/>
        <v>5.35279805352798</v>
      </c>
      <c r="I76" s="42">
        <f t="shared" si="17"/>
        <v>5.571240353849049</v>
      </c>
      <c r="J76" s="42">
        <f t="shared" si="17"/>
        <v>8.002623811085602</v>
      </c>
      <c r="K76" s="42">
        <f t="shared" si="17"/>
        <v>4.319155951203428</v>
      </c>
      <c r="L76" s="42">
        <f t="shared" si="17"/>
        <v>4.8965169106511865</v>
      </c>
      <c r="M76" s="42">
        <f t="shared" si="17"/>
        <v>6.646938310949238</v>
      </c>
      <c r="N76" s="42">
        <f t="shared" si="17"/>
        <v>3.008152937868991</v>
      </c>
      <c r="O76" s="42">
        <f t="shared" si="17"/>
        <v>9.570154095701541</v>
      </c>
      <c r="P76" s="42">
        <f t="shared" si="17"/>
        <v>7.274860662951012</v>
      </c>
      <c r="Q76" s="42">
        <f t="shared" si="17"/>
        <v>7.1226795803066985</v>
      </c>
      <c r="R76" s="42">
        <f t="shared" si="17"/>
        <v>11.712552496500233</v>
      </c>
      <c r="S76" s="42">
        <f t="shared" si="17"/>
        <v>7.547169811320755</v>
      </c>
      <c r="T76" s="42">
        <f t="shared" si="17"/>
        <v>5.141388174807198</v>
      </c>
      <c r="U76" s="42">
        <f t="shared" si="17"/>
        <v>9.006785934608267</v>
      </c>
      <c r="V76" s="42">
        <f t="shared" si="17"/>
        <v>8.657894736842104</v>
      </c>
      <c r="W76" s="42">
        <f t="shared" si="17"/>
        <v>12.894409937888199</v>
      </c>
      <c r="X76" s="42">
        <f t="shared" si="17"/>
        <v>6.026170798898072</v>
      </c>
      <c r="Y76" s="42">
        <f t="shared" si="17"/>
        <v>4.660840615896795</v>
      </c>
      <c r="Z76" s="42">
        <f t="shared" si="17"/>
        <v>6.893203883495145</v>
      </c>
      <c r="AA76" s="42">
        <f t="shared" si="17"/>
        <v>7.523645743766122</v>
      </c>
      <c r="AB76" s="42">
        <f t="shared" si="17"/>
        <v>7.20949957591179</v>
      </c>
      <c r="AC76" s="42">
        <f t="shared" si="17"/>
        <v>6.60828025477707</v>
      </c>
      <c r="AD76" s="42">
        <f t="shared" si="17"/>
        <v>7.073813708260106</v>
      </c>
      <c r="AE76" s="42">
        <f t="shared" si="17"/>
        <v>9.640971488912355</v>
      </c>
      <c r="AF76" s="42">
        <f t="shared" si="17"/>
        <v>3.884661593912695</v>
      </c>
      <c r="AG76" s="42">
        <f t="shared" si="17"/>
        <v>8.527131782945736</v>
      </c>
      <c r="AH76" s="42">
        <f t="shared" si="17"/>
        <v>10.497981157469717</v>
      </c>
      <c r="AI76" s="42">
        <f t="shared" si="17"/>
        <v>7.9484425349087005</v>
      </c>
      <c r="AJ76" s="42">
        <f t="shared" si="17"/>
        <v>5.06155950752394</v>
      </c>
      <c r="AK76" s="42">
        <f>SUM((AK31-AK36)/AK31)*100</f>
        <v>6.941626775131667</v>
      </c>
    </row>
    <row r="77" spans="2:37" s="6" customFormat="1" ht="12.75" customHeight="1">
      <c r="B77" s="24" t="s">
        <v>67</v>
      </c>
      <c r="C77" s="27"/>
      <c r="D77" s="27"/>
      <c r="E77" s="26" t="s">
        <v>158</v>
      </c>
      <c r="F77" s="42">
        <f>SUM((F32-F37)/F32)*100</f>
        <v>4.058338617628408</v>
      </c>
      <c r="G77" s="42">
        <f aca="true" t="shared" si="18" ref="G77:AJ77">SUM((G32-G37)/G32)*100</f>
        <v>7.004073958006894</v>
      </c>
      <c r="H77" s="42">
        <f t="shared" si="18"/>
        <v>4.409769335142469</v>
      </c>
      <c r="I77" s="42">
        <f t="shared" si="18"/>
        <v>6.811689738519007</v>
      </c>
      <c r="J77" s="42">
        <f t="shared" si="18"/>
        <v>7.896924355777224</v>
      </c>
      <c r="K77" s="42">
        <f t="shared" si="18"/>
        <v>4.312267657992565</v>
      </c>
      <c r="L77" s="42">
        <f t="shared" si="18"/>
        <v>4.571121269158375</v>
      </c>
      <c r="M77" s="42">
        <f t="shared" si="18"/>
        <v>6.394269036879809</v>
      </c>
      <c r="N77" s="42">
        <f t="shared" si="18"/>
        <v>3.088101725703906</v>
      </c>
      <c r="O77" s="42">
        <f t="shared" si="18"/>
        <v>10.309801929913661</v>
      </c>
      <c r="P77" s="42">
        <f t="shared" si="18"/>
        <v>6.478873239436619</v>
      </c>
      <c r="Q77" s="42">
        <f t="shared" si="18"/>
        <v>6.252852578731173</v>
      </c>
      <c r="R77" s="42">
        <f t="shared" si="18"/>
        <v>11.70386499727817</v>
      </c>
      <c r="S77" s="42">
        <f t="shared" si="18"/>
        <v>6.152512998266898</v>
      </c>
      <c r="T77" s="42">
        <f t="shared" si="18"/>
        <v>5.476451259583789</v>
      </c>
      <c r="U77" s="42">
        <f t="shared" si="18"/>
        <v>8.769106999195495</v>
      </c>
      <c r="V77" s="42">
        <f t="shared" si="18"/>
        <v>11.06646058732612</v>
      </c>
      <c r="W77" s="42">
        <f t="shared" si="18"/>
        <v>9.574468085106384</v>
      </c>
      <c r="X77" s="42">
        <f t="shared" si="18"/>
        <v>5.763358778625954</v>
      </c>
      <c r="Y77" s="42">
        <f t="shared" si="18"/>
        <v>3.1847133757961785</v>
      </c>
      <c r="Z77" s="42">
        <f t="shared" si="18"/>
        <v>6.330472103004292</v>
      </c>
      <c r="AA77" s="42">
        <f t="shared" si="18"/>
        <v>9.003831417624522</v>
      </c>
      <c r="AB77" s="42">
        <f t="shared" si="18"/>
        <v>7.684729064039408</v>
      </c>
      <c r="AC77" s="42">
        <f t="shared" si="18"/>
        <v>6.94560669456067</v>
      </c>
      <c r="AD77" s="42">
        <f t="shared" si="18"/>
        <v>6.153846153846154</v>
      </c>
      <c r="AE77" s="42">
        <f t="shared" si="18"/>
        <v>9.433027977222084</v>
      </c>
      <c r="AF77" s="42">
        <f t="shared" si="18"/>
        <v>3.7311647931116956</v>
      </c>
      <c r="AG77" s="42">
        <f t="shared" si="18"/>
        <v>6.875753920386007</v>
      </c>
      <c r="AH77" s="42">
        <f t="shared" si="18"/>
        <v>10.33434650455927</v>
      </c>
      <c r="AI77" s="42">
        <f t="shared" si="18"/>
        <v>8.333333333333332</v>
      </c>
      <c r="AJ77" s="42">
        <f t="shared" si="18"/>
        <v>5.36231884057971</v>
      </c>
      <c r="AK77" s="42">
        <f>SUM((AK32-AK37)/AK32)*100</f>
        <v>6.676644983017672</v>
      </c>
    </row>
    <row r="78" spans="2:37" s="6" customFormat="1" ht="12.75" customHeight="1">
      <c r="B78" s="24" t="s">
        <v>68</v>
      </c>
      <c r="C78" s="27"/>
      <c r="D78" s="27"/>
      <c r="E78" s="26" t="s">
        <v>159</v>
      </c>
      <c r="F78" s="42">
        <f>SUM((F33-F38)/F33)*100</f>
        <v>2.7222938144329896</v>
      </c>
      <c r="G78" s="42">
        <f aca="true" t="shared" si="19" ref="G78:AJ78">SUM((G33-G38)/G33)*100</f>
        <v>1.7660044150110374</v>
      </c>
      <c r="H78" s="42">
        <f t="shared" si="19"/>
        <v>0.79155672823219</v>
      </c>
      <c r="I78" s="42">
        <f t="shared" si="19"/>
        <v>7.124681933842239</v>
      </c>
      <c r="J78" s="42">
        <f t="shared" si="19"/>
        <v>3.2</v>
      </c>
      <c r="K78" s="42">
        <f t="shared" si="19"/>
        <v>4.961240310077519</v>
      </c>
      <c r="L78" s="42">
        <f t="shared" si="19"/>
        <v>3.125</v>
      </c>
      <c r="M78" s="42">
        <f t="shared" si="19"/>
        <v>5.638665132336018</v>
      </c>
      <c r="N78" s="42">
        <f t="shared" si="19"/>
        <v>2.6984126984126986</v>
      </c>
      <c r="O78" s="42">
        <f t="shared" si="19"/>
        <v>9.66183574879227</v>
      </c>
      <c r="P78" s="42">
        <f t="shared" si="19"/>
        <v>5.333333333333334</v>
      </c>
      <c r="Q78" s="42">
        <f t="shared" si="19"/>
        <v>5.016181229773463</v>
      </c>
      <c r="R78" s="42">
        <f t="shared" si="19"/>
        <v>1.7857142857142856</v>
      </c>
      <c r="S78" s="42">
        <f t="shared" si="19"/>
        <v>6.051437216338881</v>
      </c>
      <c r="T78" s="42">
        <f t="shared" si="19"/>
        <v>2.7439024390243905</v>
      </c>
      <c r="U78" s="42">
        <f t="shared" si="19"/>
        <v>6.5743944636678195</v>
      </c>
      <c r="V78" s="42">
        <f t="shared" si="19"/>
        <v>5.610098176718092</v>
      </c>
      <c r="W78" s="42">
        <f t="shared" si="19"/>
        <v>2.4282560706401766</v>
      </c>
      <c r="X78" s="42">
        <f t="shared" si="19"/>
        <v>5.9071729957805905</v>
      </c>
      <c r="Y78" s="42">
        <f t="shared" si="19"/>
        <v>2.5404157043879905</v>
      </c>
      <c r="Z78" s="42">
        <f t="shared" si="19"/>
        <v>8.81542699724518</v>
      </c>
      <c r="AA78" s="42">
        <f t="shared" si="19"/>
        <v>6.11961057023644</v>
      </c>
      <c r="AB78" s="42">
        <f t="shared" si="19"/>
        <v>8.849557522123893</v>
      </c>
      <c r="AC78" s="42">
        <f t="shared" si="19"/>
        <v>2.8169014084507045</v>
      </c>
      <c r="AD78" s="42">
        <f t="shared" si="19"/>
        <v>3.1746031746031744</v>
      </c>
      <c r="AE78" s="42">
        <f t="shared" si="19"/>
        <v>4.643584521384929</v>
      </c>
      <c r="AF78" s="42">
        <f t="shared" si="19"/>
        <v>-7.751937984496124</v>
      </c>
      <c r="AG78" s="42">
        <f t="shared" si="19"/>
        <v>6.532663316582915</v>
      </c>
      <c r="AH78" s="42">
        <f t="shared" si="19"/>
        <v>6.914893617021277</v>
      </c>
      <c r="AI78" s="42">
        <f t="shared" si="19"/>
        <v>6.684733514001806</v>
      </c>
      <c r="AJ78" s="42">
        <f t="shared" si="19"/>
        <v>4.57516339869281</v>
      </c>
      <c r="AK78" s="42">
        <f>SUM((AK33-AK38)/AK33)*100</f>
        <v>3.8419280524543677</v>
      </c>
    </row>
    <row r="79" spans="2:37" s="6" customFormat="1" ht="12.75" customHeight="1">
      <c r="B79" s="24" t="s">
        <v>69</v>
      </c>
      <c r="C79" s="27"/>
      <c r="D79" s="27"/>
      <c r="E79" s="26" t="s">
        <v>160</v>
      </c>
      <c r="F79" s="42">
        <f>SUM((F34-F39)/F34)*100</f>
        <v>5.47243699166583</v>
      </c>
      <c r="G79" s="42">
        <f aca="true" t="shared" si="20" ref="G79:AJ79">SUM((G34-G39)/G34)*100</f>
        <v>7.382755718766735</v>
      </c>
      <c r="H79" s="42">
        <f t="shared" si="20"/>
        <v>5.476451259583789</v>
      </c>
      <c r="I79" s="42">
        <f t="shared" si="20"/>
        <v>6.102840249181712</v>
      </c>
      <c r="J79" s="42">
        <f t="shared" si="20"/>
        <v>8.307086614173228</v>
      </c>
      <c r="K79" s="42">
        <f t="shared" si="20"/>
        <v>4.233950374163056</v>
      </c>
      <c r="L79" s="42">
        <f t="shared" si="20"/>
        <v>5.023740235870731</v>
      </c>
      <c r="M79" s="42">
        <f t="shared" si="20"/>
        <v>6.771481942714819</v>
      </c>
      <c r="N79" s="42">
        <f t="shared" si="20"/>
        <v>3.125</v>
      </c>
      <c r="O79" s="42">
        <f t="shared" si="20"/>
        <v>9.910122989593189</v>
      </c>
      <c r="P79" s="42">
        <f t="shared" si="20"/>
        <v>7.013959822948587</v>
      </c>
      <c r="Q79" s="42">
        <f t="shared" si="20"/>
        <v>6.8348623853211015</v>
      </c>
      <c r="R79" s="42">
        <f t="shared" si="20"/>
        <v>12.967157417893544</v>
      </c>
      <c r="S79" s="42">
        <f t="shared" si="20"/>
        <v>7.215392838054516</v>
      </c>
      <c r="T79" s="42">
        <f t="shared" si="20"/>
        <v>5.620789220404235</v>
      </c>
      <c r="U79" s="42">
        <f t="shared" si="20"/>
        <v>9.914872308462694</v>
      </c>
      <c r="V79" s="42">
        <f t="shared" si="20"/>
        <v>10.821893385630236</v>
      </c>
      <c r="W79" s="42">
        <f t="shared" si="20"/>
        <v>12.763221347050314</v>
      </c>
      <c r="X79" s="42">
        <f t="shared" si="20"/>
        <v>5.900685643050073</v>
      </c>
      <c r="Y79" s="42">
        <f t="shared" si="20"/>
        <v>4.1386187983046625</v>
      </c>
      <c r="Z79" s="42">
        <f t="shared" si="20"/>
        <v>6.1288305190744214</v>
      </c>
      <c r="AA79" s="42">
        <f t="shared" si="20"/>
        <v>8.633288227334235</v>
      </c>
      <c r="AB79" s="42">
        <f t="shared" si="20"/>
        <v>7.266260162601626</v>
      </c>
      <c r="AC79" s="42">
        <f t="shared" si="20"/>
        <v>7.442748091603053</v>
      </c>
      <c r="AD79" s="42">
        <f t="shared" si="20"/>
        <v>7.069892473118279</v>
      </c>
      <c r="AE79" s="42">
        <f t="shared" si="20"/>
        <v>10.342542900682435</v>
      </c>
      <c r="AF79" s="42">
        <f t="shared" si="20"/>
        <v>5.28060911212084</v>
      </c>
      <c r="AG79" s="42">
        <f t="shared" si="20"/>
        <v>8.095952023988005</v>
      </c>
      <c r="AH79" s="42">
        <f t="shared" si="20"/>
        <v>11.707317073170733</v>
      </c>
      <c r="AI79" s="42">
        <f t="shared" si="20"/>
        <v>10.233160621761659</v>
      </c>
      <c r="AJ79" s="42">
        <f t="shared" si="20"/>
        <v>5.28391167192429</v>
      </c>
      <c r="AK79" s="42">
        <f>SUM((AK34-AK39)/AK34)*100</f>
        <v>7.347687189278085</v>
      </c>
    </row>
    <row r="80" spans="2:37" s="6" customFormat="1" ht="12.75" customHeight="1">
      <c r="B80" s="24" t="s">
        <v>70</v>
      </c>
      <c r="C80" s="27"/>
      <c r="D80" s="27"/>
      <c r="E80" s="26" t="s">
        <v>161</v>
      </c>
      <c r="F80" s="42">
        <f>SUM(F45/F40)*100</f>
        <v>89.42420681551117</v>
      </c>
      <c r="G80" s="42">
        <f aca="true" t="shared" si="21" ref="G80:AJ80">SUM(G45/G40)*100</f>
        <v>99.49664429530202</v>
      </c>
      <c r="H80" s="42">
        <f t="shared" si="21"/>
        <v>82.59187620889749</v>
      </c>
      <c r="I80" s="42">
        <f t="shared" si="21"/>
        <v>95.58823529411765</v>
      </c>
      <c r="J80" s="42">
        <f t="shared" si="21"/>
        <v>81.9599109131403</v>
      </c>
      <c r="K80" s="42">
        <f t="shared" si="21"/>
        <v>96.19952494061758</v>
      </c>
      <c r="L80" s="42">
        <f t="shared" si="21"/>
        <v>91.26365054602185</v>
      </c>
      <c r="M80" s="42">
        <f t="shared" si="21"/>
        <v>75.82417582417582</v>
      </c>
      <c r="N80" s="42">
        <f t="shared" si="21"/>
        <v>93.83477188655979</v>
      </c>
      <c r="O80" s="42">
        <f t="shared" si="21"/>
        <v>90</v>
      </c>
      <c r="P80" s="42">
        <f t="shared" si="21"/>
        <v>81.73076923076923</v>
      </c>
      <c r="Q80" s="42">
        <f t="shared" si="21"/>
        <v>91.77215189873418</v>
      </c>
      <c r="R80" s="42">
        <f t="shared" si="21"/>
        <v>86.20689655172413</v>
      </c>
      <c r="S80" s="42">
        <f t="shared" si="21"/>
        <v>91.22807017543859</v>
      </c>
      <c r="T80" s="42">
        <f t="shared" si="21"/>
        <v>91.55313351498637</v>
      </c>
      <c r="U80" s="42">
        <f t="shared" si="21"/>
        <v>86.58536585365853</v>
      </c>
      <c r="V80" s="42">
        <f t="shared" si="21"/>
        <v>90.6054279749478</v>
      </c>
      <c r="W80" s="42">
        <f t="shared" si="21"/>
        <v>90.76923076923077</v>
      </c>
      <c r="X80" s="42">
        <f t="shared" si="21"/>
        <v>104.54545454545455</v>
      </c>
      <c r="Y80" s="42">
        <f t="shared" si="21"/>
        <v>92.16216216216216</v>
      </c>
      <c r="Z80" s="42">
        <f t="shared" si="21"/>
        <v>84.5360824742268</v>
      </c>
      <c r="AA80" s="42">
        <f t="shared" si="21"/>
        <v>94.4954128440367</v>
      </c>
      <c r="AB80" s="42">
        <f t="shared" si="21"/>
        <v>86.74242424242425</v>
      </c>
      <c r="AC80" s="42">
        <f t="shared" si="21"/>
        <v>84.02555910543131</v>
      </c>
      <c r="AD80" s="42">
        <f t="shared" si="21"/>
        <v>93.15068493150685</v>
      </c>
      <c r="AE80" s="42">
        <f t="shared" si="21"/>
        <v>92.39736441966548</v>
      </c>
      <c r="AF80" s="42">
        <f t="shared" si="21"/>
        <v>96.29346580053496</v>
      </c>
      <c r="AG80" s="42">
        <f t="shared" si="21"/>
        <v>89.32038834951457</v>
      </c>
      <c r="AH80" s="42">
        <f t="shared" si="21"/>
        <v>87.8048780487805</v>
      </c>
      <c r="AI80" s="42">
        <f t="shared" si="21"/>
        <v>93.22033898305084</v>
      </c>
      <c r="AJ80" s="42">
        <f t="shared" si="21"/>
        <v>102.36220472440945</v>
      </c>
      <c r="AK80" s="42">
        <f>SUM(AK45/AK40)*100</f>
        <v>91.22439893143365</v>
      </c>
    </row>
    <row r="81" spans="2:37" s="6" customFormat="1" ht="12.75" customHeight="1">
      <c r="B81" s="24" t="s">
        <v>71</v>
      </c>
      <c r="C81" s="27"/>
      <c r="D81" s="27"/>
      <c r="E81" s="26" t="s">
        <v>162</v>
      </c>
      <c r="F81" s="42">
        <f>SUM(F46/F41)*100</f>
        <v>88.02117802779617</v>
      </c>
      <c r="G81" s="42">
        <f aca="true" t="shared" si="22" ref="G81:AJ81">SUM(G46/G41)*100</f>
        <v>98.34586466165413</v>
      </c>
      <c r="H81" s="42">
        <f t="shared" si="22"/>
        <v>85.65573770491804</v>
      </c>
      <c r="I81" s="42">
        <f t="shared" si="22"/>
        <v>94.86607142857143</v>
      </c>
      <c r="J81" s="42">
        <f t="shared" si="22"/>
        <v>83.7037037037037</v>
      </c>
      <c r="K81" s="42">
        <f t="shared" si="22"/>
        <v>93.69369369369369</v>
      </c>
      <c r="L81" s="42">
        <f t="shared" si="22"/>
        <v>89.72809667673715</v>
      </c>
      <c r="M81" s="42">
        <f t="shared" si="22"/>
        <v>73.93617021276596</v>
      </c>
      <c r="N81" s="42">
        <f t="shared" si="22"/>
        <v>93.69369369369369</v>
      </c>
      <c r="O81" s="42">
        <f t="shared" si="22"/>
        <v>87.83783783783784</v>
      </c>
      <c r="P81" s="42">
        <f t="shared" si="22"/>
        <v>81.89300411522635</v>
      </c>
      <c r="Q81" s="42">
        <f t="shared" si="22"/>
        <v>91.899852724595</v>
      </c>
      <c r="R81" s="42">
        <f t="shared" si="22"/>
        <v>84.0909090909091</v>
      </c>
      <c r="S81" s="42">
        <f t="shared" si="22"/>
        <v>96.55172413793103</v>
      </c>
      <c r="T81" s="42">
        <f t="shared" si="22"/>
        <v>91.58878504672897</v>
      </c>
      <c r="U81" s="42">
        <f t="shared" si="22"/>
        <v>83.87096774193549</v>
      </c>
      <c r="V81" s="42">
        <f t="shared" si="22"/>
        <v>90.17543859649123</v>
      </c>
      <c r="W81" s="42">
        <f t="shared" si="22"/>
        <v>92.62295081967213</v>
      </c>
      <c r="X81" s="42">
        <f t="shared" si="22"/>
        <v>106.94444444444444</v>
      </c>
      <c r="Y81" s="42">
        <f t="shared" si="22"/>
        <v>91.32420091324201</v>
      </c>
      <c r="Z81" s="42">
        <f t="shared" si="22"/>
        <v>86.66666666666667</v>
      </c>
      <c r="AA81" s="42">
        <f t="shared" si="22"/>
        <v>90.32258064516128</v>
      </c>
      <c r="AB81" s="42">
        <f t="shared" si="22"/>
        <v>86.45161290322581</v>
      </c>
      <c r="AC81" s="42">
        <f t="shared" si="22"/>
        <v>82.46153846153847</v>
      </c>
      <c r="AD81" s="42">
        <f t="shared" si="22"/>
        <v>97.87234042553192</v>
      </c>
      <c r="AE81" s="42">
        <f t="shared" si="22"/>
        <v>91.38513513513513</v>
      </c>
      <c r="AF81" s="42">
        <f t="shared" si="22"/>
        <v>95.53191489361701</v>
      </c>
      <c r="AG81" s="42">
        <f t="shared" si="22"/>
        <v>88.78504672897196</v>
      </c>
      <c r="AH81" s="42">
        <f t="shared" si="22"/>
        <v>93.33333333333333</v>
      </c>
      <c r="AI81" s="42">
        <f t="shared" si="22"/>
        <v>91.42857142857143</v>
      </c>
      <c r="AJ81" s="42">
        <f t="shared" si="22"/>
        <v>94.6969696969697</v>
      </c>
      <c r="AK81" s="42">
        <f>SUM(AK46/AK41)*100</f>
        <v>90.4001964154186</v>
      </c>
    </row>
    <row r="82" spans="2:37" s="6" customFormat="1" ht="12.75" customHeight="1">
      <c r="B82" s="24" t="s">
        <v>72</v>
      </c>
      <c r="C82" s="27"/>
      <c r="D82" s="27"/>
      <c r="E82" s="26" t="s">
        <v>163</v>
      </c>
      <c r="F82" s="42">
        <f>SUM(F47/F42)*100</f>
        <v>90.86882453151618</v>
      </c>
      <c r="G82" s="42">
        <f aca="true" t="shared" si="23" ref="G82:AJ82">SUM(G47/G42)*100</f>
        <v>100.94876660341556</v>
      </c>
      <c r="H82" s="42">
        <f t="shared" si="23"/>
        <v>79.85347985347985</v>
      </c>
      <c r="I82" s="42">
        <f t="shared" si="23"/>
        <v>96.46739130434783</v>
      </c>
      <c r="J82" s="42">
        <f t="shared" si="23"/>
        <v>79.3296089385475</v>
      </c>
      <c r="K82" s="42">
        <f t="shared" si="23"/>
        <v>98.99497487437185</v>
      </c>
      <c r="L82" s="42">
        <f t="shared" si="23"/>
        <v>92.90322580645162</v>
      </c>
      <c r="M82" s="42">
        <f t="shared" si="23"/>
        <v>78.544061302682</v>
      </c>
      <c r="N82" s="42">
        <f t="shared" si="23"/>
        <v>94.00544959128065</v>
      </c>
      <c r="O82" s="42">
        <f t="shared" si="23"/>
        <v>92.42424242424242</v>
      </c>
      <c r="P82" s="42">
        <f t="shared" si="23"/>
        <v>81.5028901734104</v>
      </c>
      <c r="Q82" s="42">
        <f t="shared" si="23"/>
        <v>91.62393162393163</v>
      </c>
      <c r="R82" s="42">
        <f t="shared" si="23"/>
        <v>88.37209302325581</v>
      </c>
      <c r="S82" s="42">
        <f t="shared" si="23"/>
        <v>85.71428571428571</v>
      </c>
      <c r="T82" s="42">
        <f t="shared" si="23"/>
        <v>91.50326797385621</v>
      </c>
      <c r="U82" s="42">
        <f t="shared" si="23"/>
        <v>95</v>
      </c>
      <c r="V82" s="42">
        <f t="shared" si="23"/>
        <v>91.23711340206185</v>
      </c>
      <c r="W82" s="42">
        <f t="shared" si="23"/>
        <v>87.67123287671232</v>
      </c>
      <c r="X82" s="42">
        <f t="shared" si="23"/>
        <v>101.66666666666666</v>
      </c>
      <c r="Y82" s="42">
        <f t="shared" si="23"/>
        <v>93.37748344370861</v>
      </c>
      <c r="Z82" s="42">
        <f t="shared" si="23"/>
        <v>81.08108108108108</v>
      </c>
      <c r="AA82" s="42">
        <f t="shared" si="23"/>
        <v>100</v>
      </c>
      <c r="AB82" s="42">
        <f t="shared" si="23"/>
        <v>87.1559633027523</v>
      </c>
      <c r="AC82" s="42">
        <f t="shared" si="23"/>
        <v>85.71428571428571</v>
      </c>
      <c r="AD82" s="42">
        <f t="shared" si="23"/>
        <v>84.61538461538461</v>
      </c>
      <c r="AE82" s="42">
        <f t="shared" si="23"/>
        <v>93.91634980988593</v>
      </c>
      <c r="AF82" s="42">
        <f t="shared" si="23"/>
        <v>97.1830985915493</v>
      </c>
      <c r="AG82" s="42">
        <f t="shared" si="23"/>
        <v>89.8989898989899</v>
      </c>
      <c r="AH82" s="42">
        <f t="shared" si="23"/>
        <v>72.72727272727273</v>
      </c>
      <c r="AI82" s="42">
        <f t="shared" si="23"/>
        <v>95.83333333333334</v>
      </c>
      <c r="AJ82" s="42">
        <f t="shared" si="23"/>
        <v>110.65573770491804</v>
      </c>
      <c r="AK82" s="42">
        <f>SUM(AK47/AK42)*100</f>
        <v>92.20779220779221</v>
      </c>
    </row>
    <row r="83" spans="2:37" s="6" customFormat="1" ht="12.75">
      <c r="B83" s="24" t="s">
        <v>73</v>
      </c>
      <c r="C83" s="27"/>
      <c r="D83" s="27"/>
      <c r="E83" s="26" t="s">
        <v>164</v>
      </c>
      <c r="F83" s="42">
        <f>SUM(F48/F43)*100</f>
        <v>89.9460063302923</v>
      </c>
      <c r="G83" s="42">
        <f aca="true" t="shared" si="24" ref="G83:AJ83">SUM(G48/G43)*100</f>
        <v>97.76536312849163</v>
      </c>
      <c r="H83" s="42">
        <f t="shared" si="24"/>
        <v>71.66666666666667</v>
      </c>
      <c r="I83" s="42">
        <f t="shared" si="24"/>
        <v>96.3963963963964</v>
      </c>
      <c r="J83" s="42">
        <f t="shared" si="24"/>
        <v>88.65979381443299</v>
      </c>
      <c r="K83" s="42">
        <f t="shared" si="24"/>
        <v>98.17073170731707</v>
      </c>
      <c r="L83" s="42">
        <f t="shared" si="24"/>
        <v>94.12780656303973</v>
      </c>
      <c r="M83" s="42">
        <f t="shared" si="24"/>
        <v>76.6612641815235</v>
      </c>
      <c r="N83" s="42">
        <f t="shared" si="24"/>
        <v>93.65351629502572</v>
      </c>
      <c r="O83" s="42">
        <v>0</v>
      </c>
      <c r="P83" s="42">
        <f t="shared" si="24"/>
        <v>82.53012048192771</v>
      </c>
      <c r="Q83" s="42">
        <f t="shared" si="24"/>
        <v>92.72349272349273</v>
      </c>
      <c r="R83" s="42">
        <f t="shared" si="24"/>
        <v>86.20689655172413</v>
      </c>
      <c r="S83" s="42">
        <f t="shared" si="24"/>
        <v>91.22807017543859</v>
      </c>
      <c r="T83" s="42">
        <f t="shared" si="24"/>
        <v>92.27053140096618</v>
      </c>
      <c r="U83" s="42">
        <f t="shared" si="24"/>
        <v>86.58536585365853</v>
      </c>
      <c r="V83" s="42">
        <f t="shared" si="24"/>
        <v>90.6054279749478</v>
      </c>
      <c r="W83" s="42">
        <f t="shared" si="24"/>
        <v>90.21739130434783</v>
      </c>
      <c r="X83" s="42">
        <f t="shared" si="24"/>
        <v>104.54545454545455</v>
      </c>
      <c r="Y83" s="42">
        <f t="shared" si="24"/>
        <v>93.38842975206612</v>
      </c>
      <c r="Z83" s="42">
        <f t="shared" si="24"/>
        <v>86.42857142857143</v>
      </c>
      <c r="AA83" s="42">
        <f t="shared" si="24"/>
        <v>93.96551724137932</v>
      </c>
      <c r="AB83" s="42">
        <f t="shared" si="24"/>
        <v>96.13259668508287</v>
      </c>
      <c r="AC83" s="42">
        <f t="shared" si="24"/>
        <v>81.9366852886406</v>
      </c>
      <c r="AD83" s="42">
        <f t="shared" si="24"/>
        <v>92.5</v>
      </c>
      <c r="AE83" s="42">
        <f t="shared" si="24"/>
        <v>94.03563129357087</v>
      </c>
      <c r="AF83" s="42">
        <f t="shared" si="24"/>
        <v>97.60765550239235</v>
      </c>
      <c r="AG83" s="42">
        <f t="shared" si="24"/>
        <v>89.32038834951457</v>
      </c>
      <c r="AH83" s="42">
        <f t="shared" si="24"/>
        <v>87.8048780487805</v>
      </c>
      <c r="AI83" s="42">
        <f t="shared" si="24"/>
        <v>93.22033898305084</v>
      </c>
      <c r="AJ83" s="42">
        <f t="shared" si="24"/>
        <v>97.64150943396226</v>
      </c>
      <c r="AK83" s="42">
        <f>SUM(AK48/AK43)*100</f>
        <v>91.56240735250519</v>
      </c>
    </row>
    <row r="84" spans="2:37" s="6" customFormat="1" ht="12.75">
      <c r="B84" s="24" t="s">
        <v>74</v>
      </c>
      <c r="C84" s="27"/>
      <c r="D84" s="27"/>
      <c r="E84" s="26" t="s">
        <v>165</v>
      </c>
      <c r="F84" s="42">
        <f>SUM(F49/F44)*100</f>
        <v>84.64163822525597</v>
      </c>
      <c r="G84" s="42">
        <f aca="true" t="shared" si="25" ref="G84:AJ84">SUM(G49/G44)*100</f>
        <v>102.10084033613444</v>
      </c>
      <c r="H84" s="42">
        <f t="shared" si="25"/>
        <v>97.6958525345622</v>
      </c>
      <c r="I84" s="42">
        <f t="shared" si="25"/>
        <v>94.6236559139785</v>
      </c>
      <c r="J84" s="42">
        <f t="shared" si="25"/>
        <v>69.62025316455697</v>
      </c>
      <c r="K84" s="42">
        <f t="shared" si="25"/>
        <v>89.24731182795699</v>
      </c>
      <c r="L84" s="42">
        <f t="shared" si="25"/>
        <v>88.90469416785206</v>
      </c>
      <c r="M84" s="42">
        <f t="shared" si="25"/>
        <v>50</v>
      </c>
      <c r="N84" s="42">
        <f t="shared" si="25"/>
        <v>94.2982456140351</v>
      </c>
      <c r="O84" s="42">
        <f t="shared" si="25"/>
        <v>90</v>
      </c>
      <c r="P84" s="42">
        <f t="shared" si="25"/>
        <v>78.57142857142857</v>
      </c>
      <c r="Q84" s="42">
        <f t="shared" si="25"/>
        <v>91.18773946360153</v>
      </c>
      <c r="R84" s="42">
        <v>0</v>
      </c>
      <c r="S84" s="42">
        <v>0</v>
      </c>
      <c r="T84" s="42">
        <f t="shared" si="25"/>
        <v>90.625</v>
      </c>
      <c r="U84" s="42">
        <v>0</v>
      </c>
      <c r="V84" s="42">
        <v>0</v>
      </c>
      <c r="W84" s="42">
        <f t="shared" si="25"/>
        <v>100</v>
      </c>
      <c r="X84" s="42">
        <v>0</v>
      </c>
      <c r="Y84" s="42">
        <f t="shared" si="25"/>
        <v>89.84375</v>
      </c>
      <c r="Z84" s="42">
        <f t="shared" si="25"/>
        <v>79.62962962962963</v>
      </c>
      <c r="AA84" s="42">
        <f t="shared" si="25"/>
        <v>95.09803921568627</v>
      </c>
      <c r="AB84" s="42">
        <f t="shared" si="25"/>
        <v>66.26506024096386</v>
      </c>
      <c r="AC84" s="42">
        <f t="shared" si="25"/>
        <v>96.62921348314607</v>
      </c>
      <c r="AD84" s="42">
        <f t="shared" si="25"/>
        <v>93.93939393939394</v>
      </c>
      <c r="AE84" s="42">
        <f t="shared" si="25"/>
        <v>89.29618768328446</v>
      </c>
      <c r="AF84" s="42">
        <f t="shared" si="25"/>
        <v>86.79245283018868</v>
      </c>
      <c r="AG84" s="42">
        <v>0</v>
      </c>
      <c r="AH84" s="42">
        <v>0</v>
      </c>
      <c r="AI84" s="42">
        <v>0</v>
      </c>
      <c r="AJ84" s="42">
        <f t="shared" si="25"/>
        <v>126.19047619047619</v>
      </c>
      <c r="AK84" s="42">
        <f>SUM(AK49/AK44)*100</f>
        <v>90.20554066130474</v>
      </c>
    </row>
    <row r="85" spans="2:37" s="6" customFormat="1" ht="12.75">
      <c r="B85" s="24" t="s">
        <v>75</v>
      </c>
      <c r="C85" s="27"/>
      <c r="D85" s="27"/>
      <c r="E85" s="26" t="s">
        <v>166</v>
      </c>
      <c r="F85" s="42">
        <f>SUM((F40-F45)/F40)*100</f>
        <v>10.575793184488838</v>
      </c>
      <c r="G85" s="42">
        <f aca="true" t="shared" si="26" ref="G85:AJ85">SUM((G40-G45)/G40)*100</f>
        <v>0.5033557046979865</v>
      </c>
      <c r="H85" s="42">
        <f t="shared" si="26"/>
        <v>17.408123791102515</v>
      </c>
      <c r="I85" s="42">
        <f t="shared" si="26"/>
        <v>4.411764705882353</v>
      </c>
      <c r="J85" s="42">
        <f t="shared" si="26"/>
        <v>18.040089086859687</v>
      </c>
      <c r="K85" s="42">
        <f t="shared" si="26"/>
        <v>3.800475059382423</v>
      </c>
      <c r="L85" s="42">
        <f t="shared" si="26"/>
        <v>8.736349453978159</v>
      </c>
      <c r="M85" s="42">
        <f t="shared" si="26"/>
        <v>24.175824175824175</v>
      </c>
      <c r="N85" s="42">
        <f t="shared" si="26"/>
        <v>6.165228113440198</v>
      </c>
      <c r="O85" s="42">
        <f t="shared" si="26"/>
        <v>10</v>
      </c>
      <c r="P85" s="42">
        <f t="shared" si="26"/>
        <v>18.269230769230766</v>
      </c>
      <c r="Q85" s="42">
        <f t="shared" si="26"/>
        <v>8.227848101265822</v>
      </c>
      <c r="R85" s="42">
        <f t="shared" si="26"/>
        <v>13.793103448275861</v>
      </c>
      <c r="S85" s="42">
        <f t="shared" si="26"/>
        <v>8.771929824561402</v>
      </c>
      <c r="T85" s="42">
        <f t="shared" si="26"/>
        <v>8.446866485013624</v>
      </c>
      <c r="U85" s="42">
        <f t="shared" si="26"/>
        <v>13.414634146341465</v>
      </c>
      <c r="V85" s="42">
        <f t="shared" si="26"/>
        <v>9.394572025052192</v>
      </c>
      <c r="W85" s="42">
        <f t="shared" si="26"/>
        <v>9.230769230769232</v>
      </c>
      <c r="X85" s="42">
        <f t="shared" si="26"/>
        <v>-4.545454545454546</v>
      </c>
      <c r="Y85" s="42">
        <f t="shared" si="26"/>
        <v>7.837837837837839</v>
      </c>
      <c r="Z85" s="42">
        <f t="shared" si="26"/>
        <v>15.463917525773196</v>
      </c>
      <c r="AA85" s="42">
        <f t="shared" si="26"/>
        <v>5.5045871559633035</v>
      </c>
      <c r="AB85" s="42">
        <f t="shared" si="26"/>
        <v>13.257575757575758</v>
      </c>
      <c r="AC85" s="42">
        <f t="shared" si="26"/>
        <v>15.974440894568689</v>
      </c>
      <c r="AD85" s="42">
        <f t="shared" si="26"/>
        <v>6.8493150684931505</v>
      </c>
      <c r="AE85" s="42">
        <f t="shared" si="26"/>
        <v>7.602635580334516</v>
      </c>
      <c r="AF85" s="42">
        <f t="shared" si="26"/>
        <v>3.7065341994650365</v>
      </c>
      <c r="AG85" s="42">
        <f t="shared" si="26"/>
        <v>10.679611650485436</v>
      </c>
      <c r="AH85" s="42">
        <f t="shared" si="26"/>
        <v>12.195121951219512</v>
      </c>
      <c r="AI85" s="42">
        <f t="shared" si="26"/>
        <v>6.779661016949152</v>
      </c>
      <c r="AJ85" s="42">
        <f t="shared" si="26"/>
        <v>-2.3622047244094486</v>
      </c>
      <c r="AK85" s="42">
        <f>SUM((AK40-AK45)/AK40)*100</f>
        <v>8.77560106856634</v>
      </c>
    </row>
    <row r="86" spans="2:37" s="6" customFormat="1" ht="12.75">
      <c r="B86" s="24" t="s">
        <v>76</v>
      </c>
      <c r="C86" s="27"/>
      <c r="D86" s="27"/>
      <c r="E86" s="26" t="s">
        <v>167</v>
      </c>
      <c r="F86" s="42">
        <f>SUM((F41-F46)/F41)*100</f>
        <v>11.97882197220384</v>
      </c>
      <c r="G86" s="42">
        <f aca="true" t="shared" si="27" ref="G86:AJ86">SUM((G41-G46)/G41)*100</f>
        <v>1.6541353383458646</v>
      </c>
      <c r="H86" s="42">
        <f t="shared" si="27"/>
        <v>14.344262295081966</v>
      </c>
      <c r="I86" s="42">
        <f t="shared" si="27"/>
        <v>5.133928571428571</v>
      </c>
      <c r="J86" s="42">
        <f t="shared" si="27"/>
        <v>16.296296296296298</v>
      </c>
      <c r="K86" s="42">
        <f t="shared" si="27"/>
        <v>6.306306306306306</v>
      </c>
      <c r="L86" s="42">
        <f t="shared" si="27"/>
        <v>10.27190332326284</v>
      </c>
      <c r="M86" s="42">
        <f t="shared" si="27"/>
        <v>26.063829787234045</v>
      </c>
      <c r="N86" s="42">
        <f t="shared" si="27"/>
        <v>6.306306306306306</v>
      </c>
      <c r="O86" s="42">
        <f t="shared" si="27"/>
        <v>12.162162162162163</v>
      </c>
      <c r="P86" s="42">
        <f t="shared" si="27"/>
        <v>18.106995884773664</v>
      </c>
      <c r="Q86" s="42">
        <f t="shared" si="27"/>
        <v>8.100147275405007</v>
      </c>
      <c r="R86" s="42">
        <f t="shared" si="27"/>
        <v>15.909090909090908</v>
      </c>
      <c r="S86" s="42">
        <f t="shared" si="27"/>
        <v>3.4482758620689653</v>
      </c>
      <c r="T86" s="42">
        <f t="shared" si="27"/>
        <v>8.411214953271028</v>
      </c>
      <c r="U86" s="42">
        <f t="shared" si="27"/>
        <v>16.129032258064516</v>
      </c>
      <c r="V86" s="42">
        <f t="shared" si="27"/>
        <v>9.824561403508772</v>
      </c>
      <c r="W86" s="42">
        <f t="shared" si="27"/>
        <v>7.377049180327869</v>
      </c>
      <c r="X86" s="42">
        <f t="shared" si="27"/>
        <v>-6.944444444444445</v>
      </c>
      <c r="Y86" s="42">
        <f t="shared" si="27"/>
        <v>8.67579908675799</v>
      </c>
      <c r="Z86" s="42">
        <f t="shared" si="27"/>
        <v>13.333333333333334</v>
      </c>
      <c r="AA86" s="42">
        <f t="shared" si="27"/>
        <v>9.67741935483871</v>
      </c>
      <c r="AB86" s="42">
        <f t="shared" si="27"/>
        <v>13.548387096774196</v>
      </c>
      <c r="AC86" s="42">
        <f t="shared" si="27"/>
        <v>17.53846153846154</v>
      </c>
      <c r="AD86" s="42">
        <f t="shared" si="27"/>
        <v>2.127659574468085</v>
      </c>
      <c r="AE86" s="42">
        <f t="shared" si="27"/>
        <v>8.614864864864865</v>
      </c>
      <c r="AF86" s="42">
        <f t="shared" si="27"/>
        <v>4.468085106382979</v>
      </c>
      <c r="AG86" s="42">
        <f t="shared" si="27"/>
        <v>11.214953271028037</v>
      </c>
      <c r="AH86" s="42">
        <f t="shared" si="27"/>
        <v>6.666666666666667</v>
      </c>
      <c r="AI86" s="42">
        <f t="shared" si="27"/>
        <v>8.571428571428571</v>
      </c>
      <c r="AJ86" s="42">
        <f t="shared" si="27"/>
        <v>5.303030303030303</v>
      </c>
      <c r="AK86" s="42">
        <f>SUM((AK41-AK46)/AK41)*100</f>
        <v>9.599803584581391</v>
      </c>
    </row>
    <row r="87" spans="2:37" s="6" customFormat="1" ht="12.75">
      <c r="B87" s="24" t="s">
        <v>77</v>
      </c>
      <c r="C87" s="27"/>
      <c r="D87" s="27"/>
      <c r="E87" s="26" t="s">
        <v>168</v>
      </c>
      <c r="F87" s="42">
        <f>SUM((F42-F47)/F42)*100</f>
        <v>9.131175468483816</v>
      </c>
      <c r="G87" s="42">
        <f aca="true" t="shared" si="28" ref="G87:AJ87">SUM((G42-G47)/G42)*100</f>
        <v>-0.9487666034155597</v>
      </c>
      <c r="H87" s="42">
        <f t="shared" si="28"/>
        <v>20.146520146520146</v>
      </c>
      <c r="I87" s="42">
        <f t="shared" si="28"/>
        <v>3.532608695652174</v>
      </c>
      <c r="J87" s="42">
        <f t="shared" si="28"/>
        <v>20.670391061452513</v>
      </c>
      <c r="K87" s="42">
        <f t="shared" si="28"/>
        <v>1.0050251256281406</v>
      </c>
      <c r="L87" s="42">
        <f t="shared" si="28"/>
        <v>7.096774193548387</v>
      </c>
      <c r="M87" s="42">
        <f t="shared" si="28"/>
        <v>21.455938697318008</v>
      </c>
      <c r="N87" s="42">
        <f t="shared" si="28"/>
        <v>5.994550408719346</v>
      </c>
      <c r="O87" s="42">
        <f t="shared" si="28"/>
        <v>7.575757575757576</v>
      </c>
      <c r="P87" s="42">
        <f t="shared" si="28"/>
        <v>18.497109826589593</v>
      </c>
      <c r="Q87" s="42">
        <f t="shared" si="28"/>
        <v>8.376068376068375</v>
      </c>
      <c r="R87" s="42">
        <f t="shared" si="28"/>
        <v>11.627906976744185</v>
      </c>
      <c r="S87" s="42">
        <f t="shared" si="28"/>
        <v>14.285714285714285</v>
      </c>
      <c r="T87" s="42">
        <f t="shared" si="28"/>
        <v>8.49673202614379</v>
      </c>
      <c r="U87" s="42">
        <f t="shared" si="28"/>
        <v>5</v>
      </c>
      <c r="V87" s="42">
        <f t="shared" si="28"/>
        <v>8.762886597938143</v>
      </c>
      <c r="W87" s="42">
        <f t="shared" si="28"/>
        <v>12.32876712328767</v>
      </c>
      <c r="X87" s="42">
        <f t="shared" si="28"/>
        <v>-1.6666666666666667</v>
      </c>
      <c r="Y87" s="42">
        <f t="shared" si="28"/>
        <v>6.622516556291391</v>
      </c>
      <c r="Z87" s="42">
        <f t="shared" si="28"/>
        <v>18.91891891891892</v>
      </c>
      <c r="AA87" s="42">
        <f t="shared" si="28"/>
        <v>0</v>
      </c>
      <c r="AB87" s="42">
        <f t="shared" si="28"/>
        <v>12.844036697247708</v>
      </c>
      <c r="AC87" s="42">
        <f t="shared" si="28"/>
        <v>14.285714285714285</v>
      </c>
      <c r="AD87" s="42">
        <f t="shared" si="28"/>
        <v>15.384615384615385</v>
      </c>
      <c r="AE87" s="42">
        <f t="shared" si="28"/>
        <v>6.083650190114068</v>
      </c>
      <c r="AF87" s="42">
        <f t="shared" si="28"/>
        <v>2.8169014084507045</v>
      </c>
      <c r="AG87" s="42">
        <f t="shared" si="28"/>
        <v>10.1010101010101</v>
      </c>
      <c r="AH87" s="42">
        <f t="shared" si="28"/>
        <v>27.27272727272727</v>
      </c>
      <c r="AI87" s="42">
        <f t="shared" si="28"/>
        <v>4.166666666666666</v>
      </c>
      <c r="AJ87" s="42">
        <f t="shared" si="28"/>
        <v>-10.655737704918032</v>
      </c>
      <c r="AK87" s="42">
        <f>SUM((AK42-AK47)/AK42)*100</f>
        <v>7.792207792207792</v>
      </c>
    </row>
    <row r="88" spans="2:37" s="6" customFormat="1" ht="12.75">
      <c r="B88" s="24" t="s">
        <v>78</v>
      </c>
      <c r="C88" s="27"/>
      <c r="D88" s="27"/>
      <c r="E88" s="26" t="s">
        <v>169</v>
      </c>
      <c r="F88" s="42">
        <f>SUM((F43-F48)/F43)*100</f>
        <v>10.053993669707689</v>
      </c>
      <c r="G88" s="42">
        <f aca="true" t="shared" si="29" ref="G88:AJ88">SUM((G43-G48)/G43)*100</f>
        <v>2.2346368715083798</v>
      </c>
      <c r="H88" s="42">
        <f t="shared" si="29"/>
        <v>28.333333333333332</v>
      </c>
      <c r="I88" s="42">
        <f t="shared" si="29"/>
        <v>3.6036036036036037</v>
      </c>
      <c r="J88" s="42">
        <f t="shared" si="29"/>
        <v>11.34020618556701</v>
      </c>
      <c r="K88" s="42">
        <f t="shared" si="29"/>
        <v>1.8292682926829267</v>
      </c>
      <c r="L88" s="42">
        <f t="shared" si="29"/>
        <v>5.872193436960276</v>
      </c>
      <c r="M88" s="42">
        <f t="shared" si="29"/>
        <v>23.3387358184765</v>
      </c>
      <c r="N88" s="42">
        <f t="shared" si="29"/>
        <v>6.34648370497427</v>
      </c>
      <c r="O88" s="42">
        <v>0</v>
      </c>
      <c r="P88" s="42">
        <f t="shared" si="29"/>
        <v>17.46987951807229</v>
      </c>
      <c r="Q88" s="42">
        <f t="shared" si="29"/>
        <v>7.276507276507277</v>
      </c>
      <c r="R88" s="42">
        <f t="shared" si="29"/>
        <v>13.793103448275861</v>
      </c>
      <c r="S88" s="42">
        <f t="shared" si="29"/>
        <v>8.771929824561402</v>
      </c>
      <c r="T88" s="42">
        <f t="shared" si="29"/>
        <v>7.729468599033816</v>
      </c>
      <c r="U88" s="42">
        <f t="shared" si="29"/>
        <v>13.414634146341465</v>
      </c>
      <c r="V88" s="42">
        <f t="shared" si="29"/>
        <v>9.394572025052192</v>
      </c>
      <c r="W88" s="42">
        <f t="shared" si="29"/>
        <v>9.782608695652174</v>
      </c>
      <c r="X88" s="42">
        <f t="shared" si="29"/>
        <v>-4.545454545454546</v>
      </c>
      <c r="Y88" s="42">
        <f t="shared" si="29"/>
        <v>6.6115702479338845</v>
      </c>
      <c r="Z88" s="42">
        <f t="shared" si="29"/>
        <v>13.571428571428571</v>
      </c>
      <c r="AA88" s="42">
        <f t="shared" si="29"/>
        <v>6.0344827586206895</v>
      </c>
      <c r="AB88" s="42">
        <f t="shared" si="29"/>
        <v>3.867403314917127</v>
      </c>
      <c r="AC88" s="42">
        <f t="shared" si="29"/>
        <v>18.063314711359403</v>
      </c>
      <c r="AD88" s="42">
        <f t="shared" si="29"/>
        <v>7.5</v>
      </c>
      <c r="AE88" s="42">
        <f t="shared" si="29"/>
        <v>5.964368706429124</v>
      </c>
      <c r="AF88" s="42">
        <f t="shared" si="29"/>
        <v>2.3923444976076556</v>
      </c>
      <c r="AG88" s="42">
        <f t="shared" si="29"/>
        <v>10.679611650485436</v>
      </c>
      <c r="AH88" s="42">
        <f t="shared" si="29"/>
        <v>12.195121951219512</v>
      </c>
      <c r="AI88" s="42">
        <f t="shared" si="29"/>
        <v>6.779661016949152</v>
      </c>
      <c r="AJ88" s="42">
        <f t="shared" si="29"/>
        <v>2.358490566037736</v>
      </c>
      <c r="AK88" s="42">
        <f>SUM((AK43-AK48)/AK43)*100</f>
        <v>8.437592647494812</v>
      </c>
    </row>
    <row r="89" spans="2:37" s="6" customFormat="1" ht="12.75">
      <c r="B89" s="24" t="s">
        <v>79</v>
      </c>
      <c r="C89" s="27"/>
      <c r="D89" s="27"/>
      <c r="E89" s="26" t="s">
        <v>170</v>
      </c>
      <c r="F89" s="42">
        <f>SUM((F44-F49)/F44)*100</f>
        <v>15.358361774744028</v>
      </c>
      <c r="G89" s="42">
        <f aca="true" t="shared" si="30" ref="G89:AJ89">SUM((G44-G49)/G44)*100</f>
        <v>-2.100840336134454</v>
      </c>
      <c r="H89" s="42">
        <f t="shared" si="30"/>
        <v>2.3041474654377883</v>
      </c>
      <c r="I89" s="42">
        <f t="shared" si="30"/>
        <v>5.376344086021505</v>
      </c>
      <c r="J89" s="42">
        <f t="shared" si="30"/>
        <v>30.37974683544304</v>
      </c>
      <c r="K89" s="42">
        <f t="shared" si="30"/>
        <v>10.75268817204301</v>
      </c>
      <c r="L89" s="42">
        <f t="shared" si="30"/>
        <v>11.095305832147938</v>
      </c>
      <c r="M89" s="42">
        <f t="shared" si="30"/>
        <v>50</v>
      </c>
      <c r="N89" s="42">
        <f t="shared" si="30"/>
        <v>5.701754385964912</v>
      </c>
      <c r="O89" s="42">
        <f t="shared" si="30"/>
        <v>10</v>
      </c>
      <c r="P89" s="42">
        <f t="shared" si="30"/>
        <v>21.428571428571427</v>
      </c>
      <c r="Q89" s="42">
        <f t="shared" si="30"/>
        <v>8.812260536398467</v>
      </c>
      <c r="R89" s="42">
        <v>0</v>
      </c>
      <c r="S89" s="42">
        <v>0</v>
      </c>
      <c r="T89" s="42">
        <f t="shared" si="30"/>
        <v>9.375</v>
      </c>
      <c r="U89" s="42">
        <v>0</v>
      </c>
      <c r="V89" s="42">
        <v>0</v>
      </c>
      <c r="W89" s="42">
        <f t="shared" si="30"/>
        <v>0</v>
      </c>
      <c r="X89" s="42">
        <v>0</v>
      </c>
      <c r="Y89" s="42">
        <f t="shared" si="30"/>
        <v>10.15625</v>
      </c>
      <c r="Z89" s="42">
        <f t="shared" si="30"/>
        <v>20.37037037037037</v>
      </c>
      <c r="AA89" s="42">
        <f t="shared" si="30"/>
        <v>4.901960784313726</v>
      </c>
      <c r="AB89" s="42">
        <f t="shared" si="30"/>
        <v>33.734939759036145</v>
      </c>
      <c r="AC89" s="42">
        <f t="shared" si="30"/>
        <v>3.3707865168539324</v>
      </c>
      <c r="AD89" s="42">
        <f t="shared" si="30"/>
        <v>6.0606060606060606</v>
      </c>
      <c r="AE89" s="42">
        <f t="shared" si="30"/>
        <v>10.703812316715542</v>
      </c>
      <c r="AF89" s="42">
        <f t="shared" si="30"/>
        <v>13.20754716981132</v>
      </c>
      <c r="AG89" s="42">
        <v>0</v>
      </c>
      <c r="AH89" s="42">
        <v>0</v>
      </c>
      <c r="AI89" s="42">
        <v>0</v>
      </c>
      <c r="AJ89" s="42">
        <f t="shared" si="30"/>
        <v>-26.190476190476193</v>
      </c>
      <c r="AK89" s="42">
        <f>SUM((AK44-AK49)/AK44)*100</f>
        <v>9.794459338695264</v>
      </c>
    </row>
    <row r="90" spans="2:37" s="6" customFormat="1" ht="12.75">
      <c r="B90" s="24" t="s">
        <v>80</v>
      </c>
      <c r="C90" s="27"/>
      <c r="D90" s="27"/>
      <c r="E90" s="26" t="s">
        <v>171</v>
      </c>
      <c r="F90" s="42">
        <f>SUM(F55/F50)*100</f>
        <v>102.52469813391878</v>
      </c>
      <c r="G90" s="42">
        <f aca="true" t="shared" si="31" ref="G90:AI90">SUM(G55/G50)*100</f>
        <v>97.67441860465115</v>
      </c>
      <c r="H90" s="42">
        <v>0</v>
      </c>
      <c r="I90" s="42">
        <f t="shared" si="31"/>
        <v>84.82972136222911</v>
      </c>
      <c r="J90" s="42">
        <f t="shared" si="31"/>
        <v>62.42038216560509</v>
      </c>
      <c r="K90" s="42">
        <f t="shared" si="31"/>
        <v>82.87937743190662</v>
      </c>
      <c r="L90" s="42">
        <f t="shared" si="31"/>
        <v>130.0140252454418</v>
      </c>
      <c r="M90" s="42">
        <f t="shared" si="31"/>
        <v>81.03448275862068</v>
      </c>
      <c r="N90" s="42">
        <f t="shared" si="31"/>
        <v>79.76653696498055</v>
      </c>
      <c r="O90" s="42">
        <v>0</v>
      </c>
      <c r="P90" s="42">
        <f t="shared" si="31"/>
        <v>87.93774319066148</v>
      </c>
      <c r="Q90" s="42">
        <f t="shared" si="31"/>
        <v>75.33039647577093</v>
      </c>
      <c r="R90" s="42">
        <v>0</v>
      </c>
      <c r="S90" s="42">
        <v>0</v>
      </c>
      <c r="T90" s="42">
        <v>0</v>
      </c>
      <c r="U90" s="42">
        <v>0</v>
      </c>
      <c r="V90" s="42">
        <f t="shared" si="31"/>
        <v>87.78625954198473</v>
      </c>
      <c r="W90" s="42">
        <f t="shared" si="31"/>
        <v>100</v>
      </c>
      <c r="X90" s="42">
        <v>0</v>
      </c>
      <c r="Y90" s="42">
        <f t="shared" si="31"/>
        <v>96.68508287292818</v>
      </c>
      <c r="Z90" s="42">
        <v>0</v>
      </c>
      <c r="AA90" s="42">
        <v>0</v>
      </c>
      <c r="AB90" s="42">
        <v>0</v>
      </c>
      <c r="AC90" s="42">
        <f t="shared" si="31"/>
        <v>66.07594936708861</v>
      </c>
      <c r="AD90" s="42">
        <v>0</v>
      </c>
      <c r="AE90" s="42">
        <f t="shared" si="31"/>
        <v>102.68817204301075</v>
      </c>
      <c r="AF90" s="42">
        <f t="shared" si="31"/>
        <v>88.88888888888889</v>
      </c>
      <c r="AG90" s="42">
        <v>0</v>
      </c>
      <c r="AH90" s="42">
        <v>0</v>
      </c>
      <c r="AI90" s="42">
        <f t="shared" si="31"/>
        <v>100</v>
      </c>
      <c r="AJ90" s="42">
        <v>0</v>
      </c>
      <c r="AK90" s="42">
        <f>SUM(AK55/AK50)*100</f>
        <v>97.47104247104247</v>
      </c>
    </row>
    <row r="91" spans="2:37" s="6" customFormat="1" ht="12.75">
      <c r="B91" s="24" t="s">
        <v>81</v>
      </c>
      <c r="C91" s="27"/>
      <c r="D91" s="27"/>
      <c r="E91" s="26" t="s">
        <v>172</v>
      </c>
      <c r="F91" s="42">
        <f>SUM(F56/F51)*100</f>
        <v>99.03514817367332</v>
      </c>
      <c r="G91" s="42">
        <f aca="true" t="shared" si="32" ref="G91:AI91">SUM(G56/G51)*100</f>
        <v>96.15384615384616</v>
      </c>
      <c r="H91" s="42">
        <v>0</v>
      </c>
      <c r="I91" s="42">
        <f t="shared" si="32"/>
        <v>84.50704225352112</v>
      </c>
      <c r="J91" s="42">
        <f t="shared" si="32"/>
        <v>69.33333333333334</v>
      </c>
      <c r="K91" s="42">
        <f t="shared" si="32"/>
        <v>93.28358208955224</v>
      </c>
      <c r="L91" s="42">
        <f t="shared" si="32"/>
        <v>124.37499999999999</v>
      </c>
      <c r="M91" s="42">
        <f t="shared" si="32"/>
        <v>84.375</v>
      </c>
      <c r="N91" s="42">
        <f t="shared" si="32"/>
        <v>70.28985507246377</v>
      </c>
      <c r="O91" s="42">
        <v>0</v>
      </c>
      <c r="P91" s="42">
        <f t="shared" si="32"/>
        <v>85.8267716535433</v>
      </c>
      <c r="Q91" s="42">
        <f t="shared" si="32"/>
        <v>82.6219512195122</v>
      </c>
      <c r="R91" s="42">
        <v>0</v>
      </c>
      <c r="S91" s="42">
        <v>0</v>
      </c>
      <c r="T91" s="42">
        <v>0</v>
      </c>
      <c r="U91" s="42">
        <v>0</v>
      </c>
      <c r="V91" s="42">
        <f t="shared" si="32"/>
        <v>84.93150684931507</v>
      </c>
      <c r="W91" s="42">
        <f t="shared" si="32"/>
        <v>100</v>
      </c>
      <c r="X91" s="42">
        <v>0</v>
      </c>
      <c r="Y91" s="42">
        <f t="shared" si="32"/>
        <v>98.18181818181819</v>
      </c>
      <c r="Z91" s="42">
        <v>0</v>
      </c>
      <c r="AA91" s="42">
        <v>0</v>
      </c>
      <c r="AB91" s="42">
        <v>0</v>
      </c>
      <c r="AC91" s="42">
        <f t="shared" si="32"/>
        <v>62.755102040816325</v>
      </c>
      <c r="AD91" s="42">
        <v>0</v>
      </c>
      <c r="AE91" s="42">
        <f t="shared" si="32"/>
        <v>107.83289817232375</v>
      </c>
      <c r="AF91" s="42">
        <f t="shared" si="32"/>
        <v>98.38709677419355</v>
      </c>
      <c r="AG91" s="42">
        <v>0</v>
      </c>
      <c r="AH91" s="42">
        <v>0</v>
      </c>
      <c r="AI91" s="42">
        <f t="shared" si="32"/>
        <v>100</v>
      </c>
      <c r="AJ91" s="42">
        <v>0</v>
      </c>
      <c r="AK91" s="42">
        <f>SUM(AK56/AK51)*100</f>
        <v>96.38758231420508</v>
      </c>
    </row>
    <row r="92" spans="2:37" s="6" customFormat="1" ht="12.75">
      <c r="B92" s="24" t="s">
        <v>82</v>
      </c>
      <c r="C92" s="27"/>
      <c r="D92" s="27"/>
      <c r="E92" s="26" t="s">
        <v>173</v>
      </c>
      <c r="F92" s="42">
        <f>SUM(F57/F52)*100</f>
        <v>106.4742589703588</v>
      </c>
      <c r="G92" s="42">
        <f aca="true" t="shared" si="33" ref="G92:AI92">SUM(G57/G52)*100</f>
        <v>100</v>
      </c>
      <c r="H92" s="42">
        <v>0</v>
      </c>
      <c r="I92" s="42">
        <f t="shared" si="33"/>
        <v>85.0828729281768</v>
      </c>
      <c r="J92" s="42">
        <f t="shared" si="33"/>
        <v>56.09756097560976</v>
      </c>
      <c r="K92" s="42">
        <f t="shared" si="33"/>
        <v>71.54471544715447</v>
      </c>
      <c r="L92" s="42">
        <f t="shared" si="33"/>
        <v>134.60559796437659</v>
      </c>
      <c r="M92" s="42">
        <f t="shared" si="33"/>
        <v>79.0909090909091</v>
      </c>
      <c r="N92" s="42">
        <f t="shared" si="33"/>
        <v>90.75630252100841</v>
      </c>
      <c r="O92" s="42">
        <v>0</v>
      </c>
      <c r="P92" s="42">
        <f t="shared" si="33"/>
        <v>90</v>
      </c>
      <c r="Q92" s="42">
        <f t="shared" si="33"/>
        <v>68.55524079320114</v>
      </c>
      <c r="R92" s="42">
        <v>0</v>
      </c>
      <c r="S92" s="42">
        <v>0</v>
      </c>
      <c r="T92" s="42">
        <v>0</v>
      </c>
      <c r="U92" s="42">
        <v>0</v>
      </c>
      <c r="V92" s="42">
        <f t="shared" si="33"/>
        <v>91.37931034482759</v>
      </c>
      <c r="W92" s="42">
        <f t="shared" si="33"/>
        <v>100</v>
      </c>
      <c r="X92" s="42">
        <v>0</v>
      </c>
      <c r="Y92" s="42">
        <f t="shared" si="33"/>
        <v>94.36619718309859</v>
      </c>
      <c r="Z92" s="42">
        <v>0</v>
      </c>
      <c r="AA92" s="42">
        <v>0</v>
      </c>
      <c r="AB92" s="42">
        <v>0</v>
      </c>
      <c r="AC92" s="42">
        <f t="shared" si="33"/>
        <v>69.34673366834171</v>
      </c>
      <c r="AD92" s="42">
        <v>0</v>
      </c>
      <c r="AE92" s="42">
        <f t="shared" si="33"/>
        <v>97.22991689750693</v>
      </c>
      <c r="AF92" s="42">
        <f t="shared" si="33"/>
        <v>82.41758241758241</v>
      </c>
      <c r="AG92" s="42">
        <v>0</v>
      </c>
      <c r="AH92" s="42">
        <v>0</v>
      </c>
      <c r="AI92" s="42">
        <f t="shared" si="33"/>
        <v>100</v>
      </c>
      <c r="AJ92" s="42">
        <v>0</v>
      </c>
      <c r="AK92" s="42">
        <f>SUM(AK57/AK52)*100</f>
        <v>98.61248761149653</v>
      </c>
    </row>
    <row r="93" spans="2:37" s="6" customFormat="1" ht="12.75">
      <c r="B93" s="24" t="s">
        <v>83</v>
      </c>
      <c r="C93" s="27"/>
      <c r="D93" s="27"/>
      <c r="E93" s="26" t="s">
        <v>174</v>
      </c>
      <c r="F93" s="42">
        <f>SUM(F58/F53)*100</f>
        <v>102.46936502042333</v>
      </c>
      <c r="G93" s="42">
        <f aca="true" t="shared" si="34" ref="G93:AI93">SUM(G58/G53)*100</f>
        <v>98.48484848484848</v>
      </c>
      <c r="H93" s="42">
        <v>0</v>
      </c>
      <c r="I93" s="42">
        <f t="shared" si="34"/>
        <v>84.82972136222911</v>
      </c>
      <c r="J93" s="42">
        <f t="shared" si="34"/>
        <v>62.42038216560509</v>
      </c>
      <c r="K93" s="42">
        <f t="shared" si="34"/>
        <v>82.87937743190662</v>
      </c>
      <c r="L93" s="42">
        <f t="shared" si="34"/>
        <v>130.0140252454418</v>
      </c>
      <c r="M93" s="42">
        <v>0</v>
      </c>
      <c r="N93" s="42">
        <f t="shared" si="34"/>
        <v>79.76653696498055</v>
      </c>
      <c r="O93" s="42">
        <v>0</v>
      </c>
      <c r="P93" s="42">
        <f t="shared" si="34"/>
        <v>87.93774319066148</v>
      </c>
      <c r="Q93" s="42">
        <f t="shared" si="34"/>
        <v>98.56115107913669</v>
      </c>
      <c r="R93" s="42">
        <v>0</v>
      </c>
      <c r="S93" s="42">
        <v>0</v>
      </c>
      <c r="T93" s="42">
        <v>0</v>
      </c>
      <c r="U93" s="42">
        <v>0</v>
      </c>
      <c r="V93" s="42">
        <f t="shared" si="34"/>
        <v>87.78625954198473</v>
      </c>
      <c r="W93" s="42">
        <f t="shared" si="34"/>
        <v>100</v>
      </c>
      <c r="X93" s="42">
        <v>0</v>
      </c>
      <c r="Y93" s="42">
        <f t="shared" si="34"/>
        <v>96.68508287292818</v>
      </c>
      <c r="Z93" s="42">
        <v>0</v>
      </c>
      <c r="AA93" s="42">
        <v>0</v>
      </c>
      <c r="AB93" s="42">
        <v>0</v>
      </c>
      <c r="AC93" s="42">
        <f t="shared" si="34"/>
        <v>66.07594936708861</v>
      </c>
      <c r="AD93" s="42">
        <v>0</v>
      </c>
      <c r="AE93" s="42">
        <f t="shared" si="34"/>
        <v>103.89221556886228</v>
      </c>
      <c r="AF93" s="42">
        <f t="shared" si="34"/>
        <v>88.88888888888889</v>
      </c>
      <c r="AG93" s="42">
        <v>0</v>
      </c>
      <c r="AH93" s="42">
        <v>0</v>
      </c>
      <c r="AI93" s="42">
        <f t="shared" si="34"/>
        <v>100</v>
      </c>
      <c r="AJ93" s="42">
        <v>0</v>
      </c>
      <c r="AK93" s="42">
        <f>SUM(AK58/AK53)*100</f>
        <v>99.34422816696159</v>
      </c>
    </row>
    <row r="94" spans="2:37" s="6" customFormat="1" ht="12.75">
      <c r="B94" s="24" t="s">
        <v>84</v>
      </c>
      <c r="C94" s="27"/>
      <c r="D94" s="27"/>
      <c r="E94" s="26" t="s">
        <v>175</v>
      </c>
      <c r="F94" s="42">
        <f>SUM(F59/F54)*100</f>
        <v>106.25</v>
      </c>
      <c r="G94" s="42">
        <f>SUM(G59/G54)*100</f>
        <v>95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f>SUM(M59/M54)*100</f>
        <v>81.03448275862068</v>
      </c>
      <c r="N94" s="42">
        <v>0</v>
      </c>
      <c r="O94" s="42">
        <v>0</v>
      </c>
      <c r="P94" s="42">
        <v>0</v>
      </c>
      <c r="Q94" s="42">
        <f>SUM(Q59/Q54)*100</f>
        <v>59.30521091811415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f>SUM(AE59/AE54)*100</f>
        <v>92.10526315789474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f>SUM(AK59/AK54)*100</f>
        <v>73.57237715803453</v>
      </c>
    </row>
    <row r="95" spans="2:37" s="6" customFormat="1" ht="12.75">
      <c r="B95" s="24" t="s">
        <v>85</v>
      </c>
      <c r="C95" s="27"/>
      <c r="D95" s="27"/>
      <c r="E95" s="26" t="s">
        <v>176</v>
      </c>
      <c r="F95" s="42">
        <f>SUM((F50-F55)/F50)*100</f>
        <v>-2.5246981339187706</v>
      </c>
      <c r="G95" s="42">
        <f aca="true" t="shared" si="35" ref="G95:AI95">SUM((G50-G55)/G50)*100</f>
        <v>2.3255813953488373</v>
      </c>
      <c r="H95" s="42">
        <v>0</v>
      </c>
      <c r="I95" s="42">
        <f t="shared" si="35"/>
        <v>15.170278637770899</v>
      </c>
      <c r="J95" s="42">
        <f t="shared" si="35"/>
        <v>37.57961783439491</v>
      </c>
      <c r="K95" s="42">
        <f t="shared" si="35"/>
        <v>17.120622568093385</v>
      </c>
      <c r="L95" s="42">
        <f t="shared" si="35"/>
        <v>-30.014025245441793</v>
      </c>
      <c r="M95" s="42">
        <f t="shared" si="35"/>
        <v>18.96551724137931</v>
      </c>
      <c r="N95" s="42">
        <f t="shared" si="35"/>
        <v>20.233463035019454</v>
      </c>
      <c r="O95" s="42">
        <v>0</v>
      </c>
      <c r="P95" s="42">
        <f t="shared" si="35"/>
        <v>12.062256809338521</v>
      </c>
      <c r="Q95" s="42">
        <f t="shared" si="35"/>
        <v>24.669603524229075</v>
      </c>
      <c r="R95" s="42">
        <v>0</v>
      </c>
      <c r="S95" s="42">
        <v>0</v>
      </c>
      <c r="T95" s="42">
        <v>0</v>
      </c>
      <c r="U95" s="42">
        <v>0</v>
      </c>
      <c r="V95" s="42">
        <f t="shared" si="35"/>
        <v>12.213740458015266</v>
      </c>
      <c r="W95" s="42">
        <f t="shared" si="35"/>
        <v>0</v>
      </c>
      <c r="X95" s="42">
        <v>0</v>
      </c>
      <c r="Y95" s="42">
        <f t="shared" si="35"/>
        <v>3.314917127071823</v>
      </c>
      <c r="Z95" s="42">
        <v>0</v>
      </c>
      <c r="AA95" s="42">
        <v>0</v>
      </c>
      <c r="AB95" s="42">
        <v>0</v>
      </c>
      <c r="AC95" s="42">
        <f t="shared" si="35"/>
        <v>33.92405063291139</v>
      </c>
      <c r="AD95" s="42">
        <v>0</v>
      </c>
      <c r="AE95" s="42">
        <f t="shared" si="35"/>
        <v>-2.6881720430107525</v>
      </c>
      <c r="AF95" s="42">
        <f t="shared" si="35"/>
        <v>11.11111111111111</v>
      </c>
      <c r="AG95" s="42">
        <v>0</v>
      </c>
      <c r="AH95" s="42">
        <v>0</v>
      </c>
      <c r="AI95" s="42">
        <f t="shared" si="35"/>
        <v>0</v>
      </c>
      <c r="AJ95" s="42">
        <v>0</v>
      </c>
      <c r="AK95" s="42">
        <f>SUM((AK50-AK55)/AK50)*100</f>
        <v>2.528957528957529</v>
      </c>
    </row>
    <row r="96" spans="2:37" s="6" customFormat="1" ht="12.75">
      <c r="B96" s="24" t="s">
        <v>86</v>
      </c>
      <c r="C96" s="27"/>
      <c r="D96" s="27"/>
      <c r="E96" s="26" t="s">
        <v>177</v>
      </c>
      <c r="F96" s="42">
        <f>SUM((F51-F56)/F51)*100</f>
        <v>0.9648518263266712</v>
      </c>
      <c r="G96" s="42">
        <f aca="true" t="shared" si="36" ref="G96:AI96">SUM((G51-G56)/G51)*100</f>
        <v>3.8461538461538463</v>
      </c>
      <c r="H96" s="42">
        <v>0</v>
      </c>
      <c r="I96" s="42">
        <f t="shared" si="36"/>
        <v>15.492957746478872</v>
      </c>
      <c r="J96" s="42">
        <f t="shared" si="36"/>
        <v>30.666666666666664</v>
      </c>
      <c r="K96" s="42">
        <f t="shared" si="36"/>
        <v>6.7164179104477615</v>
      </c>
      <c r="L96" s="42">
        <f t="shared" si="36"/>
        <v>-24.375</v>
      </c>
      <c r="M96" s="42">
        <f t="shared" si="36"/>
        <v>15.625</v>
      </c>
      <c r="N96" s="42">
        <f t="shared" si="36"/>
        <v>29.71014492753623</v>
      </c>
      <c r="O96" s="42">
        <v>0</v>
      </c>
      <c r="P96" s="42">
        <f t="shared" si="36"/>
        <v>14.173228346456693</v>
      </c>
      <c r="Q96" s="42">
        <f t="shared" si="36"/>
        <v>17.378048780487802</v>
      </c>
      <c r="R96" s="42">
        <v>0</v>
      </c>
      <c r="S96" s="42">
        <v>0</v>
      </c>
      <c r="T96" s="42">
        <v>0</v>
      </c>
      <c r="U96" s="42">
        <v>0</v>
      </c>
      <c r="V96" s="42">
        <f t="shared" si="36"/>
        <v>15.068493150684931</v>
      </c>
      <c r="W96" s="42">
        <f t="shared" si="36"/>
        <v>0</v>
      </c>
      <c r="X96" s="42">
        <v>0</v>
      </c>
      <c r="Y96" s="42">
        <f t="shared" si="36"/>
        <v>1.8181818181818181</v>
      </c>
      <c r="Z96" s="42">
        <v>0</v>
      </c>
      <c r="AA96" s="42">
        <v>0</v>
      </c>
      <c r="AB96" s="42">
        <v>0</v>
      </c>
      <c r="AC96" s="42">
        <f t="shared" si="36"/>
        <v>37.244897959183675</v>
      </c>
      <c r="AD96" s="42">
        <v>0</v>
      </c>
      <c r="AE96" s="42">
        <f t="shared" si="36"/>
        <v>-7.83289817232376</v>
      </c>
      <c r="AF96" s="42">
        <f t="shared" si="36"/>
        <v>1.6129032258064515</v>
      </c>
      <c r="AG96" s="42">
        <v>0</v>
      </c>
      <c r="AH96" s="42">
        <v>0</v>
      </c>
      <c r="AI96" s="42">
        <f t="shared" si="36"/>
        <v>0</v>
      </c>
      <c r="AJ96" s="42">
        <v>0</v>
      </c>
      <c r="AK96" s="42">
        <f>SUM((AK51-AK56)/AK51)*100</f>
        <v>3.6124176857949197</v>
      </c>
    </row>
    <row r="97" spans="2:37" s="6" customFormat="1" ht="12.75">
      <c r="B97" s="28" t="s">
        <v>87</v>
      </c>
      <c r="C97" s="27"/>
      <c r="D97" s="27"/>
      <c r="E97" s="26" t="s">
        <v>178</v>
      </c>
      <c r="F97" s="42">
        <f>SUM((F52-F57)/F52)*100</f>
        <v>-6.4742589703588145</v>
      </c>
      <c r="G97" s="42">
        <f aca="true" t="shared" si="37" ref="G97:AI97">SUM((G52-G57)/G52)*100</f>
        <v>0</v>
      </c>
      <c r="H97" s="42">
        <v>0</v>
      </c>
      <c r="I97" s="42">
        <f t="shared" si="37"/>
        <v>14.917127071823206</v>
      </c>
      <c r="J97" s="42">
        <f t="shared" si="37"/>
        <v>43.90243902439025</v>
      </c>
      <c r="K97" s="42">
        <f t="shared" si="37"/>
        <v>28.455284552845526</v>
      </c>
      <c r="L97" s="42">
        <f t="shared" si="37"/>
        <v>-34.605597964376585</v>
      </c>
      <c r="M97" s="42">
        <f t="shared" si="37"/>
        <v>20.909090909090907</v>
      </c>
      <c r="N97" s="42">
        <f t="shared" si="37"/>
        <v>9.243697478991598</v>
      </c>
      <c r="O97" s="42">
        <v>0</v>
      </c>
      <c r="P97" s="42">
        <f t="shared" si="37"/>
        <v>10</v>
      </c>
      <c r="Q97" s="42">
        <f t="shared" si="37"/>
        <v>31.444759206798867</v>
      </c>
      <c r="R97" s="42">
        <v>0</v>
      </c>
      <c r="S97" s="42">
        <v>0</v>
      </c>
      <c r="T97" s="42">
        <v>0</v>
      </c>
      <c r="U97" s="42">
        <v>0</v>
      </c>
      <c r="V97" s="42">
        <f t="shared" si="37"/>
        <v>8.620689655172415</v>
      </c>
      <c r="W97" s="42">
        <f t="shared" si="37"/>
        <v>0</v>
      </c>
      <c r="X97" s="42">
        <v>0</v>
      </c>
      <c r="Y97" s="42">
        <f t="shared" si="37"/>
        <v>5.633802816901409</v>
      </c>
      <c r="Z97" s="42">
        <v>0</v>
      </c>
      <c r="AA97" s="42">
        <v>0</v>
      </c>
      <c r="AB97" s="42">
        <v>0</v>
      </c>
      <c r="AC97" s="42">
        <f t="shared" si="37"/>
        <v>30.65326633165829</v>
      </c>
      <c r="AD97" s="42">
        <v>0</v>
      </c>
      <c r="AE97" s="42">
        <f t="shared" si="37"/>
        <v>2.7700831024930745</v>
      </c>
      <c r="AF97" s="42">
        <f t="shared" si="37"/>
        <v>17.582417582417584</v>
      </c>
      <c r="AG97" s="42">
        <v>0</v>
      </c>
      <c r="AH97" s="42">
        <v>0</v>
      </c>
      <c r="AI97" s="42">
        <f t="shared" si="37"/>
        <v>0</v>
      </c>
      <c r="AJ97" s="42">
        <v>0</v>
      </c>
      <c r="AK97" s="42">
        <f>SUM((AK52-AK57)/AK52)*100</f>
        <v>1.3875123885034688</v>
      </c>
    </row>
    <row r="98" spans="2:37" s="6" customFormat="1" ht="12.75">
      <c r="B98" s="28" t="s">
        <v>88</v>
      </c>
      <c r="C98" s="27"/>
      <c r="D98" s="27"/>
      <c r="E98" s="26" t="s">
        <v>179</v>
      </c>
      <c r="F98" s="42">
        <f>SUM((F53-F58)/F53)*100</f>
        <v>-2.4693650204233197</v>
      </c>
      <c r="G98" s="42">
        <f aca="true" t="shared" si="38" ref="G98:AI98">SUM((G53-G58)/G53)*100</f>
        <v>1.5151515151515151</v>
      </c>
      <c r="H98" s="42">
        <v>0</v>
      </c>
      <c r="I98" s="42">
        <f t="shared" si="38"/>
        <v>15.170278637770899</v>
      </c>
      <c r="J98" s="42">
        <f t="shared" si="38"/>
        <v>37.57961783439491</v>
      </c>
      <c r="K98" s="42">
        <f t="shared" si="38"/>
        <v>17.120622568093385</v>
      </c>
      <c r="L98" s="42">
        <f t="shared" si="38"/>
        <v>-30.014025245441793</v>
      </c>
      <c r="M98" s="42">
        <v>0</v>
      </c>
      <c r="N98" s="42">
        <f t="shared" si="38"/>
        <v>20.233463035019454</v>
      </c>
      <c r="O98" s="42">
        <v>0</v>
      </c>
      <c r="P98" s="42">
        <f t="shared" si="38"/>
        <v>12.062256809338521</v>
      </c>
      <c r="Q98" s="42">
        <f t="shared" si="38"/>
        <v>1.4388489208633095</v>
      </c>
      <c r="R98" s="42">
        <v>0</v>
      </c>
      <c r="S98" s="42">
        <v>0</v>
      </c>
      <c r="T98" s="42">
        <v>0</v>
      </c>
      <c r="U98" s="42">
        <v>0</v>
      </c>
      <c r="V98" s="42">
        <f t="shared" si="38"/>
        <v>12.213740458015266</v>
      </c>
      <c r="W98" s="42">
        <f t="shared" si="38"/>
        <v>0</v>
      </c>
      <c r="X98" s="42">
        <v>0</v>
      </c>
      <c r="Y98" s="42">
        <f t="shared" si="38"/>
        <v>3.314917127071823</v>
      </c>
      <c r="Z98" s="42">
        <v>0</v>
      </c>
      <c r="AA98" s="42">
        <v>0</v>
      </c>
      <c r="AB98" s="42">
        <v>0</v>
      </c>
      <c r="AC98" s="42">
        <f t="shared" si="38"/>
        <v>33.92405063291139</v>
      </c>
      <c r="AD98" s="42">
        <v>0</v>
      </c>
      <c r="AE98" s="42">
        <f t="shared" si="38"/>
        <v>-3.8922155688622757</v>
      </c>
      <c r="AF98" s="42">
        <f t="shared" si="38"/>
        <v>11.11111111111111</v>
      </c>
      <c r="AG98" s="42">
        <v>0</v>
      </c>
      <c r="AH98" s="42">
        <v>0</v>
      </c>
      <c r="AI98" s="42">
        <f t="shared" si="38"/>
        <v>0</v>
      </c>
      <c r="AJ98" s="42">
        <v>0</v>
      </c>
      <c r="AK98" s="42">
        <f>SUM((AK53-AK58)/AK53)*100</f>
        <v>0.6557718330384095</v>
      </c>
    </row>
    <row r="99" spans="2:37" s="6" customFormat="1" ht="12.75">
      <c r="B99" s="24" t="s">
        <v>89</v>
      </c>
      <c r="C99" s="27"/>
      <c r="D99" s="27"/>
      <c r="E99" s="26" t="s">
        <v>180</v>
      </c>
      <c r="F99" s="42">
        <f>SUM((F54-F59)/F54)*100</f>
        <v>-6.25</v>
      </c>
      <c r="G99" s="42">
        <f>SUM((G54-G59)/G54)*100</f>
        <v>5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f>SUM((M54-M59)/M54)*100</f>
        <v>18.96551724137931</v>
      </c>
      <c r="N99" s="42">
        <v>0</v>
      </c>
      <c r="O99" s="42">
        <v>0</v>
      </c>
      <c r="P99" s="42">
        <v>0</v>
      </c>
      <c r="Q99" s="42">
        <f>SUM((Q54-Q59)/Q54)*100</f>
        <v>40.69478908188586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f>SUM((AE54-AE59)/AE54)*100</f>
        <v>7.894736842105263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f>SUM((AK54-AK59)/AK54)*100</f>
        <v>26.42762284196547</v>
      </c>
    </row>
    <row r="100" spans="2:31" s="12" customFormat="1" ht="12">
      <c r="B100" s="16"/>
      <c r="C100" s="17"/>
      <c r="D100" s="17"/>
      <c r="E100" s="18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2:6" s="6" customFormat="1" ht="12">
      <c r="B101" s="20" t="s">
        <v>90</v>
      </c>
      <c r="C101" s="20"/>
      <c r="D101" s="20"/>
      <c r="E101" s="20"/>
      <c r="F101" s="20"/>
    </row>
    <row r="102" spans="2:6" s="6" customFormat="1" ht="12">
      <c r="B102" s="20" t="s">
        <v>91</v>
      </c>
      <c r="C102" s="20"/>
      <c r="D102" s="20"/>
      <c r="E102" s="20"/>
      <c r="F102" s="20"/>
    </row>
    <row r="103" spans="2:6" s="6" customFormat="1" ht="12">
      <c r="B103" s="21"/>
      <c r="C103" s="21"/>
      <c r="D103" s="21"/>
      <c r="E103" s="21"/>
      <c r="F103" s="21"/>
    </row>
    <row r="104" spans="2:6" s="6" customFormat="1" ht="12">
      <c r="B104" s="21"/>
      <c r="C104" s="21"/>
      <c r="D104" s="21"/>
      <c r="E104" s="21"/>
      <c r="F104" s="21"/>
    </row>
    <row r="105" spans="2:5" s="6" customFormat="1" ht="12">
      <c r="B105" s="21"/>
      <c r="C105" s="21"/>
      <c r="D105" s="21"/>
      <c r="E105" s="21"/>
    </row>
    <row r="106" spans="2:5" s="6" customFormat="1" ht="12">
      <c r="B106" s="21"/>
      <c r="C106" s="21"/>
      <c r="D106" s="21"/>
      <c r="E106" s="21"/>
    </row>
    <row r="107" spans="2:5" s="6" customFormat="1" ht="12">
      <c r="B107" s="21"/>
      <c r="C107" s="21"/>
      <c r="D107" s="21"/>
      <c r="E107" s="21"/>
    </row>
    <row r="108" spans="2:5" s="6" customFormat="1" ht="12">
      <c r="B108" s="21"/>
      <c r="C108" s="21"/>
      <c r="D108" s="21"/>
      <c r="E108" s="21"/>
    </row>
    <row r="109" spans="2:5" s="6" customFormat="1" ht="12">
      <c r="B109" s="21"/>
      <c r="C109" s="21"/>
      <c r="D109" s="21"/>
      <c r="E109" s="21"/>
    </row>
    <row r="110" spans="2:5" s="6" customFormat="1" ht="12">
      <c r="B110" s="21"/>
      <c r="C110" s="21"/>
      <c r="D110" s="21"/>
      <c r="E110" s="21"/>
    </row>
    <row r="111" spans="2:5" s="6" customFormat="1" ht="12">
      <c r="B111" s="21"/>
      <c r="C111" s="21"/>
      <c r="D111" s="21"/>
      <c r="E111" s="21"/>
    </row>
    <row r="112" spans="2:5" s="6" customFormat="1" ht="12">
      <c r="B112" s="21"/>
      <c r="C112" s="21"/>
      <c r="D112" s="21"/>
      <c r="E112" s="21"/>
    </row>
    <row r="113" spans="2:5" s="6" customFormat="1" ht="12">
      <c r="B113" s="21"/>
      <c r="C113" s="21"/>
      <c r="D113" s="21"/>
      <c r="E113" s="21"/>
    </row>
    <row r="114" spans="2:5" s="6" customFormat="1" ht="12">
      <c r="B114" s="21"/>
      <c r="C114" s="21"/>
      <c r="D114" s="21"/>
      <c r="E114" s="21"/>
    </row>
    <row r="115" spans="2:5" s="6" customFormat="1" ht="12">
      <c r="B115" s="21"/>
      <c r="C115" s="21"/>
      <c r="D115" s="21"/>
      <c r="E115" s="21"/>
    </row>
    <row r="116" spans="2:5" s="6" customFormat="1" ht="12">
      <c r="B116" s="21"/>
      <c r="C116" s="21"/>
      <c r="D116" s="21"/>
      <c r="E116" s="21"/>
    </row>
    <row r="117" spans="2:5" s="6" customFormat="1" ht="12">
      <c r="B117" s="21"/>
      <c r="C117" s="21"/>
      <c r="D117" s="21"/>
      <c r="E117" s="21"/>
    </row>
    <row r="118" spans="2:5" s="6" customFormat="1" ht="12">
      <c r="B118" s="21"/>
      <c r="C118" s="21"/>
      <c r="D118" s="21"/>
      <c r="E118" s="21"/>
    </row>
    <row r="119" spans="2:5" s="6" customFormat="1" ht="12">
      <c r="B119" s="21"/>
      <c r="C119" s="21"/>
      <c r="D119" s="21"/>
      <c r="E119" s="21"/>
    </row>
    <row r="120" spans="2:5" s="6" customFormat="1" ht="12">
      <c r="B120" s="21"/>
      <c r="C120" s="21"/>
      <c r="D120" s="21"/>
      <c r="E120" s="21"/>
    </row>
    <row r="121" spans="2:5" s="6" customFormat="1" ht="12">
      <c r="B121" s="21"/>
      <c r="C121" s="21"/>
      <c r="D121" s="21"/>
      <c r="E121" s="21"/>
    </row>
    <row r="122" spans="2:5" s="6" customFormat="1" ht="12">
      <c r="B122" s="21"/>
      <c r="C122" s="21"/>
      <c r="D122" s="21"/>
      <c r="E122" s="21"/>
    </row>
    <row r="123" spans="2:5" s="6" customFormat="1" ht="12">
      <c r="B123" s="21"/>
      <c r="C123" s="21"/>
      <c r="D123" s="21"/>
      <c r="E123" s="21"/>
    </row>
    <row r="124" spans="2:5" s="6" customFormat="1" ht="12">
      <c r="B124" s="21"/>
      <c r="C124" s="21"/>
      <c r="D124" s="21"/>
      <c r="E124" s="21"/>
    </row>
    <row r="125" s="6" customFormat="1" ht="12"/>
    <row r="126" s="6" customFormat="1" ht="12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</sheetData>
  <mergeCells count="29">
    <mergeCell ref="B54:D54"/>
    <mergeCell ref="B44:D44"/>
    <mergeCell ref="B50:D50"/>
    <mergeCell ref="B51:D51"/>
    <mergeCell ref="B52:D52"/>
    <mergeCell ref="B41:D41"/>
    <mergeCell ref="B42:D42"/>
    <mergeCell ref="B43:D43"/>
    <mergeCell ref="B53:D53"/>
    <mergeCell ref="B32:D32"/>
    <mergeCell ref="B33:D33"/>
    <mergeCell ref="B34:D34"/>
    <mergeCell ref="B40:D40"/>
    <mergeCell ref="B23:D23"/>
    <mergeCell ref="B24:D24"/>
    <mergeCell ref="B30:D30"/>
    <mergeCell ref="B31:D31"/>
    <mergeCell ref="B21:D21"/>
    <mergeCell ref="D12:K12"/>
    <mergeCell ref="D13:K13"/>
    <mergeCell ref="B22:D22"/>
    <mergeCell ref="D10:K10"/>
    <mergeCell ref="D11:K11"/>
    <mergeCell ref="B20:D20"/>
    <mergeCell ref="A6:B6"/>
    <mergeCell ref="D6:E6"/>
    <mergeCell ref="D8:K8"/>
    <mergeCell ref="D9:K9"/>
    <mergeCell ref="B18:D18"/>
  </mergeCells>
  <printOptions/>
  <pageMargins left="0.47" right="0.13" top="1" bottom="1" header="0" footer="0"/>
  <pageSetup fitToHeight="2" horizontalDpi="300" verticalDpi="300" orientation="landscape" paperSize="124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2007-11-06T21:10:40Z</cp:lastPrinted>
  <dcterms:created xsi:type="dcterms:W3CDTF">2006-07-09T14:42:40Z</dcterms:created>
  <dcterms:modified xsi:type="dcterms:W3CDTF">2007-11-06T21:10:41Z</dcterms:modified>
  <cp:category/>
  <cp:version/>
  <cp:contentType/>
  <cp:contentStatus/>
</cp:coreProperties>
</file>