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10-13" sheetId="1" r:id="rId1"/>
    <sheet name="Hoja2" sheetId="2" r:id="rId2"/>
    <sheet name="Hoja3" sheetId="3" r:id="rId3"/>
  </sheets>
  <definedNames>
    <definedName name="_xlnm.Print_Area" localSheetId="0">'Tabla 10-13'!$B$1:$AK$88</definedName>
  </definedNames>
  <calcPr fullCalcOnLoad="1"/>
</workbook>
</file>

<file path=xl/sharedStrings.xml><?xml version="1.0" encoding="utf-8"?>
<sst xmlns="http://schemas.openxmlformats.org/spreadsheetml/2006/main" count="184" uniqueCount="184">
  <si>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</si>
  <si>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</si>
  <si>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</si>
  <si>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</si>
  <si>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</si>
  <si>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</si>
  <si>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</si>
  <si>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</si>
  <si>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 xml:space="preserve">Número de personas </t>
  </si>
  <si>
    <t>Código Departamento y Municipio</t>
  </si>
  <si>
    <t>Código de campo</t>
  </si>
  <si>
    <t>10a Población de 3 a 14 años</t>
  </si>
  <si>
    <t>POB3A14</t>
  </si>
  <si>
    <t xml:space="preserve">10b Población de 5 a 6 años </t>
  </si>
  <si>
    <t>POB5A6</t>
  </si>
  <si>
    <t>10c Población de 3 a 14 años Hombre</t>
  </si>
  <si>
    <t>POB3A14H</t>
  </si>
  <si>
    <t>10d Población de 3 a 14 años Mujer</t>
  </si>
  <si>
    <t>POB3A14M</t>
  </si>
  <si>
    <t>10f Población de 3 a 14 años inscritos inicial preprimaria</t>
  </si>
  <si>
    <t>T3A14PP</t>
  </si>
  <si>
    <t>10g Población de 5 a 6 años inscritos inicial preprimaria</t>
  </si>
  <si>
    <t>T5A6PP</t>
  </si>
  <si>
    <t>10h Población de 3 a 14 años inscritos inial preprimaria Hombre</t>
  </si>
  <si>
    <t>T3A14PPH</t>
  </si>
  <si>
    <t>10i Población de 3 a 14 años inscritos preprimaria Mujer</t>
  </si>
  <si>
    <t>T3A14PPM</t>
  </si>
  <si>
    <t>10j Población de 3 a 14 años inscritos inicial preprimaria Urbano</t>
  </si>
  <si>
    <t>T3A14PPUR</t>
  </si>
  <si>
    <t>10k Población de 3 a 14 años inscritos preprimaria Rural</t>
  </si>
  <si>
    <t>T3A14PPRU</t>
  </si>
  <si>
    <t>10l Tasa de Escolarización preprimaria</t>
  </si>
  <si>
    <t>P_PP</t>
  </si>
  <si>
    <t>10m Tasa de Escolarización preprimaria Hombre</t>
  </si>
  <si>
    <t>P_PP_H</t>
  </si>
  <si>
    <t>10o Tasa de Escolarización preprimaria Mujer</t>
  </si>
  <si>
    <t>P_PP_M</t>
  </si>
  <si>
    <t>10r Tasa de Neta de Cobertura Preprimaria</t>
  </si>
  <si>
    <t>COB_PP</t>
  </si>
  <si>
    <t>10s Población de 6 a 15 años</t>
  </si>
  <si>
    <t>POB6A15</t>
  </si>
  <si>
    <t>10t Población de 7 a 12 años</t>
  </si>
  <si>
    <t>POB7A12</t>
  </si>
  <si>
    <t>10u Población de 6 a 15 años Hombre</t>
  </si>
  <si>
    <t>POB6A15H</t>
  </si>
  <si>
    <t>10v Población de 6 a 15 años Mujer</t>
  </si>
  <si>
    <t>POB6A15M</t>
  </si>
  <si>
    <t>10y Población de 6 a 15 años inscritos inicial en Primaria</t>
  </si>
  <si>
    <t>T6A15PR</t>
  </si>
  <si>
    <t>10z Población de 7 a 12 años inscritos inicial en Primaria</t>
  </si>
  <si>
    <t>T7A12PR</t>
  </si>
  <si>
    <t>10aa Población 6 a 15 años inscritos inicial en Primaria Hombre</t>
  </si>
  <si>
    <t>T6A15PRH</t>
  </si>
  <si>
    <t>10ab Población 6 a 15 años inscritos inicial en Primaria Mujer</t>
  </si>
  <si>
    <t>T6A15PRM</t>
  </si>
  <si>
    <t>10ac Población 6 a 15 años inscritos inicial en Primaria Urbano</t>
  </si>
  <si>
    <t>T6A15PRUR</t>
  </si>
  <si>
    <t>10ad Población 6 a 15 años inscritos inicial en Primaria Rural</t>
  </si>
  <si>
    <t>T6A15PRRU</t>
  </si>
  <si>
    <t>10ae Tasa Escolarización de Primaria</t>
  </si>
  <si>
    <t>P_PR</t>
  </si>
  <si>
    <t>10af Tasa Escolarización de Primaria Hombre</t>
  </si>
  <si>
    <t>P_PR_H</t>
  </si>
  <si>
    <t>10ag Tasa Escolarización de Primaria Mujer</t>
  </si>
  <si>
    <t>P_PR_M</t>
  </si>
  <si>
    <t>10aj Tasa neta de Cobertura Preprimaria</t>
  </si>
  <si>
    <t>COB_PR</t>
  </si>
  <si>
    <t>10ak Población de 12 a 21 años</t>
  </si>
  <si>
    <t>POB12A21</t>
  </si>
  <si>
    <t>10al Población de 13 a 15 años</t>
  </si>
  <si>
    <t>POB13A15</t>
  </si>
  <si>
    <t>10am Población de 12 a 21 años Hombre</t>
  </si>
  <si>
    <t>POB12A21H</t>
  </si>
  <si>
    <t>10an Población de 12 a 21 años Mujer</t>
  </si>
  <si>
    <t>POB12A21M</t>
  </si>
  <si>
    <t>10aq Población de 12 a 21 años inscrita inicial en Básicos</t>
  </si>
  <si>
    <t>T12A21BA</t>
  </si>
  <si>
    <t>10ar Población de 13 a 15 años inscrita inicial en Básicos</t>
  </si>
  <si>
    <t>T13A15BA</t>
  </si>
  <si>
    <t>10as Población de 12 a 21 años inscritos inicial Básicos Hombre</t>
  </si>
  <si>
    <t>T12A21BAH</t>
  </si>
  <si>
    <t>10at Población de 12 a 21 años inscritos inicial Básicos Mujer</t>
  </si>
  <si>
    <t>T12A21BAM</t>
  </si>
  <si>
    <t>10au Población de 12 a 21 años inscritos inicial Básicos Urbano</t>
  </si>
  <si>
    <t>T12A21BAUR</t>
  </si>
  <si>
    <t>10av Población de 12 a 21 años inscritos inicial Básicos Rural</t>
  </si>
  <si>
    <t>T12A21BARU</t>
  </si>
  <si>
    <t>10aw Tasa de Escolarización nivel Básicos</t>
  </si>
  <si>
    <t>P_BA</t>
  </si>
  <si>
    <t>10ax Tasa de Escolarización Básicos Hombre</t>
  </si>
  <si>
    <t>P_BA_H</t>
  </si>
  <si>
    <t>10ay Tasa de Escolarización Básicos Mujer</t>
  </si>
  <si>
    <t>P_BA_M</t>
  </si>
  <si>
    <t>10bb Tasa de Neta de Cobertura Básicos</t>
  </si>
  <si>
    <t>COB_BA</t>
  </si>
  <si>
    <t>10bc Población de 15 a 21 años</t>
  </si>
  <si>
    <t>POB15A21</t>
  </si>
  <si>
    <t>10bd Población de 16 a 18 años</t>
  </si>
  <si>
    <t>POB16A18</t>
  </si>
  <si>
    <t>10be Población de 15 a 21 años Hombre</t>
  </si>
  <si>
    <t>POB15A21H</t>
  </si>
  <si>
    <t>10bf Población de 15 a 21 años Mujer</t>
  </si>
  <si>
    <t>POB15A21M</t>
  </si>
  <si>
    <t>10bi Población de 15 a 21 años inscrita inicial en Diversificado</t>
  </si>
  <si>
    <t>T15A21DV</t>
  </si>
  <si>
    <t>10bj Población de 16 a 18 años inscrita inicial en Diversificado</t>
  </si>
  <si>
    <t>T16A18DV</t>
  </si>
  <si>
    <t>10bk Población de 15 a 21 años inscrita inicial en Diversificado Hombre</t>
  </si>
  <si>
    <t>T15A21DVH</t>
  </si>
  <si>
    <t>10bl Población de 15 a 21 años inscrita inicial en Diversificado Mujer</t>
  </si>
  <si>
    <t>T15A21DVM</t>
  </si>
  <si>
    <t>10bm Población de 15 a 21 años inscrita inicial en Diversificado Urbano</t>
  </si>
  <si>
    <t>T15A21DVUR</t>
  </si>
  <si>
    <t>10bn Población de 15 a 21 años inscrita inicial en Diversificado Rural</t>
  </si>
  <si>
    <t>T15A21DVRU</t>
  </si>
  <si>
    <t>10bn Tasa de Escolarización Diversificado</t>
  </si>
  <si>
    <t>P_DV</t>
  </si>
  <si>
    <t>10bo Tasa de Escolarización Diversificado Hombre</t>
  </si>
  <si>
    <t>P_DV_H</t>
  </si>
  <si>
    <t>10bp Tasa de Escolarización Diversificado Mujer</t>
  </si>
  <si>
    <t>P_DV_M</t>
  </si>
  <si>
    <t>10bs Tasa de Neta de Cobertura Diversificado</t>
  </si>
  <si>
    <t>COB_DV</t>
  </si>
  <si>
    <t>10bt Total de Población Escolarizada hasta Diversificado</t>
  </si>
  <si>
    <t>T_POB_ESC</t>
  </si>
  <si>
    <t>10ca Población inscrita inicial Indígena en Preprimaria</t>
  </si>
  <si>
    <t>10cb Población inscrita inicialIndígena en Primaria</t>
  </si>
  <si>
    <t>10cc Población inscrita inicial Indígena en Básicos</t>
  </si>
  <si>
    <t>10cd Población inscrita inicial Indígena en Diversificado</t>
  </si>
  <si>
    <t>10ce Porcentaje de población escolarizada indígena en todos los grados</t>
  </si>
  <si>
    <t>P_ESC_IND</t>
  </si>
  <si>
    <t xml:space="preserve"> * Tasa de escolarización: población inscrita de X rango de edad en X nivel/ total de población total de X rango de edad</t>
  </si>
  <si>
    <t>Ejemplo. Tasa escolarización preprimaria: (Población de 3 a 14 años inscritos inicial preprimaria / población de 3 a 14 años) * 100</t>
  </si>
  <si>
    <t>Tasa neta de cobertura preprimaria: (población inscrita de 5 a 6 años / población total de 5 a 6 años) *100</t>
  </si>
  <si>
    <t>Tasa neta de cobertura primaria: ( población inscrita de 7 a 12 / población total de 7 a 12 años ) *100</t>
  </si>
  <si>
    <t>Tasa neta de cobertura basico: ( población inscrita de 13 a 15 años / población total de 13 a 15) *100</t>
  </si>
  <si>
    <t>Tasa neta de cobertura diversificado:  (población inscrita de 16 a 18 años / población total de 16 a 18 años) *100</t>
  </si>
  <si>
    <t>Población de 3 a 21 años por rangos de edad y nivel de escolaridad</t>
  </si>
  <si>
    <t>Inidcador</t>
  </si>
  <si>
    <t>Tasa de Escolaridad por Nivel</t>
  </si>
  <si>
    <t>Tasa de Cobertura Neta por Nivel</t>
  </si>
  <si>
    <t>Año de Datos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</si>
  <si>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</si>
  <si>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</si>
  <si>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</si>
  <si>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</si>
  <si>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T_IND_PP</t>
  </si>
  <si>
    <t>T_IND_PR</t>
  </si>
  <si>
    <t>T_IND_BA</t>
  </si>
  <si>
    <t>T_IND_DV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</si>
  <si>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</si>
  <si>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</si>
  <si>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</si>
  <si>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</si>
  <si>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</si>
  <si>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</si>
  <si>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</si>
  <si>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</si>
  <si>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</si>
  <si>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</si>
  <si>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</si>
  <si>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</si>
  <si>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</si>
  <si>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</si>
  <si>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</si>
  <si>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</si>
  <si>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</si>
  <si>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</si>
  <si>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</si>
  <si>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</si>
  <si>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</si>
  <si>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</si>
  <si>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</si>
  <si>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</si>
  <si>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</si>
  <si>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</si>
  <si>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</si>
  <si>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</si>
  <si>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</si>
  <si>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</si>
  <si>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</si>
  <si>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DEPT. HUEHUETENANGO</t>
  </si>
  <si>
    <t>10 -13</t>
  </si>
  <si>
    <t>Municipios del Departamento de Hueehuetenango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</si>
</sst>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[$-100A]dddd\,\ dd&quot; de &quot;mmmm&quot; de &quot;yyyy"/>
    <numFmt numFmtId="166" formatCode="#,##0.00;[Red]#,##0.00"/>
    <numFmt numFmtId="167" formatCode="#,##0.000;[Red]#,##0.000"/>
    <numFmt numFmtId="168" formatCode="0.000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164" fontId="0" fillId="2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190500</xdr:colOff>
      <xdr:row>2</xdr:row>
      <xdr:rowOff>142875</xdr:rowOff>
    </xdr:from>
    <xdr:to>
      <xdr:col>21</xdr:col>
      <xdr:colOff>447675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1525" y="4667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88"/>
  <sheetViews>
    <sheetView tabSelected="1" zoomScale="85" zoomScaleNormal="85" zoomScaleSheetLayoutView="100" workbookViewId="0" topLeftCell="A1">
      <selection activeCell="AK18" sqref="AK18"/>
    </sheetView>
  </sheetViews>
  <sheetFormatPr defaultColWidth="11.421875" defaultRowHeight="12.75"/>
  <cols>
    <col min="1" max="1" width="5.421875" style="0" customWidth="1"/>
    <col min="3" max="3" width="15.8515625" style="0" customWidth="1"/>
    <col min="4" max="4" width="49.28125" style="0" customWidth="1"/>
    <col min="5" max="5" width="14.7109375" style="0" customWidth="1"/>
    <col min="6" max="6" width="14.00390625" style="0" customWidth="1"/>
    <col min="7" max="7" width="11.00390625" style="0" customWidth="1"/>
    <col min="8" max="18" width="14.421875" style="0" customWidth="1"/>
    <col min="19" max="19" width="14.00390625" style="0" customWidth="1"/>
    <col min="21" max="21" width="10.7109375" style="0" customWidth="1"/>
    <col min="22" max="29" width="11.00390625" style="0" customWidth="1"/>
    <col min="30" max="30" width="12.8515625" style="0" customWidth="1"/>
    <col min="31" max="31" width="12.57421875" style="0" customWidth="1"/>
    <col min="37" max="37" width="14.8515625" style="0" customWidth="1"/>
  </cols>
  <sheetData>
    <row r="1" spans="2:30" ht="12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12.7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12.75">
      <c r="B3" s="1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2.75">
      <c r="B4" s="1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2.75">
      <c r="B6" s="55" t="s">
        <v>4</v>
      </c>
      <c r="C6" s="56"/>
      <c r="D6" s="4"/>
      <c r="E6" s="41" t="s">
        <v>182</v>
      </c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5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23" customFormat="1" ht="12.75">
      <c r="B8" s="17" t="s">
        <v>5</v>
      </c>
      <c r="C8" s="18"/>
      <c r="D8" s="19" t="s">
        <v>137</v>
      </c>
      <c r="E8" s="19"/>
      <c r="F8" s="19"/>
      <c r="G8" s="19"/>
      <c r="H8" s="20"/>
      <c r="I8" s="31"/>
      <c r="J8" s="31"/>
      <c r="K8" s="31"/>
      <c r="L8" s="31"/>
      <c r="M8" s="31"/>
      <c r="N8" s="31"/>
      <c r="O8" s="31"/>
      <c r="P8" s="31"/>
      <c r="Q8" s="31"/>
      <c r="R8" s="31"/>
      <c r="S8" s="21"/>
      <c r="T8" s="21"/>
      <c r="U8" s="21"/>
      <c r="V8" s="22"/>
      <c r="W8" s="22"/>
      <c r="X8" s="22"/>
      <c r="Y8" s="22"/>
      <c r="Z8" s="22"/>
      <c r="AA8" s="22"/>
      <c r="AB8" s="22"/>
      <c r="AC8" s="22"/>
      <c r="AD8" s="22"/>
    </row>
    <row r="9" spans="2:30" s="29" customFormat="1" ht="14.25" customHeight="1">
      <c r="B9" s="24" t="s">
        <v>138</v>
      </c>
      <c r="C9" s="25"/>
      <c r="D9" s="26" t="s">
        <v>139</v>
      </c>
      <c r="E9" s="26"/>
      <c r="F9" s="26"/>
      <c r="G9" s="26"/>
      <c r="H9" s="27"/>
      <c r="I9" s="26"/>
      <c r="J9" s="26"/>
      <c r="K9" s="26"/>
      <c r="L9" s="26"/>
      <c r="M9" s="26"/>
      <c r="N9" s="26"/>
      <c r="O9" s="26"/>
      <c r="P9" s="26"/>
      <c r="Q9" s="26"/>
      <c r="R9" s="26"/>
      <c r="S9" s="25"/>
      <c r="T9" s="25"/>
      <c r="U9" s="25"/>
      <c r="V9" s="28"/>
      <c r="W9" s="28"/>
      <c r="X9" s="28"/>
      <c r="Y9" s="28"/>
      <c r="Z9" s="28"/>
      <c r="AA9" s="28"/>
      <c r="AB9" s="28"/>
      <c r="AC9" s="28"/>
      <c r="AD9" s="28"/>
    </row>
    <row r="10" spans="2:30" s="23" customFormat="1" ht="12.75">
      <c r="B10" s="24"/>
      <c r="C10" s="25"/>
      <c r="D10" s="26" t="s">
        <v>140</v>
      </c>
      <c r="E10" s="26"/>
      <c r="F10" s="26"/>
      <c r="G10" s="26"/>
      <c r="H10" s="27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1"/>
      <c r="T10" s="21"/>
      <c r="U10" s="21"/>
      <c r="V10" s="22"/>
      <c r="W10" s="22"/>
      <c r="X10" s="22"/>
      <c r="Y10" s="22"/>
      <c r="Z10" s="22"/>
      <c r="AA10" s="22"/>
      <c r="AB10" s="22"/>
      <c r="AC10" s="22"/>
      <c r="AD10" s="22"/>
    </row>
    <row r="11" spans="2:30" s="23" customFormat="1" ht="12.75">
      <c r="B11" s="30" t="s">
        <v>6</v>
      </c>
      <c r="C11" s="21"/>
      <c r="D11" s="31" t="s">
        <v>183</v>
      </c>
      <c r="E11" s="31"/>
      <c r="F11" s="31"/>
      <c r="G11" s="31"/>
      <c r="H11" s="32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21"/>
      <c r="T11" s="21"/>
      <c r="U11" s="21"/>
      <c r="V11" s="22"/>
      <c r="W11" s="22"/>
      <c r="X11" s="22"/>
      <c r="Y11" s="22"/>
      <c r="Z11" s="22"/>
      <c r="AA11" s="22"/>
      <c r="AB11" s="22"/>
      <c r="AC11" s="22"/>
      <c r="AD11" s="22"/>
    </row>
    <row r="12" spans="2:30" s="23" customFormat="1" ht="12.75">
      <c r="B12" s="30" t="s">
        <v>141</v>
      </c>
      <c r="C12" s="21"/>
      <c r="D12" s="33">
        <v>2005</v>
      </c>
      <c r="E12" s="33"/>
      <c r="F12" s="33"/>
      <c r="G12" s="33"/>
      <c r="H12" s="34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21"/>
      <c r="T12" s="21"/>
      <c r="U12" s="21"/>
      <c r="V12" s="22"/>
      <c r="W12" s="22"/>
      <c r="X12" s="22"/>
      <c r="Y12" s="22"/>
      <c r="Z12" s="22"/>
      <c r="AA12" s="22"/>
      <c r="AB12" s="22"/>
      <c r="AC12" s="22"/>
      <c r="AD12" s="22"/>
    </row>
    <row r="13" spans="2:30" s="23" customFormat="1" ht="15.75" customHeight="1">
      <c r="B13" s="30" t="s">
        <v>7</v>
      </c>
      <c r="C13" s="21"/>
      <c r="D13" s="31" t="s">
        <v>8</v>
      </c>
      <c r="E13" s="31"/>
      <c r="F13" s="31"/>
      <c r="G13" s="31"/>
      <c r="H13" s="32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21"/>
      <c r="T13" s="21"/>
      <c r="U13" s="21"/>
      <c r="V13" s="22"/>
      <c r="W13" s="22"/>
      <c r="X13" s="22"/>
      <c r="Y13" s="22"/>
      <c r="Z13" s="22"/>
      <c r="AA13" s="22"/>
      <c r="AB13" s="22"/>
      <c r="AC13" s="22"/>
      <c r="AD13" s="22"/>
    </row>
    <row r="14" spans="2:30" s="23" customFormat="1" ht="12.75">
      <c r="B14" s="30" t="s">
        <v>142</v>
      </c>
      <c r="C14" s="21"/>
      <c r="D14" s="31" t="s">
        <v>143</v>
      </c>
      <c r="E14" s="31"/>
      <c r="F14" s="31"/>
      <c r="G14" s="31"/>
      <c r="H14" s="32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35"/>
    </row>
    <row r="15" spans="2:30" s="23" customFormat="1" ht="12.75">
      <c r="B15" s="36" t="s">
        <v>144</v>
      </c>
      <c r="C15" s="37"/>
      <c r="D15" s="38" t="s">
        <v>145</v>
      </c>
      <c r="E15" s="38"/>
      <c r="F15" s="38"/>
      <c r="G15" s="38"/>
      <c r="H15" s="3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2:30" ht="12.75">
      <c r="B16" s="5"/>
      <c r="C16" s="5"/>
      <c r="D16" s="5"/>
      <c r="E16" s="5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7" s="3" customFormat="1" ht="22.5">
      <c r="B17" s="57"/>
      <c r="C17" s="57"/>
      <c r="D17" s="57"/>
      <c r="E17" s="8"/>
      <c r="F17" s="42" t="s">
        <v>150</v>
      </c>
      <c r="G17" s="42" t="s">
        <v>151</v>
      </c>
      <c r="H17" s="42" t="s">
        <v>152</v>
      </c>
      <c r="I17" s="42" t="s">
        <v>153</v>
      </c>
      <c r="J17" s="42" t="s">
        <v>154</v>
      </c>
      <c r="K17" s="42" t="s">
        <v>155</v>
      </c>
      <c r="L17" s="42" t="s">
        <v>156</v>
      </c>
      <c r="M17" s="42" t="s">
        <v>157</v>
      </c>
      <c r="N17" s="42" t="s">
        <v>158</v>
      </c>
      <c r="O17" s="42" t="s">
        <v>159</v>
      </c>
      <c r="P17" s="42" t="s">
        <v>160</v>
      </c>
      <c r="Q17" s="42" t="s">
        <v>161</v>
      </c>
      <c r="R17" s="42" t="s">
        <v>162</v>
      </c>
      <c r="S17" s="42" t="s">
        <v>163</v>
      </c>
      <c r="T17" s="42" t="s">
        <v>164</v>
      </c>
      <c r="U17" s="42" t="s">
        <v>165</v>
      </c>
      <c r="V17" s="42" t="s">
        <v>166</v>
      </c>
      <c r="W17" s="42" t="s">
        <v>167</v>
      </c>
      <c r="X17" s="42" t="s">
        <v>168</v>
      </c>
      <c r="Y17" s="42" t="s">
        <v>169</v>
      </c>
      <c r="Z17" s="42" t="s">
        <v>170</v>
      </c>
      <c r="AA17" s="42" t="s">
        <v>171</v>
      </c>
      <c r="AB17" s="42" t="s">
        <v>172</v>
      </c>
      <c r="AC17" s="42" t="s">
        <v>173</v>
      </c>
      <c r="AD17" s="42" t="s">
        <v>174</v>
      </c>
      <c r="AE17" s="42" t="s">
        <v>175</v>
      </c>
      <c r="AF17" s="42" t="s">
        <v>176</v>
      </c>
      <c r="AG17" s="42" t="s">
        <v>177</v>
      </c>
      <c r="AH17" s="42" t="s">
        <v>178</v>
      </c>
      <c r="AI17" s="42" t="s">
        <v>179</v>
      </c>
      <c r="AJ17" s="42" t="s">
        <v>180</v>
      </c>
      <c r="AK17" s="42" t="s">
        <v>181</v>
      </c>
    </row>
    <row r="18" spans="2:37" s="3" customFormat="1" ht="12">
      <c r="B18" s="54" t="s">
        <v>9</v>
      </c>
      <c r="C18" s="54"/>
      <c r="D18" s="54"/>
      <c r="E18" s="40" t="s">
        <v>10</v>
      </c>
      <c r="F18" s="43">
        <v>1301</v>
      </c>
      <c r="G18" s="43">
        <v>1302</v>
      </c>
      <c r="H18" s="43">
        <v>1303</v>
      </c>
      <c r="I18" s="43">
        <v>1304</v>
      </c>
      <c r="J18" s="43">
        <v>1305</v>
      </c>
      <c r="K18" s="43">
        <v>1306</v>
      </c>
      <c r="L18" s="43">
        <v>1307</v>
      </c>
      <c r="M18" s="43">
        <v>1308</v>
      </c>
      <c r="N18" s="43">
        <v>1309</v>
      </c>
      <c r="O18" s="43">
        <v>1310</v>
      </c>
      <c r="P18" s="43">
        <v>1311</v>
      </c>
      <c r="Q18" s="43">
        <v>1312</v>
      </c>
      <c r="R18" s="43">
        <v>1313</v>
      </c>
      <c r="S18" s="43">
        <v>1314</v>
      </c>
      <c r="T18" s="43">
        <v>1315</v>
      </c>
      <c r="U18" s="43">
        <v>1316</v>
      </c>
      <c r="V18" s="43">
        <v>1317</v>
      </c>
      <c r="W18" s="43">
        <v>1318</v>
      </c>
      <c r="X18" s="43">
        <v>1319</v>
      </c>
      <c r="Y18" s="43">
        <v>1320</v>
      </c>
      <c r="Z18" s="43">
        <v>1321</v>
      </c>
      <c r="AA18" s="43">
        <v>1322</v>
      </c>
      <c r="AB18" s="43">
        <v>1323</v>
      </c>
      <c r="AC18" s="43">
        <v>1324</v>
      </c>
      <c r="AD18" s="43">
        <v>1325</v>
      </c>
      <c r="AE18" s="43">
        <v>1326</v>
      </c>
      <c r="AF18" s="43">
        <v>1327</v>
      </c>
      <c r="AG18" s="43">
        <v>1328</v>
      </c>
      <c r="AH18" s="43">
        <v>1329</v>
      </c>
      <c r="AI18" s="43">
        <v>1330</v>
      </c>
      <c r="AJ18" s="43">
        <v>1331</v>
      </c>
      <c r="AK18" s="43">
        <v>13</v>
      </c>
    </row>
    <row r="19" s="3" customFormat="1" ht="12"/>
    <row r="20" spans="2:37" s="3" customFormat="1" ht="12.75" customHeight="1">
      <c r="B20" s="51" t="s">
        <v>11</v>
      </c>
      <c r="C20" s="52"/>
      <c r="D20" s="53"/>
      <c r="E20" s="14" t="s">
        <v>12</v>
      </c>
      <c r="F20" s="15">
        <v>33920</v>
      </c>
      <c r="G20" s="15">
        <v>32473</v>
      </c>
      <c r="H20" s="15">
        <v>6475</v>
      </c>
      <c r="I20" s="15">
        <v>18794</v>
      </c>
      <c r="J20" s="15">
        <v>12717</v>
      </c>
      <c r="K20" s="15">
        <v>10640</v>
      </c>
      <c r="L20" s="15">
        <v>14024</v>
      </c>
      <c r="M20" s="15">
        <v>15087</v>
      </c>
      <c r="N20" s="15">
        <v>12975</v>
      </c>
      <c r="O20" s="15">
        <v>5893</v>
      </c>
      <c r="P20" s="15">
        <v>11829</v>
      </c>
      <c r="Q20" s="15">
        <v>14473</v>
      </c>
      <c r="R20" s="15">
        <v>8502</v>
      </c>
      <c r="S20" s="15">
        <v>4119</v>
      </c>
      <c r="T20" s="15">
        <v>10819</v>
      </c>
      <c r="U20" s="15">
        <v>5204</v>
      </c>
      <c r="V20" s="15">
        <v>13288</v>
      </c>
      <c r="W20" s="15">
        <v>12366</v>
      </c>
      <c r="X20" s="15">
        <v>8678</v>
      </c>
      <c r="Y20" s="15">
        <v>8882</v>
      </c>
      <c r="Z20" s="15">
        <v>2771</v>
      </c>
      <c r="AA20" s="15">
        <v>6512</v>
      </c>
      <c r="AB20" s="15">
        <v>8202</v>
      </c>
      <c r="AC20" s="15">
        <v>5403</v>
      </c>
      <c r="AD20" s="15">
        <v>7532</v>
      </c>
      <c r="AE20" s="15">
        <v>36061</v>
      </c>
      <c r="AF20" s="15">
        <v>16903</v>
      </c>
      <c r="AG20" s="15">
        <v>2651</v>
      </c>
      <c r="AH20" s="15">
        <v>2288</v>
      </c>
      <c r="AI20" s="15">
        <v>2333</v>
      </c>
      <c r="AJ20" s="15">
        <v>2961</v>
      </c>
      <c r="AK20" s="15">
        <f>SUM(F20:AJ20)</f>
        <v>354775</v>
      </c>
    </row>
    <row r="21" spans="2:37" s="3" customFormat="1" ht="12.75">
      <c r="B21" s="51" t="s">
        <v>13</v>
      </c>
      <c r="C21" s="52"/>
      <c r="D21" s="53"/>
      <c r="E21" s="14" t="s">
        <v>14</v>
      </c>
      <c r="F21" s="15">
        <v>6003</v>
      </c>
      <c r="G21" s="15">
        <v>5747</v>
      </c>
      <c r="H21" s="15">
        <v>1146</v>
      </c>
      <c r="I21" s="15">
        <v>3326</v>
      </c>
      <c r="J21" s="15">
        <v>2251</v>
      </c>
      <c r="K21" s="15">
        <v>1883</v>
      </c>
      <c r="L21" s="15">
        <v>2482</v>
      </c>
      <c r="M21" s="15">
        <v>2670</v>
      </c>
      <c r="N21" s="15">
        <v>2296</v>
      </c>
      <c r="O21" s="15">
        <v>1043</v>
      </c>
      <c r="P21" s="15">
        <v>2093</v>
      </c>
      <c r="Q21" s="15">
        <v>2561</v>
      </c>
      <c r="R21" s="15">
        <v>1505</v>
      </c>
      <c r="S21" s="15">
        <v>729</v>
      </c>
      <c r="T21" s="15">
        <v>1915</v>
      </c>
      <c r="U21" s="15">
        <v>921</v>
      </c>
      <c r="V21" s="15">
        <v>2352</v>
      </c>
      <c r="W21" s="15">
        <v>2189</v>
      </c>
      <c r="X21" s="15">
        <v>1536</v>
      </c>
      <c r="Y21" s="15">
        <v>1572</v>
      </c>
      <c r="Z21" s="15">
        <v>490</v>
      </c>
      <c r="AA21" s="15">
        <v>1153</v>
      </c>
      <c r="AB21" s="15">
        <v>1452</v>
      </c>
      <c r="AC21" s="15">
        <v>956</v>
      </c>
      <c r="AD21" s="15">
        <v>1333</v>
      </c>
      <c r="AE21" s="15">
        <v>6382</v>
      </c>
      <c r="AF21" s="15">
        <v>2991</v>
      </c>
      <c r="AG21" s="15">
        <v>469</v>
      </c>
      <c r="AH21" s="15">
        <v>405</v>
      </c>
      <c r="AI21" s="15">
        <v>413</v>
      </c>
      <c r="AJ21" s="15">
        <v>524</v>
      </c>
      <c r="AK21" s="15">
        <f aca="true" t="shared" si="0" ref="AK21:AK29">SUM(F21:AJ21)</f>
        <v>62788</v>
      </c>
    </row>
    <row r="22" spans="2:37" s="3" customFormat="1" ht="12.75">
      <c r="B22" s="51" t="s">
        <v>15</v>
      </c>
      <c r="C22" s="52"/>
      <c r="D22" s="53"/>
      <c r="E22" s="14" t="s">
        <v>16</v>
      </c>
      <c r="F22" s="15">
        <v>16901</v>
      </c>
      <c r="G22" s="15">
        <v>16514</v>
      </c>
      <c r="H22" s="15">
        <v>3268</v>
      </c>
      <c r="I22" s="15">
        <v>9250</v>
      </c>
      <c r="J22" s="15">
        <v>6436</v>
      </c>
      <c r="K22" s="15">
        <v>5475</v>
      </c>
      <c r="L22" s="15">
        <v>6908</v>
      </c>
      <c r="M22" s="15">
        <v>7375</v>
      </c>
      <c r="N22" s="15">
        <v>6569</v>
      </c>
      <c r="O22" s="15">
        <v>3003</v>
      </c>
      <c r="P22" s="15">
        <v>6057</v>
      </c>
      <c r="Q22" s="15">
        <v>7307</v>
      </c>
      <c r="R22" s="15">
        <v>4129</v>
      </c>
      <c r="S22" s="15">
        <v>1975</v>
      </c>
      <c r="T22" s="15">
        <v>5260</v>
      </c>
      <c r="U22" s="15">
        <v>2569</v>
      </c>
      <c r="V22" s="15">
        <v>6773</v>
      </c>
      <c r="W22" s="15">
        <v>6298</v>
      </c>
      <c r="X22" s="15">
        <v>4242</v>
      </c>
      <c r="Y22" s="15">
        <v>4475</v>
      </c>
      <c r="Z22" s="15">
        <v>1382</v>
      </c>
      <c r="AA22" s="15">
        <v>3349</v>
      </c>
      <c r="AB22" s="15">
        <v>4249</v>
      </c>
      <c r="AC22" s="15">
        <v>2786</v>
      </c>
      <c r="AD22" s="15">
        <v>3862</v>
      </c>
      <c r="AE22" s="15">
        <v>18805</v>
      </c>
      <c r="AF22" s="15">
        <v>7918</v>
      </c>
      <c r="AG22" s="15">
        <v>1317</v>
      </c>
      <c r="AH22" s="15">
        <v>1106</v>
      </c>
      <c r="AI22" s="15">
        <v>1172</v>
      </c>
      <c r="AJ22" s="15">
        <v>1505</v>
      </c>
      <c r="AK22" s="15">
        <f t="shared" si="0"/>
        <v>178235</v>
      </c>
    </row>
    <row r="23" spans="2:37" s="3" customFormat="1" ht="12.75">
      <c r="B23" s="51" t="s">
        <v>17</v>
      </c>
      <c r="C23" s="52"/>
      <c r="D23" s="53"/>
      <c r="E23" s="14" t="s">
        <v>18</v>
      </c>
      <c r="F23" s="15">
        <v>17019</v>
      </c>
      <c r="G23" s="15">
        <v>15959</v>
      </c>
      <c r="H23" s="15">
        <v>3207</v>
      </c>
      <c r="I23" s="15">
        <v>9545</v>
      </c>
      <c r="J23" s="15">
        <v>6281</v>
      </c>
      <c r="K23" s="15">
        <v>5164</v>
      </c>
      <c r="L23" s="15">
        <v>7116</v>
      </c>
      <c r="M23" s="15">
        <v>7711</v>
      </c>
      <c r="N23" s="15">
        <v>6406</v>
      </c>
      <c r="O23" s="15">
        <v>2890</v>
      </c>
      <c r="P23" s="15">
        <v>5772</v>
      </c>
      <c r="Q23" s="15">
        <v>7166</v>
      </c>
      <c r="R23" s="15">
        <v>4373</v>
      </c>
      <c r="S23" s="15">
        <v>2144</v>
      </c>
      <c r="T23" s="15">
        <v>5559</v>
      </c>
      <c r="U23" s="15">
        <v>2635</v>
      </c>
      <c r="V23" s="15">
        <v>6516</v>
      </c>
      <c r="W23" s="15">
        <v>6068</v>
      </c>
      <c r="X23" s="15">
        <v>4437</v>
      </c>
      <c r="Y23" s="15">
        <v>4407</v>
      </c>
      <c r="Z23" s="15">
        <v>1390</v>
      </c>
      <c r="AA23" s="15">
        <v>3163</v>
      </c>
      <c r="AB23" s="15">
        <v>3953</v>
      </c>
      <c r="AC23" s="15">
        <v>2618</v>
      </c>
      <c r="AD23" s="15">
        <v>3670</v>
      </c>
      <c r="AE23" s="15">
        <v>17257</v>
      </c>
      <c r="AF23" s="15">
        <v>8985</v>
      </c>
      <c r="AG23" s="15">
        <v>1334</v>
      </c>
      <c r="AH23" s="15">
        <v>1181</v>
      </c>
      <c r="AI23" s="15">
        <v>1162</v>
      </c>
      <c r="AJ23" s="15">
        <v>1455</v>
      </c>
      <c r="AK23" s="15">
        <f t="shared" si="0"/>
        <v>176543</v>
      </c>
    </row>
    <row r="24" spans="2:37" s="3" customFormat="1" ht="12.75">
      <c r="B24" s="51" t="s">
        <v>19</v>
      </c>
      <c r="C24" s="52"/>
      <c r="D24" s="53"/>
      <c r="E24" s="14" t="s">
        <v>20</v>
      </c>
      <c r="F24" s="44">
        <v>3368</v>
      </c>
      <c r="G24" s="44">
        <v>2413</v>
      </c>
      <c r="H24" s="44">
        <v>441</v>
      </c>
      <c r="I24" s="44">
        <v>646</v>
      </c>
      <c r="J24" s="44">
        <v>1066</v>
      </c>
      <c r="K24" s="44">
        <v>955</v>
      </c>
      <c r="L24" s="44">
        <v>1439</v>
      </c>
      <c r="M24" s="44">
        <v>1749</v>
      </c>
      <c r="N24" s="44">
        <v>1357</v>
      </c>
      <c r="O24" s="44">
        <v>781</v>
      </c>
      <c r="P24" s="44">
        <v>770</v>
      </c>
      <c r="Q24" s="44">
        <v>1252</v>
      </c>
      <c r="R24" s="44">
        <v>1098</v>
      </c>
      <c r="S24" s="44">
        <v>311</v>
      </c>
      <c r="T24" s="44">
        <v>573</v>
      </c>
      <c r="U24" s="44">
        <v>869</v>
      </c>
      <c r="V24" s="44">
        <v>1153</v>
      </c>
      <c r="W24" s="44">
        <v>1068</v>
      </c>
      <c r="X24" s="44">
        <v>1055</v>
      </c>
      <c r="Y24" s="44">
        <v>1052</v>
      </c>
      <c r="Z24" s="44">
        <v>156</v>
      </c>
      <c r="AA24" s="44">
        <v>657</v>
      </c>
      <c r="AB24" s="44">
        <v>595</v>
      </c>
      <c r="AC24" s="44">
        <v>301</v>
      </c>
      <c r="AD24" s="44">
        <v>475</v>
      </c>
      <c r="AE24" s="44">
        <v>2801</v>
      </c>
      <c r="AF24" s="44">
        <v>1695</v>
      </c>
      <c r="AG24" s="44">
        <v>358</v>
      </c>
      <c r="AH24" s="44">
        <v>279</v>
      </c>
      <c r="AI24" s="44">
        <v>281</v>
      </c>
      <c r="AJ24" s="44">
        <v>281</v>
      </c>
      <c r="AK24" s="15">
        <f t="shared" si="0"/>
        <v>31295</v>
      </c>
    </row>
    <row r="25" spans="2:37" s="3" customFormat="1" ht="12.75">
      <c r="B25" s="51" t="s">
        <v>21</v>
      </c>
      <c r="C25" s="52"/>
      <c r="D25" s="53"/>
      <c r="E25" s="14" t="s">
        <v>22</v>
      </c>
      <c r="F25" s="45">
        <v>2677</v>
      </c>
      <c r="G25" s="45">
        <v>1902</v>
      </c>
      <c r="H25" s="45">
        <v>328</v>
      </c>
      <c r="I25" s="44">
        <v>586</v>
      </c>
      <c r="J25" s="45">
        <v>784</v>
      </c>
      <c r="K25" s="45">
        <v>758</v>
      </c>
      <c r="L25" s="45">
        <v>1353</v>
      </c>
      <c r="M25" s="45">
        <v>861</v>
      </c>
      <c r="N25" s="45">
        <v>911</v>
      </c>
      <c r="O25" s="45">
        <v>476</v>
      </c>
      <c r="P25" s="45">
        <v>732</v>
      </c>
      <c r="Q25" s="45">
        <v>1158</v>
      </c>
      <c r="R25" s="45">
        <v>358</v>
      </c>
      <c r="S25" s="45">
        <v>250</v>
      </c>
      <c r="T25" s="45">
        <v>392</v>
      </c>
      <c r="U25" s="45">
        <v>307</v>
      </c>
      <c r="V25" s="45">
        <v>653</v>
      </c>
      <c r="W25" s="45">
        <v>888</v>
      </c>
      <c r="X25" s="45">
        <v>799</v>
      </c>
      <c r="Y25" s="45">
        <v>577</v>
      </c>
      <c r="Z25" s="45">
        <v>150</v>
      </c>
      <c r="AA25" s="45">
        <v>636</v>
      </c>
      <c r="AB25" s="45">
        <v>362</v>
      </c>
      <c r="AC25" s="45">
        <v>298</v>
      </c>
      <c r="AD25" s="45">
        <v>468</v>
      </c>
      <c r="AE25" s="45">
        <v>1809</v>
      </c>
      <c r="AF25" s="45">
        <v>990</v>
      </c>
      <c r="AG25" s="45">
        <v>268</v>
      </c>
      <c r="AH25" s="45">
        <v>164</v>
      </c>
      <c r="AI25" s="45">
        <v>156</v>
      </c>
      <c r="AJ25" s="45">
        <v>273</v>
      </c>
      <c r="AK25" s="15">
        <f t="shared" si="0"/>
        <v>22324</v>
      </c>
    </row>
    <row r="26" spans="2:37" s="3" customFormat="1" ht="12.75" customHeight="1">
      <c r="B26" s="51" t="s">
        <v>23</v>
      </c>
      <c r="C26" s="52"/>
      <c r="D26" s="53"/>
      <c r="E26" s="14" t="s">
        <v>24</v>
      </c>
      <c r="F26" s="45">
        <v>1675</v>
      </c>
      <c r="G26" s="45">
        <v>1251</v>
      </c>
      <c r="H26" s="45">
        <v>217</v>
      </c>
      <c r="I26" s="45">
        <v>339</v>
      </c>
      <c r="J26" s="45">
        <v>555</v>
      </c>
      <c r="K26" s="45">
        <v>491</v>
      </c>
      <c r="L26" s="45">
        <v>720</v>
      </c>
      <c r="M26" s="45">
        <v>854</v>
      </c>
      <c r="N26" s="45">
        <v>674</v>
      </c>
      <c r="O26" s="45">
        <v>415</v>
      </c>
      <c r="P26" s="45">
        <v>420</v>
      </c>
      <c r="Q26" s="45">
        <v>622</v>
      </c>
      <c r="R26" s="45">
        <v>561</v>
      </c>
      <c r="S26" s="45">
        <v>136</v>
      </c>
      <c r="T26" s="45">
        <v>289</v>
      </c>
      <c r="U26" s="45">
        <v>457</v>
      </c>
      <c r="V26" s="45">
        <v>611</v>
      </c>
      <c r="W26" s="45">
        <v>535</v>
      </c>
      <c r="X26" s="45">
        <v>543</v>
      </c>
      <c r="Y26" s="45">
        <v>551</v>
      </c>
      <c r="Z26" s="45">
        <v>92</v>
      </c>
      <c r="AA26" s="45">
        <v>363</v>
      </c>
      <c r="AB26" s="45">
        <v>297</v>
      </c>
      <c r="AC26" s="45">
        <v>143</v>
      </c>
      <c r="AD26" s="45">
        <v>241</v>
      </c>
      <c r="AE26" s="45">
        <v>1477</v>
      </c>
      <c r="AF26" s="45">
        <v>879</v>
      </c>
      <c r="AG26" s="45">
        <v>176</v>
      </c>
      <c r="AH26" s="45">
        <v>144</v>
      </c>
      <c r="AI26" s="45">
        <v>156</v>
      </c>
      <c r="AJ26" s="45">
        <v>132</v>
      </c>
      <c r="AK26" s="15">
        <f t="shared" si="0"/>
        <v>16016</v>
      </c>
    </row>
    <row r="27" spans="2:37" s="3" customFormat="1" ht="12.75" customHeight="1">
      <c r="B27" s="51" t="s">
        <v>25</v>
      </c>
      <c r="C27" s="52"/>
      <c r="D27" s="53"/>
      <c r="E27" s="14" t="s">
        <v>26</v>
      </c>
      <c r="F27" s="45">
        <v>1693</v>
      </c>
      <c r="G27" s="45">
        <v>1162</v>
      </c>
      <c r="H27" s="45">
        <v>224</v>
      </c>
      <c r="I27" s="45">
        <v>307</v>
      </c>
      <c r="J27" s="45">
        <v>511</v>
      </c>
      <c r="K27" s="45">
        <v>464</v>
      </c>
      <c r="L27" s="44">
        <v>719</v>
      </c>
      <c r="M27" s="44">
        <v>895</v>
      </c>
      <c r="N27" s="45">
        <v>683</v>
      </c>
      <c r="O27" s="45">
        <v>366</v>
      </c>
      <c r="P27" s="45">
        <v>350</v>
      </c>
      <c r="Q27" s="45">
        <v>630</v>
      </c>
      <c r="R27" s="45">
        <v>537</v>
      </c>
      <c r="S27" s="45">
        <v>175</v>
      </c>
      <c r="T27" s="45">
        <v>284</v>
      </c>
      <c r="U27" s="45">
        <v>412</v>
      </c>
      <c r="V27" s="45">
        <v>542</v>
      </c>
      <c r="W27" s="45">
        <v>533</v>
      </c>
      <c r="X27" s="45">
        <v>512</v>
      </c>
      <c r="Y27" s="45">
        <v>501</v>
      </c>
      <c r="Z27" s="45">
        <v>64</v>
      </c>
      <c r="AA27" s="45">
        <v>294</v>
      </c>
      <c r="AB27" s="45">
        <v>298</v>
      </c>
      <c r="AC27" s="45">
        <v>158</v>
      </c>
      <c r="AD27" s="45">
        <v>234</v>
      </c>
      <c r="AE27" s="45">
        <v>1324</v>
      </c>
      <c r="AF27" s="45">
        <v>816</v>
      </c>
      <c r="AG27" s="45">
        <v>182</v>
      </c>
      <c r="AH27" s="44">
        <v>135</v>
      </c>
      <c r="AI27" s="45">
        <v>125</v>
      </c>
      <c r="AJ27" s="45">
        <v>149</v>
      </c>
      <c r="AK27" s="15">
        <f t="shared" si="0"/>
        <v>15279</v>
      </c>
    </row>
    <row r="28" spans="2:37" s="3" customFormat="1" ht="12.75" customHeight="1">
      <c r="B28" s="51" t="s">
        <v>27</v>
      </c>
      <c r="C28" s="52"/>
      <c r="D28" s="53"/>
      <c r="E28" s="14" t="s">
        <v>28</v>
      </c>
      <c r="F28" s="45">
        <v>1680</v>
      </c>
      <c r="G28" s="45">
        <v>204</v>
      </c>
      <c r="H28" s="45">
        <v>51</v>
      </c>
      <c r="I28" s="45">
        <v>76</v>
      </c>
      <c r="J28" s="45">
        <v>106</v>
      </c>
      <c r="K28" s="45">
        <v>114</v>
      </c>
      <c r="L28" s="45">
        <v>278</v>
      </c>
      <c r="M28" s="45">
        <v>349</v>
      </c>
      <c r="N28" s="45">
        <v>220</v>
      </c>
      <c r="O28" s="45">
        <v>41</v>
      </c>
      <c r="P28" s="45">
        <v>62</v>
      </c>
      <c r="Q28" s="45">
        <v>87</v>
      </c>
      <c r="R28" s="45">
        <v>69</v>
      </c>
      <c r="S28" s="45">
        <v>119</v>
      </c>
      <c r="T28" s="45">
        <v>117</v>
      </c>
      <c r="U28" s="45">
        <v>244</v>
      </c>
      <c r="V28" s="45">
        <v>285</v>
      </c>
      <c r="W28" s="45">
        <v>158</v>
      </c>
      <c r="X28" s="45">
        <v>140</v>
      </c>
      <c r="Y28" s="45">
        <v>75</v>
      </c>
      <c r="Z28" s="45">
        <v>44</v>
      </c>
      <c r="AA28" s="45">
        <v>153</v>
      </c>
      <c r="AB28" s="45">
        <v>57</v>
      </c>
      <c r="AC28" s="45">
        <v>54</v>
      </c>
      <c r="AD28" s="45">
        <v>49</v>
      </c>
      <c r="AE28" s="45">
        <v>322</v>
      </c>
      <c r="AF28" s="45">
        <v>212</v>
      </c>
      <c r="AG28" s="45">
        <v>116</v>
      </c>
      <c r="AH28" s="45">
        <v>61</v>
      </c>
      <c r="AI28" s="45">
        <v>181</v>
      </c>
      <c r="AJ28" s="45">
        <v>51</v>
      </c>
      <c r="AK28" s="15">
        <f t="shared" si="0"/>
        <v>5775</v>
      </c>
    </row>
    <row r="29" spans="2:37" s="3" customFormat="1" ht="12.75" customHeight="1">
      <c r="B29" s="51" t="s">
        <v>29</v>
      </c>
      <c r="C29" s="52"/>
      <c r="D29" s="53"/>
      <c r="E29" s="14" t="s">
        <v>30</v>
      </c>
      <c r="F29" s="45">
        <v>1688</v>
      </c>
      <c r="G29" s="45">
        <v>2209</v>
      </c>
      <c r="H29" s="45">
        <v>390</v>
      </c>
      <c r="I29" s="45">
        <v>570</v>
      </c>
      <c r="J29" s="45">
        <v>960</v>
      </c>
      <c r="K29" s="45">
        <v>841</v>
      </c>
      <c r="L29" s="45">
        <v>1161</v>
      </c>
      <c r="M29" s="45">
        <v>1400</v>
      </c>
      <c r="N29" s="45">
        <v>1137</v>
      </c>
      <c r="O29" s="45">
        <v>740</v>
      </c>
      <c r="P29" s="45">
        <v>708</v>
      </c>
      <c r="Q29" s="45">
        <v>1165</v>
      </c>
      <c r="R29" s="45">
        <v>1029</v>
      </c>
      <c r="S29" s="45">
        <v>192</v>
      </c>
      <c r="T29" s="45">
        <v>456</v>
      </c>
      <c r="U29" s="45">
        <v>625</v>
      </c>
      <c r="V29" s="45">
        <v>868</v>
      </c>
      <c r="W29" s="45">
        <v>910</v>
      </c>
      <c r="X29" s="45">
        <v>915</v>
      </c>
      <c r="Y29" s="45">
        <v>977</v>
      </c>
      <c r="Z29" s="45">
        <v>112</v>
      </c>
      <c r="AA29" s="45">
        <v>504</v>
      </c>
      <c r="AB29" s="45">
        <v>538</v>
      </c>
      <c r="AC29" s="45">
        <v>247</v>
      </c>
      <c r="AD29" s="45">
        <v>426</v>
      </c>
      <c r="AE29" s="45">
        <v>2479</v>
      </c>
      <c r="AF29" s="45">
        <v>1483</v>
      </c>
      <c r="AG29" s="45">
        <v>242</v>
      </c>
      <c r="AH29" s="45">
        <v>218</v>
      </c>
      <c r="AI29" s="45">
        <v>100</v>
      </c>
      <c r="AJ29" s="45">
        <v>230</v>
      </c>
      <c r="AK29" s="15">
        <f t="shared" si="0"/>
        <v>25520</v>
      </c>
    </row>
    <row r="30" spans="2:37" s="3" customFormat="1" ht="12.75" customHeight="1">
      <c r="B30" s="51" t="s">
        <v>31</v>
      </c>
      <c r="C30" s="52"/>
      <c r="D30" s="53"/>
      <c r="E30" s="14" t="s">
        <v>32</v>
      </c>
      <c r="F30" s="46">
        <f>SUM(F24/F20)*100</f>
        <v>9.929245283018869</v>
      </c>
      <c r="G30" s="46">
        <f aca="true" t="shared" si="1" ref="G30:AJ30">SUM(G24/G20)*100</f>
        <v>7.430788655190466</v>
      </c>
      <c r="H30" s="46">
        <f t="shared" si="1"/>
        <v>6.8108108108108105</v>
      </c>
      <c r="I30" s="46">
        <f t="shared" si="1"/>
        <v>3.4372672129403004</v>
      </c>
      <c r="J30" s="46">
        <f t="shared" si="1"/>
        <v>8.382480144688213</v>
      </c>
      <c r="K30" s="46">
        <f t="shared" si="1"/>
        <v>8.975563909774436</v>
      </c>
      <c r="L30" s="46">
        <f t="shared" si="1"/>
        <v>10.260981175128352</v>
      </c>
      <c r="M30" s="46">
        <f t="shared" si="1"/>
        <v>11.592761980513025</v>
      </c>
      <c r="N30" s="46">
        <f t="shared" si="1"/>
        <v>10.458574181117534</v>
      </c>
      <c r="O30" s="46">
        <f t="shared" si="1"/>
        <v>13.253012048192772</v>
      </c>
      <c r="P30" s="46">
        <f t="shared" si="1"/>
        <v>6.509425986981148</v>
      </c>
      <c r="Q30" s="46">
        <f t="shared" si="1"/>
        <v>8.650590755199335</v>
      </c>
      <c r="R30" s="46">
        <f t="shared" si="1"/>
        <v>12.914608327452365</v>
      </c>
      <c r="S30" s="46">
        <f t="shared" si="1"/>
        <v>7.55037630492838</v>
      </c>
      <c r="T30" s="46">
        <f t="shared" si="1"/>
        <v>5.296238099639523</v>
      </c>
      <c r="U30" s="46">
        <f t="shared" si="1"/>
        <v>16.69869331283628</v>
      </c>
      <c r="V30" s="46">
        <f t="shared" si="1"/>
        <v>8.67700180614088</v>
      </c>
      <c r="W30" s="46">
        <f t="shared" si="1"/>
        <v>8.63658418243571</v>
      </c>
      <c r="X30" s="46">
        <f t="shared" si="1"/>
        <v>12.157179073519243</v>
      </c>
      <c r="Y30" s="46">
        <f t="shared" si="1"/>
        <v>11.844179238910156</v>
      </c>
      <c r="Z30" s="46">
        <f t="shared" si="1"/>
        <v>5.629736557199567</v>
      </c>
      <c r="AA30" s="46">
        <f t="shared" si="1"/>
        <v>10.08906633906634</v>
      </c>
      <c r="AB30" s="46">
        <f t="shared" si="1"/>
        <v>7.254328212631066</v>
      </c>
      <c r="AC30" s="46">
        <f t="shared" si="1"/>
        <v>5.570979085693133</v>
      </c>
      <c r="AD30" s="46">
        <f t="shared" si="1"/>
        <v>6.306425916091343</v>
      </c>
      <c r="AE30" s="46">
        <f t="shared" si="1"/>
        <v>7.767394137711101</v>
      </c>
      <c r="AF30" s="46">
        <f t="shared" si="1"/>
        <v>10.02780571496184</v>
      </c>
      <c r="AG30" s="46">
        <f t="shared" si="1"/>
        <v>13.504337985665787</v>
      </c>
      <c r="AH30" s="46">
        <f t="shared" si="1"/>
        <v>12.194055944055943</v>
      </c>
      <c r="AI30" s="46">
        <f t="shared" si="1"/>
        <v>12.044577796828118</v>
      </c>
      <c r="AJ30" s="46">
        <f t="shared" si="1"/>
        <v>9.490037149611616</v>
      </c>
      <c r="AK30" s="46">
        <f>SUM(AK24/AK20)*100</f>
        <v>8.82108378549785</v>
      </c>
    </row>
    <row r="31" spans="2:37" s="3" customFormat="1" ht="12.75" customHeight="1">
      <c r="B31" s="51" t="s">
        <v>33</v>
      </c>
      <c r="C31" s="52"/>
      <c r="D31" s="53"/>
      <c r="E31" s="14" t="s">
        <v>34</v>
      </c>
      <c r="F31" s="46">
        <f>SUM(F26/F22)*100</f>
        <v>9.910656174190876</v>
      </c>
      <c r="G31" s="46">
        <f aca="true" t="shared" si="2" ref="G31:AJ31">SUM(G26/G22)*100</f>
        <v>7.575390577691656</v>
      </c>
      <c r="H31" s="46">
        <f t="shared" si="2"/>
        <v>6.640146878824969</v>
      </c>
      <c r="I31" s="46">
        <f t="shared" si="2"/>
        <v>3.6648648648648647</v>
      </c>
      <c r="J31" s="46">
        <f t="shared" si="2"/>
        <v>8.623368551895586</v>
      </c>
      <c r="K31" s="46">
        <f t="shared" si="2"/>
        <v>8.968036529680365</v>
      </c>
      <c r="L31" s="46">
        <f t="shared" si="2"/>
        <v>10.422698320787491</v>
      </c>
      <c r="M31" s="46">
        <f t="shared" si="2"/>
        <v>11.579661016949153</v>
      </c>
      <c r="N31" s="46">
        <f t="shared" si="2"/>
        <v>10.260313594154361</v>
      </c>
      <c r="O31" s="46">
        <f t="shared" si="2"/>
        <v>13.819513819513821</v>
      </c>
      <c r="P31" s="46">
        <f t="shared" si="2"/>
        <v>6.934125804853888</v>
      </c>
      <c r="Q31" s="46">
        <f t="shared" si="2"/>
        <v>8.512385383878472</v>
      </c>
      <c r="R31" s="46">
        <f t="shared" si="2"/>
        <v>13.586824897069508</v>
      </c>
      <c r="S31" s="46">
        <f t="shared" si="2"/>
        <v>6.886075949367089</v>
      </c>
      <c r="T31" s="46">
        <f t="shared" si="2"/>
        <v>5.494296577946768</v>
      </c>
      <c r="U31" s="46">
        <f t="shared" si="2"/>
        <v>17.78902296613468</v>
      </c>
      <c r="V31" s="46">
        <f t="shared" si="2"/>
        <v>9.021113243761997</v>
      </c>
      <c r="W31" s="46">
        <f t="shared" si="2"/>
        <v>8.494760241346459</v>
      </c>
      <c r="X31" s="46">
        <f t="shared" si="2"/>
        <v>12.800565770862802</v>
      </c>
      <c r="Y31" s="46">
        <f t="shared" si="2"/>
        <v>12.312849162011172</v>
      </c>
      <c r="Z31" s="46">
        <f t="shared" si="2"/>
        <v>6.657018813314037</v>
      </c>
      <c r="AA31" s="46">
        <f t="shared" si="2"/>
        <v>10.839056434756644</v>
      </c>
      <c r="AB31" s="46">
        <f t="shared" si="2"/>
        <v>6.98987997175806</v>
      </c>
      <c r="AC31" s="46">
        <f t="shared" si="2"/>
        <v>5.132806891600861</v>
      </c>
      <c r="AD31" s="46">
        <f t="shared" si="2"/>
        <v>6.2402900051786645</v>
      </c>
      <c r="AE31" s="46">
        <f t="shared" si="2"/>
        <v>7.85429407072587</v>
      </c>
      <c r="AF31" s="46">
        <f t="shared" si="2"/>
        <v>11.101288204091944</v>
      </c>
      <c r="AG31" s="46">
        <f t="shared" si="2"/>
        <v>13.363705391040243</v>
      </c>
      <c r="AH31" s="46">
        <f t="shared" si="2"/>
        <v>13.01989150090416</v>
      </c>
      <c r="AI31" s="46">
        <f t="shared" si="2"/>
        <v>13.310580204778159</v>
      </c>
      <c r="AJ31" s="46">
        <f t="shared" si="2"/>
        <v>8.77076411960133</v>
      </c>
      <c r="AK31" s="46">
        <f>SUM(AK26/AK22)*100</f>
        <v>8.985889415659102</v>
      </c>
    </row>
    <row r="32" spans="2:37" s="3" customFormat="1" ht="12.75" customHeight="1">
      <c r="B32" s="51" t="s">
        <v>35</v>
      </c>
      <c r="C32" s="52"/>
      <c r="D32" s="53"/>
      <c r="E32" s="14" t="s">
        <v>36</v>
      </c>
      <c r="F32" s="46">
        <f>SUM(F27/F23)*100</f>
        <v>9.947705505611376</v>
      </c>
      <c r="G32" s="46">
        <f aca="true" t="shared" si="3" ref="G32:AJ32">SUM(G27/G23)*100</f>
        <v>7.2811579672911835</v>
      </c>
      <c r="H32" s="46">
        <f t="shared" si="3"/>
        <v>6.984720922980979</v>
      </c>
      <c r="I32" s="46">
        <f t="shared" si="3"/>
        <v>3.2163436354112096</v>
      </c>
      <c r="J32" s="46">
        <f t="shared" si="3"/>
        <v>8.135647189937908</v>
      </c>
      <c r="K32" s="46">
        <f t="shared" si="3"/>
        <v>8.98528272656855</v>
      </c>
      <c r="L32" s="46">
        <f t="shared" si="3"/>
        <v>10.10399100618325</v>
      </c>
      <c r="M32" s="46">
        <f t="shared" si="3"/>
        <v>11.606795486966671</v>
      </c>
      <c r="N32" s="46">
        <f t="shared" si="3"/>
        <v>10.66187948798002</v>
      </c>
      <c r="O32" s="46">
        <f t="shared" si="3"/>
        <v>12.664359861591695</v>
      </c>
      <c r="P32" s="46">
        <f t="shared" si="3"/>
        <v>6.063756063756063</v>
      </c>
      <c r="Q32" s="46">
        <f t="shared" si="3"/>
        <v>8.791515489813005</v>
      </c>
      <c r="R32" s="46">
        <f t="shared" si="3"/>
        <v>12.279899382574891</v>
      </c>
      <c r="S32" s="46">
        <f t="shared" si="3"/>
        <v>8.162313432835822</v>
      </c>
      <c r="T32" s="46">
        <f t="shared" si="3"/>
        <v>5.108832523835223</v>
      </c>
      <c r="U32" s="46">
        <f t="shared" si="3"/>
        <v>15.635673624288424</v>
      </c>
      <c r="V32" s="46">
        <f t="shared" si="3"/>
        <v>8.317986494782074</v>
      </c>
      <c r="W32" s="46">
        <f t="shared" si="3"/>
        <v>8.783783783783784</v>
      </c>
      <c r="X32" s="46">
        <f t="shared" si="3"/>
        <v>11.539328375028173</v>
      </c>
      <c r="Y32" s="46">
        <f t="shared" si="3"/>
        <v>11.368277739959156</v>
      </c>
      <c r="Z32" s="46">
        <f t="shared" si="3"/>
        <v>4.60431654676259</v>
      </c>
      <c r="AA32" s="46">
        <f t="shared" si="3"/>
        <v>9.294973126778375</v>
      </c>
      <c r="AB32" s="46">
        <f t="shared" si="3"/>
        <v>7.538578294965849</v>
      </c>
      <c r="AC32" s="46">
        <f t="shared" si="3"/>
        <v>6.035141329258977</v>
      </c>
      <c r="AD32" s="46">
        <f t="shared" si="3"/>
        <v>6.376021798365122</v>
      </c>
      <c r="AE32" s="46">
        <f t="shared" si="3"/>
        <v>7.6722489424581335</v>
      </c>
      <c r="AF32" s="46">
        <f t="shared" si="3"/>
        <v>9.081803005008346</v>
      </c>
      <c r="AG32" s="46">
        <f t="shared" si="3"/>
        <v>13.6431784107946</v>
      </c>
      <c r="AH32" s="46">
        <f t="shared" si="3"/>
        <v>11.43099068585944</v>
      </c>
      <c r="AI32" s="46">
        <f t="shared" si="3"/>
        <v>10.757314974182444</v>
      </c>
      <c r="AJ32" s="46">
        <f t="shared" si="3"/>
        <v>10.240549828178693</v>
      </c>
      <c r="AK32" s="46">
        <f>SUM(AK27/AK23)*100</f>
        <v>8.65454875016285</v>
      </c>
    </row>
    <row r="33" spans="2:37" s="3" customFormat="1" ht="12.75">
      <c r="B33" s="51" t="s">
        <v>37</v>
      </c>
      <c r="C33" s="52"/>
      <c r="D33" s="53"/>
      <c r="E33" s="14" t="s">
        <v>38</v>
      </c>
      <c r="F33" s="46">
        <f>SUM(F25/F21)*100</f>
        <v>44.5943694819257</v>
      </c>
      <c r="G33" s="46">
        <f aca="true" t="shared" si="4" ref="G33:AJ33">SUM(G25/G21)*100</f>
        <v>33.095528101618235</v>
      </c>
      <c r="H33" s="46">
        <f t="shared" si="4"/>
        <v>28.62129144851658</v>
      </c>
      <c r="I33" s="46">
        <f t="shared" si="4"/>
        <v>17.61876127480457</v>
      </c>
      <c r="J33" s="46">
        <f t="shared" si="4"/>
        <v>34.828964904486895</v>
      </c>
      <c r="K33" s="46">
        <f t="shared" si="4"/>
        <v>40.254912373871484</v>
      </c>
      <c r="L33" s="46">
        <f t="shared" si="4"/>
        <v>54.51248992747784</v>
      </c>
      <c r="M33" s="46">
        <f t="shared" si="4"/>
        <v>32.247191011235955</v>
      </c>
      <c r="N33" s="46">
        <f t="shared" si="4"/>
        <v>39.677700348432055</v>
      </c>
      <c r="O33" s="46">
        <f t="shared" si="4"/>
        <v>45.63758389261745</v>
      </c>
      <c r="P33" s="46">
        <f t="shared" si="4"/>
        <v>34.97372193024367</v>
      </c>
      <c r="Q33" s="46">
        <f t="shared" si="4"/>
        <v>45.21671222178836</v>
      </c>
      <c r="R33" s="46">
        <f t="shared" si="4"/>
        <v>23.78737541528239</v>
      </c>
      <c r="S33" s="46">
        <f t="shared" si="4"/>
        <v>34.29355281207133</v>
      </c>
      <c r="T33" s="46">
        <f t="shared" si="4"/>
        <v>20.46997389033943</v>
      </c>
      <c r="U33" s="46">
        <f t="shared" si="4"/>
        <v>33.33333333333333</v>
      </c>
      <c r="V33" s="46">
        <f t="shared" si="4"/>
        <v>27.76360544217687</v>
      </c>
      <c r="W33" s="46">
        <f t="shared" si="4"/>
        <v>40.56646870717223</v>
      </c>
      <c r="X33" s="46">
        <f t="shared" si="4"/>
        <v>52.018229166666664</v>
      </c>
      <c r="Y33" s="46">
        <f t="shared" si="4"/>
        <v>36.704834605597966</v>
      </c>
      <c r="Z33" s="46">
        <f t="shared" si="4"/>
        <v>30.612244897959183</v>
      </c>
      <c r="AA33" s="46">
        <f t="shared" si="4"/>
        <v>55.160450997398094</v>
      </c>
      <c r="AB33" s="46">
        <f t="shared" si="4"/>
        <v>24.931129476584022</v>
      </c>
      <c r="AC33" s="46">
        <f t="shared" si="4"/>
        <v>31.171548117154813</v>
      </c>
      <c r="AD33" s="46">
        <f t="shared" si="4"/>
        <v>35.108777194298575</v>
      </c>
      <c r="AE33" s="46">
        <f t="shared" si="4"/>
        <v>28.345346286430583</v>
      </c>
      <c r="AF33" s="46">
        <f t="shared" si="4"/>
        <v>33.09929789368105</v>
      </c>
      <c r="AG33" s="46">
        <f t="shared" si="4"/>
        <v>57.14285714285714</v>
      </c>
      <c r="AH33" s="46">
        <f t="shared" si="4"/>
        <v>40.49382716049383</v>
      </c>
      <c r="AI33" s="46">
        <f t="shared" si="4"/>
        <v>37.77239709443099</v>
      </c>
      <c r="AJ33" s="46">
        <f t="shared" si="4"/>
        <v>52.09923664122137</v>
      </c>
      <c r="AK33" s="46">
        <f>SUM(AK25/AK21)*100</f>
        <v>35.55456456647767</v>
      </c>
    </row>
    <row r="34" spans="2:42" s="3" customFormat="1" ht="12.75">
      <c r="B34" s="51" t="s">
        <v>39</v>
      </c>
      <c r="C34" s="52"/>
      <c r="D34" s="53"/>
      <c r="E34" s="14" t="s">
        <v>40</v>
      </c>
      <c r="F34" s="15">
        <v>26809</v>
      </c>
      <c r="G34" s="15">
        <v>25661</v>
      </c>
      <c r="H34" s="15">
        <v>5117</v>
      </c>
      <c r="I34" s="15">
        <v>14856</v>
      </c>
      <c r="J34" s="15">
        <v>10050</v>
      </c>
      <c r="K34" s="15">
        <v>8407</v>
      </c>
      <c r="L34" s="15">
        <v>11085</v>
      </c>
      <c r="M34" s="15">
        <v>11926</v>
      </c>
      <c r="N34" s="15">
        <v>10254</v>
      </c>
      <c r="O34" s="15">
        <v>4657</v>
      </c>
      <c r="P34" s="15">
        <v>9347</v>
      </c>
      <c r="Q34" s="15">
        <v>11437</v>
      </c>
      <c r="R34" s="15">
        <v>6721</v>
      </c>
      <c r="S34" s="15">
        <v>3257</v>
      </c>
      <c r="T34" s="15">
        <v>8553</v>
      </c>
      <c r="U34" s="15">
        <v>4114</v>
      </c>
      <c r="V34" s="15">
        <v>10501</v>
      </c>
      <c r="W34" s="15">
        <v>9772</v>
      </c>
      <c r="X34" s="15">
        <v>6860</v>
      </c>
      <c r="Y34" s="15">
        <v>7019</v>
      </c>
      <c r="Z34" s="15">
        <v>2190</v>
      </c>
      <c r="AA34" s="15">
        <v>5146</v>
      </c>
      <c r="AB34" s="15">
        <v>6480</v>
      </c>
      <c r="AC34" s="15">
        <v>4269</v>
      </c>
      <c r="AD34" s="15">
        <v>5952</v>
      </c>
      <c r="AE34" s="15">
        <v>28490</v>
      </c>
      <c r="AF34" s="15">
        <v>13367</v>
      </c>
      <c r="AG34" s="15">
        <v>2095</v>
      </c>
      <c r="AH34" s="15">
        <v>1809</v>
      </c>
      <c r="AI34" s="15">
        <v>1844</v>
      </c>
      <c r="AJ34" s="15">
        <v>2340</v>
      </c>
      <c r="AK34" s="15">
        <f aca="true" t="shared" si="5" ref="AK34:AK43">SUM(F34:AJ34)</f>
        <v>280385</v>
      </c>
      <c r="AL34" s="11"/>
      <c r="AM34" s="11"/>
      <c r="AN34" s="11"/>
      <c r="AO34" s="11"/>
      <c r="AP34" s="11"/>
    </row>
    <row r="35" spans="2:42" s="3" customFormat="1" ht="12.75">
      <c r="B35" s="51" t="s">
        <v>41</v>
      </c>
      <c r="C35" s="52"/>
      <c r="D35" s="53"/>
      <c r="E35" s="14" t="s">
        <v>42</v>
      </c>
      <c r="F35" s="15">
        <v>16572</v>
      </c>
      <c r="G35" s="15">
        <v>15864</v>
      </c>
      <c r="H35" s="15">
        <v>3163</v>
      </c>
      <c r="I35" s="15">
        <v>9183</v>
      </c>
      <c r="J35" s="15">
        <v>6213</v>
      </c>
      <c r="K35" s="15">
        <v>5198</v>
      </c>
      <c r="L35" s="15">
        <v>6852</v>
      </c>
      <c r="M35" s="15">
        <v>7371</v>
      </c>
      <c r="N35" s="15">
        <v>6339</v>
      </c>
      <c r="O35" s="15">
        <v>2879</v>
      </c>
      <c r="P35" s="15">
        <v>5779</v>
      </c>
      <c r="Q35" s="15">
        <v>7071</v>
      </c>
      <c r="R35" s="15">
        <v>4154</v>
      </c>
      <c r="S35" s="15">
        <v>2013</v>
      </c>
      <c r="T35" s="15">
        <v>5286</v>
      </c>
      <c r="U35" s="15">
        <v>2543</v>
      </c>
      <c r="V35" s="15">
        <v>6492</v>
      </c>
      <c r="W35" s="15">
        <v>6041</v>
      </c>
      <c r="X35" s="15">
        <v>4240</v>
      </c>
      <c r="Y35" s="15">
        <v>4339</v>
      </c>
      <c r="Z35" s="15">
        <v>1354</v>
      </c>
      <c r="AA35" s="15">
        <v>3181</v>
      </c>
      <c r="AB35" s="15">
        <v>4006</v>
      </c>
      <c r="AC35" s="15">
        <v>2640</v>
      </c>
      <c r="AD35" s="15">
        <v>3679</v>
      </c>
      <c r="AE35" s="15">
        <v>17615</v>
      </c>
      <c r="AF35" s="15">
        <v>8260</v>
      </c>
      <c r="AG35" s="15">
        <v>1295</v>
      </c>
      <c r="AH35" s="15">
        <v>1118</v>
      </c>
      <c r="AI35" s="15">
        <v>1140</v>
      </c>
      <c r="AJ35" s="15">
        <v>1446</v>
      </c>
      <c r="AK35" s="15">
        <f t="shared" si="5"/>
        <v>173326</v>
      </c>
      <c r="AL35" s="11"/>
      <c r="AM35" s="11"/>
      <c r="AN35" s="11"/>
      <c r="AO35" s="11"/>
      <c r="AP35" s="11"/>
    </row>
    <row r="36" spans="2:42" s="3" customFormat="1" ht="12.75">
      <c r="B36" s="51" t="s">
        <v>43</v>
      </c>
      <c r="C36" s="52"/>
      <c r="D36" s="53"/>
      <c r="E36" s="14" t="s">
        <v>44</v>
      </c>
      <c r="F36" s="15">
        <v>13244</v>
      </c>
      <c r="G36" s="15">
        <v>12941</v>
      </c>
      <c r="H36" s="15">
        <v>2561</v>
      </c>
      <c r="I36" s="15">
        <v>7248</v>
      </c>
      <c r="J36" s="15">
        <v>5044</v>
      </c>
      <c r="K36" s="15">
        <v>4291</v>
      </c>
      <c r="L36" s="15">
        <v>5414</v>
      </c>
      <c r="M36" s="15">
        <v>5779</v>
      </c>
      <c r="N36" s="15">
        <v>5148</v>
      </c>
      <c r="O36" s="15">
        <v>2353</v>
      </c>
      <c r="P36" s="15">
        <v>4746</v>
      </c>
      <c r="Q36" s="15">
        <v>5726</v>
      </c>
      <c r="R36" s="15">
        <v>3235</v>
      </c>
      <c r="S36" s="15">
        <v>1548</v>
      </c>
      <c r="T36" s="15">
        <v>4122</v>
      </c>
      <c r="U36" s="15">
        <v>2013</v>
      </c>
      <c r="V36" s="15">
        <v>5307</v>
      </c>
      <c r="W36" s="15">
        <v>4935</v>
      </c>
      <c r="X36" s="15">
        <v>3324</v>
      </c>
      <c r="Y36" s="15">
        <v>3507</v>
      </c>
      <c r="Z36" s="15">
        <v>1083</v>
      </c>
      <c r="AA36" s="15">
        <v>2624</v>
      </c>
      <c r="AB36" s="15">
        <v>3330</v>
      </c>
      <c r="AC36" s="15">
        <v>2183</v>
      </c>
      <c r="AD36" s="15">
        <v>3026</v>
      </c>
      <c r="AE36" s="15">
        <v>14736</v>
      </c>
      <c r="AF36" s="15">
        <v>6205</v>
      </c>
      <c r="AG36" s="15">
        <v>1032</v>
      </c>
      <c r="AH36" s="15">
        <v>867</v>
      </c>
      <c r="AI36" s="15">
        <v>918</v>
      </c>
      <c r="AJ36" s="15">
        <v>1180</v>
      </c>
      <c r="AK36" s="15">
        <f t="shared" si="5"/>
        <v>139670</v>
      </c>
      <c r="AL36" s="11"/>
      <c r="AM36" s="11"/>
      <c r="AN36" s="11"/>
      <c r="AO36" s="11"/>
      <c r="AP36" s="11"/>
    </row>
    <row r="37" spans="2:42" s="3" customFormat="1" ht="12.75">
      <c r="B37" s="51" t="s">
        <v>45</v>
      </c>
      <c r="C37" s="52"/>
      <c r="D37" s="53"/>
      <c r="E37" s="14" t="s">
        <v>46</v>
      </c>
      <c r="F37" s="15">
        <v>13565</v>
      </c>
      <c r="G37" s="15">
        <v>12720</v>
      </c>
      <c r="H37" s="15">
        <v>2556</v>
      </c>
      <c r="I37" s="15">
        <v>7608</v>
      </c>
      <c r="J37" s="15">
        <v>5006</v>
      </c>
      <c r="K37" s="15">
        <v>4116</v>
      </c>
      <c r="L37" s="15">
        <v>5672</v>
      </c>
      <c r="M37" s="15">
        <v>6146</v>
      </c>
      <c r="N37" s="15">
        <v>5106</v>
      </c>
      <c r="O37" s="15">
        <v>2304</v>
      </c>
      <c r="P37" s="15">
        <v>4601</v>
      </c>
      <c r="Q37" s="15">
        <v>5712</v>
      </c>
      <c r="R37" s="15">
        <v>3486</v>
      </c>
      <c r="S37" s="15">
        <v>1709</v>
      </c>
      <c r="T37" s="15">
        <v>4431</v>
      </c>
      <c r="U37" s="15">
        <v>2100</v>
      </c>
      <c r="V37" s="15">
        <v>5193</v>
      </c>
      <c r="W37" s="15">
        <v>4837</v>
      </c>
      <c r="X37" s="15">
        <v>3536</v>
      </c>
      <c r="Y37" s="15">
        <v>3512</v>
      </c>
      <c r="Z37" s="15">
        <v>1108</v>
      </c>
      <c r="AA37" s="15">
        <v>2521</v>
      </c>
      <c r="AB37" s="15">
        <v>3150</v>
      </c>
      <c r="AC37" s="15">
        <v>2086</v>
      </c>
      <c r="AD37" s="15">
        <v>2925</v>
      </c>
      <c r="AE37" s="15">
        <v>13754</v>
      </c>
      <c r="AF37" s="15">
        <v>7162</v>
      </c>
      <c r="AG37" s="15">
        <v>1063</v>
      </c>
      <c r="AH37" s="15">
        <v>942</v>
      </c>
      <c r="AI37" s="15">
        <v>926</v>
      </c>
      <c r="AJ37" s="15">
        <v>1160</v>
      </c>
      <c r="AK37" s="15">
        <f t="shared" si="5"/>
        <v>140713</v>
      </c>
      <c r="AL37" s="11"/>
      <c r="AM37" s="11"/>
      <c r="AN37" s="11"/>
      <c r="AO37" s="11"/>
      <c r="AP37" s="11"/>
    </row>
    <row r="38" spans="2:37" s="3" customFormat="1" ht="12.75">
      <c r="B38" s="51" t="s">
        <v>47</v>
      </c>
      <c r="C38" s="52"/>
      <c r="D38" s="53"/>
      <c r="E38" s="14" t="s">
        <v>48</v>
      </c>
      <c r="F38" s="45">
        <v>16167</v>
      </c>
      <c r="G38" s="45">
        <v>13977</v>
      </c>
      <c r="H38" s="45">
        <v>3118</v>
      </c>
      <c r="I38" s="45">
        <v>9864</v>
      </c>
      <c r="J38" s="45">
        <v>5455</v>
      </c>
      <c r="K38" s="45">
        <v>5723</v>
      </c>
      <c r="L38" s="44">
        <v>7681</v>
      </c>
      <c r="M38" s="44">
        <v>8162</v>
      </c>
      <c r="N38" s="45">
        <v>6860</v>
      </c>
      <c r="O38" s="45">
        <v>4435</v>
      </c>
      <c r="P38" s="45">
        <v>6249</v>
      </c>
      <c r="Q38" s="45">
        <v>9338</v>
      </c>
      <c r="R38" s="45">
        <v>3980</v>
      </c>
      <c r="S38" s="45">
        <v>2532</v>
      </c>
      <c r="T38" s="45">
        <v>5851</v>
      </c>
      <c r="U38" s="45">
        <v>2864</v>
      </c>
      <c r="V38" s="45">
        <v>7035</v>
      </c>
      <c r="W38" s="45">
        <v>7127</v>
      </c>
      <c r="X38" s="45">
        <v>5524</v>
      </c>
      <c r="Y38" s="45">
        <v>4444</v>
      </c>
      <c r="Z38" s="45">
        <v>1962</v>
      </c>
      <c r="AA38" s="45">
        <v>4414</v>
      </c>
      <c r="AB38" s="45">
        <v>4388</v>
      </c>
      <c r="AC38" s="45">
        <v>2451</v>
      </c>
      <c r="AD38" s="45">
        <v>4161</v>
      </c>
      <c r="AE38" s="45">
        <v>17548</v>
      </c>
      <c r="AF38" s="45">
        <v>9175</v>
      </c>
      <c r="AG38" s="45">
        <v>1732</v>
      </c>
      <c r="AH38" s="44">
        <v>1401</v>
      </c>
      <c r="AI38" s="45">
        <v>1879</v>
      </c>
      <c r="AJ38" s="45">
        <v>1421</v>
      </c>
      <c r="AK38" s="15">
        <f t="shared" si="5"/>
        <v>186918</v>
      </c>
    </row>
    <row r="39" spans="2:37" s="3" customFormat="1" ht="12.75">
      <c r="B39" s="51" t="s">
        <v>49</v>
      </c>
      <c r="C39" s="52"/>
      <c r="D39" s="53"/>
      <c r="E39" s="14" t="s">
        <v>50</v>
      </c>
      <c r="F39" s="45">
        <v>13916</v>
      </c>
      <c r="G39" s="45">
        <v>12201</v>
      </c>
      <c r="H39" s="45">
        <v>2637</v>
      </c>
      <c r="I39" s="45">
        <v>8551</v>
      </c>
      <c r="J39" s="45">
        <v>4646</v>
      </c>
      <c r="K39" s="45">
        <v>4653</v>
      </c>
      <c r="L39" s="45">
        <v>6338</v>
      </c>
      <c r="M39" s="45">
        <v>6318</v>
      </c>
      <c r="N39" s="45">
        <v>5341</v>
      </c>
      <c r="O39" s="45">
        <v>3115</v>
      </c>
      <c r="P39" s="45">
        <v>5486</v>
      </c>
      <c r="Q39" s="45">
        <v>8083</v>
      </c>
      <c r="R39" s="45">
        <v>3001</v>
      </c>
      <c r="S39" s="45">
        <v>1820</v>
      </c>
      <c r="T39" s="45">
        <v>4410</v>
      </c>
      <c r="U39" s="45">
        <v>2043</v>
      </c>
      <c r="V39" s="45">
        <v>5198</v>
      </c>
      <c r="W39" s="45">
        <v>5646</v>
      </c>
      <c r="X39" s="45">
        <v>4254</v>
      </c>
      <c r="Y39" s="45">
        <v>3604</v>
      </c>
      <c r="Z39" s="45">
        <v>1598</v>
      </c>
      <c r="AA39" s="45">
        <v>3614</v>
      </c>
      <c r="AB39" s="45">
        <v>3267</v>
      </c>
      <c r="AC39" s="45">
        <v>2122</v>
      </c>
      <c r="AD39" s="45">
        <v>3193</v>
      </c>
      <c r="AE39" s="45">
        <v>13514</v>
      </c>
      <c r="AF39" s="45">
        <v>7385</v>
      </c>
      <c r="AG39" s="45">
        <v>1354</v>
      </c>
      <c r="AH39" s="45">
        <v>1052</v>
      </c>
      <c r="AI39" s="45">
        <v>1378</v>
      </c>
      <c r="AJ39" s="45">
        <v>1254</v>
      </c>
      <c r="AK39" s="15">
        <f t="shared" si="5"/>
        <v>150992</v>
      </c>
    </row>
    <row r="40" spans="2:37" s="3" customFormat="1" ht="12.75">
      <c r="B40" s="51" t="s">
        <v>51</v>
      </c>
      <c r="C40" s="52"/>
      <c r="D40" s="53"/>
      <c r="E40" s="14" t="s">
        <v>52</v>
      </c>
      <c r="F40" s="45">
        <v>8282</v>
      </c>
      <c r="G40" s="45">
        <v>7595</v>
      </c>
      <c r="H40" s="45">
        <v>1644</v>
      </c>
      <c r="I40" s="45">
        <v>5313</v>
      </c>
      <c r="J40" s="45">
        <v>3049</v>
      </c>
      <c r="K40" s="45">
        <v>3033</v>
      </c>
      <c r="L40" s="45">
        <v>3962</v>
      </c>
      <c r="M40" s="45">
        <v>4393</v>
      </c>
      <c r="N40" s="45">
        <v>3557</v>
      </c>
      <c r="O40" s="45">
        <v>2466</v>
      </c>
      <c r="P40" s="45">
        <v>3409</v>
      </c>
      <c r="Q40" s="45">
        <v>4956</v>
      </c>
      <c r="R40" s="45">
        <v>2143</v>
      </c>
      <c r="S40" s="45">
        <v>1378</v>
      </c>
      <c r="T40" s="45">
        <v>3112</v>
      </c>
      <c r="U40" s="45">
        <v>1621</v>
      </c>
      <c r="V40" s="45">
        <v>3800</v>
      </c>
      <c r="W40" s="45">
        <v>4025</v>
      </c>
      <c r="X40" s="45">
        <v>2904</v>
      </c>
      <c r="Y40" s="45">
        <v>2403</v>
      </c>
      <c r="Z40" s="45">
        <v>1030</v>
      </c>
      <c r="AA40" s="45">
        <v>2326</v>
      </c>
      <c r="AB40" s="45">
        <v>2358</v>
      </c>
      <c r="AC40" s="45">
        <v>1256</v>
      </c>
      <c r="AD40" s="45">
        <v>2276</v>
      </c>
      <c r="AE40" s="45">
        <v>9470</v>
      </c>
      <c r="AF40" s="45">
        <v>4994</v>
      </c>
      <c r="AG40" s="45">
        <v>903</v>
      </c>
      <c r="AH40" s="45">
        <v>743</v>
      </c>
      <c r="AI40" s="45">
        <v>931</v>
      </c>
      <c r="AJ40" s="45">
        <v>731</v>
      </c>
      <c r="AK40" s="15">
        <f t="shared" si="5"/>
        <v>100063</v>
      </c>
    </row>
    <row r="41" spans="2:37" s="3" customFormat="1" ht="12.75">
      <c r="B41" s="51" t="s">
        <v>53</v>
      </c>
      <c r="C41" s="52"/>
      <c r="D41" s="53"/>
      <c r="E41" s="14" t="s">
        <v>54</v>
      </c>
      <c r="F41" s="45">
        <v>7885</v>
      </c>
      <c r="G41" s="45">
        <v>6382</v>
      </c>
      <c r="H41" s="45">
        <v>1474</v>
      </c>
      <c r="I41" s="45">
        <v>4551</v>
      </c>
      <c r="J41" s="45">
        <v>2406</v>
      </c>
      <c r="K41" s="45">
        <v>2690</v>
      </c>
      <c r="L41" s="45">
        <v>3719</v>
      </c>
      <c r="M41" s="45">
        <v>3769</v>
      </c>
      <c r="N41" s="45">
        <v>3303</v>
      </c>
      <c r="O41" s="45">
        <v>1969</v>
      </c>
      <c r="P41" s="45">
        <v>2840</v>
      </c>
      <c r="Q41" s="45">
        <v>4382</v>
      </c>
      <c r="R41" s="45">
        <v>1837</v>
      </c>
      <c r="S41" s="45">
        <v>1154</v>
      </c>
      <c r="T41" s="45">
        <v>2739</v>
      </c>
      <c r="U41" s="45">
        <v>1243</v>
      </c>
      <c r="V41" s="45">
        <v>3235</v>
      </c>
      <c r="W41" s="45">
        <v>3102</v>
      </c>
      <c r="X41" s="45">
        <v>2620</v>
      </c>
      <c r="Y41" s="45">
        <v>2041</v>
      </c>
      <c r="Z41" s="45">
        <v>932</v>
      </c>
      <c r="AA41" s="45">
        <v>2088</v>
      </c>
      <c r="AB41" s="45">
        <v>2030</v>
      </c>
      <c r="AC41" s="45">
        <v>1195</v>
      </c>
      <c r="AD41" s="45">
        <v>1885</v>
      </c>
      <c r="AE41" s="45">
        <v>8078</v>
      </c>
      <c r="AF41" s="45">
        <v>4181</v>
      </c>
      <c r="AG41" s="45">
        <v>829</v>
      </c>
      <c r="AH41" s="45">
        <v>658</v>
      </c>
      <c r="AI41" s="45">
        <v>948</v>
      </c>
      <c r="AJ41" s="45">
        <v>690</v>
      </c>
      <c r="AK41" s="15">
        <f t="shared" si="5"/>
        <v>86855</v>
      </c>
    </row>
    <row r="42" spans="2:37" s="3" customFormat="1" ht="12.75">
      <c r="B42" s="51" t="s">
        <v>55</v>
      </c>
      <c r="C42" s="52"/>
      <c r="D42" s="53"/>
      <c r="E42" s="16" t="s">
        <v>56</v>
      </c>
      <c r="F42" s="45">
        <v>6208</v>
      </c>
      <c r="G42" s="45">
        <v>906</v>
      </c>
      <c r="H42" s="45">
        <v>379</v>
      </c>
      <c r="I42" s="45">
        <v>393</v>
      </c>
      <c r="J42" s="45">
        <v>375</v>
      </c>
      <c r="K42" s="45">
        <v>645</v>
      </c>
      <c r="L42" s="45">
        <v>1152</v>
      </c>
      <c r="M42" s="45">
        <v>1738</v>
      </c>
      <c r="N42" s="45">
        <v>1260</v>
      </c>
      <c r="O42" s="45">
        <v>207</v>
      </c>
      <c r="P42" s="45">
        <v>375</v>
      </c>
      <c r="Q42" s="45">
        <v>618</v>
      </c>
      <c r="R42" s="45">
        <v>448</v>
      </c>
      <c r="S42" s="45">
        <v>661</v>
      </c>
      <c r="T42" s="45">
        <v>656</v>
      </c>
      <c r="U42" s="45">
        <v>867</v>
      </c>
      <c r="V42" s="45">
        <v>1426</v>
      </c>
      <c r="W42" s="45">
        <v>906</v>
      </c>
      <c r="X42" s="45">
        <v>711</v>
      </c>
      <c r="Y42" s="45">
        <v>433</v>
      </c>
      <c r="Z42" s="45">
        <v>363</v>
      </c>
      <c r="AA42" s="45">
        <v>719</v>
      </c>
      <c r="AB42" s="45">
        <v>452</v>
      </c>
      <c r="AC42" s="45">
        <v>355</v>
      </c>
      <c r="AD42" s="45">
        <v>441</v>
      </c>
      <c r="AE42" s="45">
        <v>2455</v>
      </c>
      <c r="AF42" s="45">
        <v>1032</v>
      </c>
      <c r="AG42" s="45">
        <v>398</v>
      </c>
      <c r="AH42" s="45">
        <v>376</v>
      </c>
      <c r="AI42" s="45">
        <v>1107</v>
      </c>
      <c r="AJ42" s="45">
        <v>153</v>
      </c>
      <c r="AK42" s="15">
        <f t="shared" si="5"/>
        <v>28215</v>
      </c>
    </row>
    <row r="43" spans="2:37" s="3" customFormat="1" ht="12.75">
      <c r="B43" s="51" t="s">
        <v>57</v>
      </c>
      <c r="C43" s="52"/>
      <c r="D43" s="53"/>
      <c r="E43" s="16" t="s">
        <v>58</v>
      </c>
      <c r="F43" s="45">
        <v>9959</v>
      </c>
      <c r="G43" s="45">
        <v>13071</v>
      </c>
      <c r="H43" s="45">
        <v>2739</v>
      </c>
      <c r="I43" s="45">
        <v>9471</v>
      </c>
      <c r="J43" s="45">
        <v>5080</v>
      </c>
      <c r="K43" s="45">
        <v>5078</v>
      </c>
      <c r="L43" s="45">
        <v>6529</v>
      </c>
      <c r="M43" s="45">
        <v>6424</v>
      </c>
      <c r="N43" s="45">
        <v>5600</v>
      </c>
      <c r="O43" s="45">
        <v>4228</v>
      </c>
      <c r="P43" s="45">
        <v>5874</v>
      </c>
      <c r="Q43" s="45">
        <v>8720</v>
      </c>
      <c r="R43" s="45">
        <v>3532</v>
      </c>
      <c r="S43" s="45">
        <v>1871</v>
      </c>
      <c r="T43" s="45">
        <v>5195</v>
      </c>
      <c r="U43" s="45">
        <v>1997</v>
      </c>
      <c r="V43" s="45">
        <v>5609</v>
      </c>
      <c r="W43" s="45">
        <v>6221</v>
      </c>
      <c r="X43" s="45">
        <v>4813</v>
      </c>
      <c r="Y43" s="45">
        <v>4011</v>
      </c>
      <c r="Z43" s="45">
        <v>1599</v>
      </c>
      <c r="AA43" s="45">
        <v>3695</v>
      </c>
      <c r="AB43" s="45">
        <v>3936</v>
      </c>
      <c r="AC43" s="45">
        <v>2096</v>
      </c>
      <c r="AD43" s="45">
        <v>3720</v>
      </c>
      <c r="AE43" s="45">
        <v>15093</v>
      </c>
      <c r="AF43" s="45">
        <v>8143</v>
      </c>
      <c r="AG43" s="45">
        <v>1334</v>
      </c>
      <c r="AH43" s="45">
        <v>1025</v>
      </c>
      <c r="AI43" s="45">
        <v>772</v>
      </c>
      <c r="AJ43" s="45">
        <v>1268</v>
      </c>
      <c r="AK43" s="15">
        <f t="shared" si="5"/>
        <v>158703</v>
      </c>
    </row>
    <row r="44" spans="2:37" s="3" customFormat="1" ht="12.75">
      <c r="B44" s="51" t="s">
        <v>59</v>
      </c>
      <c r="C44" s="52"/>
      <c r="D44" s="53"/>
      <c r="E44" s="14" t="s">
        <v>60</v>
      </c>
      <c r="F44" s="47">
        <f>SUM(F38/F34)*100</f>
        <v>60.30437539632213</v>
      </c>
      <c r="G44" s="47">
        <f aca="true" t="shared" si="6" ref="G44:AJ44">SUM(G38/G34)*100</f>
        <v>54.46786952963642</v>
      </c>
      <c r="H44" s="47">
        <f t="shared" si="6"/>
        <v>60.93414109829979</v>
      </c>
      <c r="I44" s="47">
        <f t="shared" si="6"/>
        <v>66.39741518578353</v>
      </c>
      <c r="J44" s="47">
        <f t="shared" si="6"/>
        <v>54.27860696517413</v>
      </c>
      <c r="K44" s="47">
        <f t="shared" si="6"/>
        <v>68.07422386106816</v>
      </c>
      <c r="L44" s="47">
        <f t="shared" si="6"/>
        <v>69.29183581416328</v>
      </c>
      <c r="M44" s="47">
        <f t="shared" si="6"/>
        <v>68.43870534965622</v>
      </c>
      <c r="N44" s="47">
        <f t="shared" si="6"/>
        <v>66.90072166959236</v>
      </c>
      <c r="O44" s="47">
        <f t="shared" si="6"/>
        <v>95.23298260682843</v>
      </c>
      <c r="P44" s="47">
        <f t="shared" si="6"/>
        <v>66.8556756178453</v>
      </c>
      <c r="Q44" s="47">
        <f t="shared" si="6"/>
        <v>81.64728512721867</v>
      </c>
      <c r="R44" s="47">
        <f t="shared" si="6"/>
        <v>59.217378366314534</v>
      </c>
      <c r="S44" s="47">
        <f t="shared" si="6"/>
        <v>77.7402517654283</v>
      </c>
      <c r="T44" s="47">
        <f t="shared" si="6"/>
        <v>68.40874546942594</v>
      </c>
      <c r="U44" s="47">
        <f t="shared" si="6"/>
        <v>69.61594555177443</v>
      </c>
      <c r="V44" s="47">
        <f t="shared" si="6"/>
        <v>66.99361965527093</v>
      </c>
      <c r="W44" s="47">
        <f t="shared" si="6"/>
        <v>72.93286942284077</v>
      </c>
      <c r="X44" s="47">
        <f t="shared" si="6"/>
        <v>80.52478134110788</v>
      </c>
      <c r="Y44" s="47">
        <f t="shared" si="6"/>
        <v>63.313862373557484</v>
      </c>
      <c r="Z44" s="47">
        <f t="shared" si="6"/>
        <v>89.58904109589041</v>
      </c>
      <c r="AA44" s="47">
        <f t="shared" si="6"/>
        <v>85.77535950252624</v>
      </c>
      <c r="AB44" s="47">
        <f t="shared" si="6"/>
        <v>67.71604938271605</v>
      </c>
      <c r="AC44" s="47">
        <f t="shared" si="6"/>
        <v>57.41391426563598</v>
      </c>
      <c r="AD44" s="47">
        <f t="shared" si="6"/>
        <v>69.90927419354838</v>
      </c>
      <c r="AE44" s="47">
        <f t="shared" si="6"/>
        <v>61.59354159354159</v>
      </c>
      <c r="AF44" s="47">
        <f t="shared" si="6"/>
        <v>68.63918605521059</v>
      </c>
      <c r="AG44" s="47">
        <f t="shared" si="6"/>
        <v>82.67303102625299</v>
      </c>
      <c r="AH44" s="47">
        <f t="shared" si="6"/>
        <v>77.44610281923715</v>
      </c>
      <c r="AI44" s="47">
        <f t="shared" si="6"/>
        <v>101.89804772234274</v>
      </c>
      <c r="AJ44" s="47">
        <f t="shared" si="6"/>
        <v>60.72649572649572</v>
      </c>
      <c r="AK44" s="47">
        <f>SUM(AK38/AK34)*100</f>
        <v>66.66476452021328</v>
      </c>
    </row>
    <row r="45" spans="2:37" s="3" customFormat="1" ht="12.75">
      <c r="B45" s="51" t="s">
        <v>61</v>
      </c>
      <c r="C45" s="52"/>
      <c r="D45" s="53"/>
      <c r="E45" s="14" t="s">
        <v>62</v>
      </c>
      <c r="F45" s="47">
        <f>SUM(F40/F36)*100</f>
        <v>62.53397765025672</v>
      </c>
      <c r="G45" s="47">
        <f aca="true" t="shared" si="7" ref="G45:AJ45">SUM(G40/G36)*100</f>
        <v>58.689436674136466</v>
      </c>
      <c r="H45" s="47">
        <f t="shared" si="7"/>
        <v>64.19367434595861</v>
      </c>
      <c r="I45" s="47">
        <f t="shared" si="7"/>
        <v>73.30298013245033</v>
      </c>
      <c r="J45" s="47">
        <f t="shared" si="7"/>
        <v>60.44805709754163</v>
      </c>
      <c r="K45" s="47">
        <f t="shared" si="7"/>
        <v>70.68282451642973</v>
      </c>
      <c r="L45" s="47">
        <f t="shared" si="7"/>
        <v>73.18064277798301</v>
      </c>
      <c r="M45" s="47">
        <f t="shared" si="7"/>
        <v>76.01661187056584</v>
      </c>
      <c r="N45" s="47">
        <f t="shared" si="7"/>
        <v>69.0947940947941</v>
      </c>
      <c r="O45" s="47">
        <f t="shared" si="7"/>
        <v>104.80237994050148</v>
      </c>
      <c r="P45" s="47">
        <f t="shared" si="7"/>
        <v>71.82890855457227</v>
      </c>
      <c r="Q45" s="47">
        <f t="shared" si="7"/>
        <v>86.55256723716381</v>
      </c>
      <c r="R45" s="47">
        <f t="shared" si="7"/>
        <v>66.24420401854714</v>
      </c>
      <c r="S45" s="47">
        <f t="shared" si="7"/>
        <v>89.01808785529715</v>
      </c>
      <c r="T45" s="47">
        <f t="shared" si="7"/>
        <v>75.4973313925279</v>
      </c>
      <c r="U45" s="47">
        <f t="shared" si="7"/>
        <v>80.52657724788872</v>
      </c>
      <c r="V45" s="47">
        <f t="shared" si="7"/>
        <v>71.60354249104955</v>
      </c>
      <c r="W45" s="47">
        <f t="shared" si="7"/>
        <v>81.56028368794325</v>
      </c>
      <c r="X45" s="47">
        <f t="shared" si="7"/>
        <v>87.36462093862815</v>
      </c>
      <c r="Y45" s="47">
        <f t="shared" si="7"/>
        <v>68.52010265183918</v>
      </c>
      <c r="Z45" s="47">
        <f t="shared" si="7"/>
        <v>95.10618651892891</v>
      </c>
      <c r="AA45" s="47">
        <f t="shared" si="7"/>
        <v>88.64329268292683</v>
      </c>
      <c r="AB45" s="47">
        <f t="shared" si="7"/>
        <v>70.8108108108108</v>
      </c>
      <c r="AC45" s="47">
        <f t="shared" si="7"/>
        <v>57.535501603298215</v>
      </c>
      <c r="AD45" s="47">
        <f t="shared" si="7"/>
        <v>75.21480502313284</v>
      </c>
      <c r="AE45" s="47">
        <f t="shared" si="7"/>
        <v>64.26438653637351</v>
      </c>
      <c r="AF45" s="47">
        <f t="shared" si="7"/>
        <v>80.48348106365833</v>
      </c>
      <c r="AG45" s="47">
        <f t="shared" si="7"/>
        <v>87.5</v>
      </c>
      <c r="AH45" s="47">
        <f t="shared" si="7"/>
        <v>85.69780853517878</v>
      </c>
      <c r="AI45" s="47">
        <f t="shared" si="7"/>
        <v>101.4161220043573</v>
      </c>
      <c r="AJ45" s="47">
        <f t="shared" si="7"/>
        <v>61.94915254237288</v>
      </c>
      <c r="AK45" s="47">
        <f>SUM(AK40/AK36)*100</f>
        <v>71.64244290112408</v>
      </c>
    </row>
    <row r="46" spans="2:37" s="3" customFormat="1" ht="12.75">
      <c r="B46" s="51" t="s">
        <v>63</v>
      </c>
      <c r="C46" s="52"/>
      <c r="D46" s="53"/>
      <c r="E46" s="14" t="s">
        <v>64</v>
      </c>
      <c r="F46" s="47">
        <f>SUM(F41/F37)*100</f>
        <v>58.12753409509768</v>
      </c>
      <c r="G46" s="47">
        <f aca="true" t="shared" si="8" ref="G46:AJ46">SUM(G41/G37)*100</f>
        <v>50.17295597484277</v>
      </c>
      <c r="H46" s="47">
        <f t="shared" si="8"/>
        <v>57.66823161189358</v>
      </c>
      <c r="I46" s="47">
        <f t="shared" si="8"/>
        <v>59.8186119873817</v>
      </c>
      <c r="J46" s="47">
        <f t="shared" si="8"/>
        <v>48.0623252097483</v>
      </c>
      <c r="K46" s="47">
        <f t="shared" si="8"/>
        <v>65.35471331389698</v>
      </c>
      <c r="L46" s="47">
        <f t="shared" si="8"/>
        <v>65.56770098730607</v>
      </c>
      <c r="M46" s="47">
        <f t="shared" si="8"/>
        <v>61.32443865929059</v>
      </c>
      <c r="N46" s="47">
        <f t="shared" si="8"/>
        <v>64.68860164512338</v>
      </c>
      <c r="O46" s="47">
        <f t="shared" si="8"/>
        <v>85.46006944444444</v>
      </c>
      <c r="P46" s="47">
        <f t="shared" si="8"/>
        <v>61.725711801782225</v>
      </c>
      <c r="Q46" s="47">
        <f t="shared" si="8"/>
        <v>76.7156862745098</v>
      </c>
      <c r="R46" s="47">
        <f t="shared" si="8"/>
        <v>52.696500286861735</v>
      </c>
      <c r="S46" s="47">
        <f t="shared" si="8"/>
        <v>67.52486834406085</v>
      </c>
      <c r="T46" s="47">
        <f t="shared" si="8"/>
        <v>61.814488828706835</v>
      </c>
      <c r="U46" s="47">
        <f t="shared" si="8"/>
        <v>59.19047619047619</v>
      </c>
      <c r="V46" s="47">
        <f t="shared" si="8"/>
        <v>62.29539765068361</v>
      </c>
      <c r="W46" s="47">
        <f t="shared" si="8"/>
        <v>64.13065949968988</v>
      </c>
      <c r="X46" s="47">
        <f t="shared" si="8"/>
        <v>74.09502262443439</v>
      </c>
      <c r="Y46" s="47">
        <f t="shared" si="8"/>
        <v>58.11503416856492</v>
      </c>
      <c r="Z46" s="47">
        <f t="shared" si="8"/>
        <v>84.11552346570397</v>
      </c>
      <c r="AA46" s="47">
        <f t="shared" si="8"/>
        <v>82.82427608092027</v>
      </c>
      <c r="AB46" s="47">
        <f t="shared" si="8"/>
        <v>64.44444444444444</v>
      </c>
      <c r="AC46" s="47">
        <f t="shared" si="8"/>
        <v>57.286673058485135</v>
      </c>
      <c r="AD46" s="47">
        <f t="shared" si="8"/>
        <v>64.44444444444444</v>
      </c>
      <c r="AE46" s="47">
        <f t="shared" si="8"/>
        <v>58.73200523484078</v>
      </c>
      <c r="AF46" s="47">
        <f t="shared" si="8"/>
        <v>58.37754817090198</v>
      </c>
      <c r="AG46" s="47">
        <f t="shared" si="8"/>
        <v>77.9868297271872</v>
      </c>
      <c r="AH46" s="47">
        <f t="shared" si="8"/>
        <v>69.85138004246284</v>
      </c>
      <c r="AI46" s="47">
        <f t="shared" si="8"/>
        <v>102.37580993520518</v>
      </c>
      <c r="AJ46" s="47">
        <f t="shared" si="8"/>
        <v>59.48275862068966</v>
      </c>
      <c r="AK46" s="47">
        <f>SUM(AK41/AK37)*100</f>
        <v>61.724929466360614</v>
      </c>
    </row>
    <row r="47" spans="2:37" s="3" customFormat="1" ht="12.75">
      <c r="B47" s="51" t="s">
        <v>65</v>
      </c>
      <c r="C47" s="52"/>
      <c r="D47" s="53"/>
      <c r="E47" s="14" t="s">
        <v>66</v>
      </c>
      <c r="F47" s="47">
        <f>SUM(F39/F35)*100</f>
        <v>83.97296644943277</v>
      </c>
      <c r="G47" s="47">
        <f aca="true" t="shared" si="9" ref="G47:AJ47">SUM(G39/G35)*100</f>
        <v>76.90998487140696</v>
      </c>
      <c r="H47" s="47">
        <f t="shared" si="9"/>
        <v>83.37021814732849</v>
      </c>
      <c r="I47" s="47">
        <f t="shared" si="9"/>
        <v>93.11771752150713</v>
      </c>
      <c r="J47" s="47">
        <f t="shared" si="9"/>
        <v>74.77868984387574</v>
      </c>
      <c r="K47" s="47">
        <f t="shared" si="9"/>
        <v>89.51519815313583</v>
      </c>
      <c r="L47" s="47">
        <f t="shared" si="9"/>
        <v>92.49854057209573</v>
      </c>
      <c r="M47" s="47">
        <f t="shared" si="9"/>
        <v>85.71428571428571</v>
      </c>
      <c r="N47" s="47">
        <f t="shared" si="9"/>
        <v>84.2561918283641</v>
      </c>
      <c r="O47" s="47">
        <f t="shared" si="9"/>
        <v>108.1972907259465</v>
      </c>
      <c r="P47" s="47">
        <f t="shared" si="9"/>
        <v>94.92991867105034</v>
      </c>
      <c r="Q47" s="47">
        <f t="shared" si="9"/>
        <v>114.3119785037477</v>
      </c>
      <c r="R47" s="47">
        <f t="shared" si="9"/>
        <v>72.2436206066442</v>
      </c>
      <c r="S47" s="47">
        <f t="shared" si="9"/>
        <v>90.41231992051664</v>
      </c>
      <c r="T47" s="47">
        <f t="shared" si="9"/>
        <v>83.42792281498296</v>
      </c>
      <c r="U47" s="47">
        <f t="shared" si="9"/>
        <v>80.33818324813213</v>
      </c>
      <c r="V47" s="47">
        <f t="shared" si="9"/>
        <v>80.06777572396796</v>
      </c>
      <c r="W47" s="47">
        <f t="shared" si="9"/>
        <v>93.46134745902997</v>
      </c>
      <c r="X47" s="47">
        <f t="shared" si="9"/>
        <v>100.33018867924528</v>
      </c>
      <c r="Y47" s="47">
        <f t="shared" si="9"/>
        <v>83.06061304448029</v>
      </c>
      <c r="Z47" s="47">
        <f t="shared" si="9"/>
        <v>118.02067946824224</v>
      </c>
      <c r="AA47" s="47">
        <f t="shared" si="9"/>
        <v>113.61207167557372</v>
      </c>
      <c r="AB47" s="47">
        <f t="shared" si="9"/>
        <v>81.55267099350974</v>
      </c>
      <c r="AC47" s="47">
        <f t="shared" si="9"/>
        <v>80.37878787878789</v>
      </c>
      <c r="AD47" s="47">
        <f t="shared" si="9"/>
        <v>86.789888556673</v>
      </c>
      <c r="AE47" s="47">
        <f t="shared" si="9"/>
        <v>76.71870564859495</v>
      </c>
      <c r="AF47" s="47">
        <f t="shared" si="9"/>
        <v>89.40677966101694</v>
      </c>
      <c r="AG47" s="47">
        <f t="shared" si="9"/>
        <v>104.55598455598457</v>
      </c>
      <c r="AH47" s="47">
        <f t="shared" si="9"/>
        <v>94.09660107334525</v>
      </c>
      <c r="AI47" s="47">
        <f t="shared" si="9"/>
        <v>120.87719298245614</v>
      </c>
      <c r="AJ47" s="47">
        <f t="shared" si="9"/>
        <v>86.72199170124482</v>
      </c>
      <c r="AK47" s="47">
        <f>SUM(AK39/AK35)*100</f>
        <v>87.11445484232026</v>
      </c>
    </row>
    <row r="48" spans="2:37" s="3" customFormat="1" ht="12.75">
      <c r="B48" s="51" t="s">
        <v>67</v>
      </c>
      <c r="C48" s="52"/>
      <c r="D48" s="53"/>
      <c r="E48" s="14" t="s">
        <v>68</v>
      </c>
      <c r="F48" s="15">
        <v>21896</v>
      </c>
      <c r="G48" s="15">
        <v>20939</v>
      </c>
      <c r="H48" s="15">
        <v>4177</v>
      </c>
      <c r="I48" s="15">
        <v>12140</v>
      </c>
      <c r="J48" s="15">
        <v>8202</v>
      </c>
      <c r="K48" s="15">
        <v>6856</v>
      </c>
      <c r="L48" s="15">
        <v>9058</v>
      </c>
      <c r="M48" s="15">
        <v>9748</v>
      </c>
      <c r="N48" s="15">
        <v>8369</v>
      </c>
      <c r="O48" s="15">
        <v>3800</v>
      </c>
      <c r="P48" s="15">
        <v>7625</v>
      </c>
      <c r="Q48" s="15">
        <v>9336</v>
      </c>
      <c r="R48" s="15">
        <v>5495</v>
      </c>
      <c r="S48" s="15">
        <v>2664</v>
      </c>
      <c r="T48" s="15">
        <v>6993</v>
      </c>
      <c r="U48" s="15">
        <v>3361</v>
      </c>
      <c r="V48" s="15">
        <v>8568</v>
      </c>
      <c r="W48" s="15">
        <v>7973</v>
      </c>
      <c r="X48" s="15">
        <v>5607</v>
      </c>
      <c r="Y48" s="15">
        <v>5730</v>
      </c>
      <c r="Z48" s="15">
        <v>1789</v>
      </c>
      <c r="AA48" s="15">
        <v>4197</v>
      </c>
      <c r="AB48" s="15">
        <v>5283</v>
      </c>
      <c r="AC48" s="15">
        <v>3482</v>
      </c>
      <c r="AD48" s="15">
        <v>4855</v>
      </c>
      <c r="AE48" s="15">
        <v>23221</v>
      </c>
      <c r="AF48" s="15">
        <v>10946</v>
      </c>
      <c r="AG48" s="15">
        <v>1711</v>
      </c>
      <c r="AH48" s="15">
        <v>1479</v>
      </c>
      <c r="AI48" s="15">
        <v>1506</v>
      </c>
      <c r="AJ48" s="15">
        <v>1909</v>
      </c>
      <c r="AK48" s="15">
        <f aca="true" t="shared" si="10" ref="AK48:AK57">SUM(F48:AJ48)</f>
        <v>228915</v>
      </c>
    </row>
    <row r="49" spans="2:37" s="3" customFormat="1" ht="12.75">
      <c r="B49" s="51" t="s">
        <v>69</v>
      </c>
      <c r="C49" s="52"/>
      <c r="D49" s="53"/>
      <c r="E49" s="14" t="s">
        <v>70</v>
      </c>
      <c r="F49" s="15">
        <v>7268</v>
      </c>
      <c r="G49" s="15">
        <v>6954</v>
      </c>
      <c r="H49" s="15">
        <v>1387</v>
      </c>
      <c r="I49" s="15">
        <v>4028</v>
      </c>
      <c r="J49" s="15">
        <v>2724</v>
      </c>
      <c r="K49" s="15">
        <v>2278</v>
      </c>
      <c r="L49" s="15">
        <v>3006</v>
      </c>
      <c r="M49" s="15">
        <v>3234</v>
      </c>
      <c r="N49" s="15">
        <v>2779</v>
      </c>
      <c r="O49" s="15">
        <v>1262</v>
      </c>
      <c r="P49" s="15">
        <v>2533</v>
      </c>
      <c r="Q49" s="15">
        <v>3100</v>
      </c>
      <c r="R49" s="15">
        <v>1823</v>
      </c>
      <c r="S49" s="15">
        <v>883</v>
      </c>
      <c r="T49" s="15">
        <v>2319</v>
      </c>
      <c r="U49" s="15">
        <v>1115</v>
      </c>
      <c r="V49" s="15">
        <v>2846</v>
      </c>
      <c r="W49" s="15">
        <v>2648</v>
      </c>
      <c r="X49" s="15">
        <v>1860</v>
      </c>
      <c r="Y49" s="15">
        <v>1902</v>
      </c>
      <c r="Z49" s="15">
        <v>594</v>
      </c>
      <c r="AA49" s="15">
        <v>1395</v>
      </c>
      <c r="AB49" s="15">
        <v>1756</v>
      </c>
      <c r="AC49" s="15">
        <v>1157</v>
      </c>
      <c r="AD49" s="15">
        <v>1613</v>
      </c>
      <c r="AE49" s="15">
        <v>7718</v>
      </c>
      <c r="AF49" s="15">
        <v>3627</v>
      </c>
      <c r="AG49" s="15">
        <v>568</v>
      </c>
      <c r="AH49" s="15">
        <v>491</v>
      </c>
      <c r="AI49" s="15">
        <v>500</v>
      </c>
      <c r="AJ49" s="15">
        <v>634</v>
      </c>
      <c r="AK49" s="15">
        <f t="shared" si="10"/>
        <v>76002</v>
      </c>
    </row>
    <row r="50" spans="2:37" s="3" customFormat="1" ht="12.75">
      <c r="B50" s="51" t="s">
        <v>71</v>
      </c>
      <c r="C50" s="52"/>
      <c r="D50" s="53"/>
      <c r="E50" s="14" t="s">
        <v>72</v>
      </c>
      <c r="F50" s="15">
        <v>10335</v>
      </c>
      <c r="G50" s="15">
        <v>10098</v>
      </c>
      <c r="H50" s="15">
        <v>1998</v>
      </c>
      <c r="I50" s="15">
        <v>5656</v>
      </c>
      <c r="J50" s="15">
        <v>3936</v>
      </c>
      <c r="K50" s="15">
        <v>3348</v>
      </c>
      <c r="L50" s="15">
        <v>4224</v>
      </c>
      <c r="M50" s="15">
        <v>4510</v>
      </c>
      <c r="N50" s="15">
        <v>4017</v>
      </c>
      <c r="O50" s="15">
        <v>1836</v>
      </c>
      <c r="P50" s="15">
        <v>3704</v>
      </c>
      <c r="Q50" s="15">
        <v>4468</v>
      </c>
      <c r="R50" s="15">
        <v>2525</v>
      </c>
      <c r="S50" s="15">
        <v>1208</v>
      </c>
      <c r="T50" s="15">
        <v>3216</v>
      </c>
      <c r="U50" s="15">
        <v>1571</v>
      </c>
      <c r="V50" s="15">
        <v>4141</v>
      </c>
      <c r="W50" s="15">
        <v>3851</v>
      </c>
      <c r="X50" s="15">
        <v>2594</v>
      </c>
      <c r="Y50" s="15">
        <v>2736</v>
      </c>
      <c r="Z50" s="15">
        <v>845</v>
      </c>
      <c r="AA50" s="15">
        <v>2048</v>
      </c>
      <c r="AB50" s="15">
        <v>2598</v>
      </c>
      <c r="AC50" s="15">
        <v>1703</v>
      </c>
      <c r="AD50" s="15">
        <v>2362</v>
      </c>
      <c r="AE50" s="15">
        <v>11499</v>
      </c>
      <c r="AF50" s="15">
        <v>4842</v>
      </c>
      <c r="AG50" s="15">
        <v>805</v>
      </c>
      <c r="AH50" s="15">
        <v>677</v>
      </c>
      <c r="AI50" s="15">
        <v>716</v>
      </c>
      <c r="AJ50" s="15">
        <v>921</v>
      </c>
      <c r="AK50" s="15">
        <f t="shared" si="10"/>
        <v>108988</v>
      </c>
    </row>
    <row r="51" spans="2:37" s="3" customFormat="1" ht="12.75">
      <c r="B51" s="51" t="s">
        <v>73</v>
      </c>
      <c r="C51" s="52"/>
      <c r="D51" s="53"/>
      <c r="E51" s="14" t="s">
        <v>74</v>
      </c>
      <c r="F51" s="15">
        <v>11561</v>
      </c>
      <c r="G51" s="15">
        <v>10841</v>
      </c>
      <c r="H51" s="15">
        <v>2178</v>
      </c>
      <c r="I51" s="15">
        <v>6484</v>
      </c>
      <c r="J51" s="15">
        <v>4266</v>
      </c>
      <c r="K51" s="15">
        <v>3508</v>
      </c>
      <c r="L51" s="15">
        <v>4834</v>
      </c>
      <c r="M51" s="15">
        <v>5238</v>
      </c>
      <c r="N51" s="15">
        <v>4352</v>
      </c>
      <c r="O51" s="15">
        <v>1963</v>
      </c>
      <c r="P51" s="15">
        <v>3921</v>
      </c>
      <c r="Q51" s="15">
        <v>4868</v>
      </c>
      <c r="R51" s="15">
        <v>2971</v>
      </c>
      <c r="S51" s="15">
        <v>1456</v>
      </c>
      <c r="T51" s="15">
        <v>3776</v>
      </c>
      <c r="U51" s="15">
        <v>1790</v>
      </c>
      <c r="V51" s="15">
        <v>4426</v>
      </c>
      <c r="W51" s="15">
        <v>4122</v>
      </c>
      <c r="X51" s="15">
        <v>3014</v>
      </c>
      <c r="Y51" s="15">
        <v>2993</v>
      </c>
      <c r="Z51" s="15">
        <v>944</v>
      </c>
      <c r="AA51" s="15">
        <v>2149</v>
      </c>
      <c r="AB51" s="15">
        <v>2685</v>
      </c>
      <c r="AC51" s="15">
        <v>1778</v>
      </c>
      <c r="AD51" s="15">
        <v>2493</v>
      </c>
      <c r="AE51" s="15">
        <v>11722</v>
      </c>
      <c r="AF51" s="15">
        <v>6104</v>
      </c>
      <c r="AG51" s="15">
        <v>906</v>
      </c>
      <c r="AH51" s="15">
        <v>803</v>
      </c>
      <c r="AI51" s="15">
        <v>789</v>
      </c>
      <c r="AJ51" s="15">
        <v>989</v>
      </c>
      <c r="AK51" s="15">
        <f t="shared" si="10"/>
        <v>119924</v>
      </c>
    </row>
    <row r="52" spans="2:37" s="3" customFormat="1" ht="12.75">
      <c r="B52" s="51" t="s">
        <v>75</v>
      </c>
      <c r="C52" s="52"/>
      <c r="D52" s="53"/>
      <c r="E52" s="14" t="s">
        <v>76</v>
      </c>
      <c r="F52" s="44">
        <v>5957</v>
      </c>
      <c r="G52" s="44">
        <v>1192</v>
      </c>
      <c r="H52" s="44">
        <v>517</v>
      </c>
      <c r="I52" s="44">
        <v>816</v>
      </c>
      <c r="J52" s="44">
        <v>449</v>
      </c>
      <c r="K52" s="44">
        <v>421</v>
      </c>
      <c r="L52" s="44">
        <v>1282</v>
      </c>
      <c r="M52" s="45">
        <v>637</v>
      </c>
      <c r="N52" s="45">
        <v>811</v>
      </c>
      <c r="O52" s="44">
        <v>140</v>
      </c>
      <c r="P52" s="45">
        <v>416</v>
      </c>
      <c r="Q52" s="45">
        <v>1264</v>
      </c>
      <c r="R52" s="45">
        <v>87</v>
      </c>
      <c r="S52" s="45">
        <v>57</v>
      </c>
      <c r="T52" s="45">
        <v>367</v>
      </c>
      <c r="U52" s="45">
        <v>82</v>
      </c>
      <c r="V52" s="45">
        <v>479</v>
      </c>
      <c r="W52" s="45">
        <v>195</v>
      </c>
      <c r="X52" s="45">
        <v>264</v>
      </c>
      <c r="Y52" s="45">
        <v>370</v>
      </c>
      <c r="Z52" s="45">
        <v>194</v>
      </c>
      <c r="AA52" s="45">
        <v>218</v>
      </c>
      <c r="AB52" s="45">
        <v>264</v>
      </c>
      <c r="AC52" s="45">
        <v>626</v>
      </c>
      <c r="AD52" s="45">
        <v>146</v>
      </c>
      <c r="AE52" s="45">
        <v>1973</v>
      </c>
      <c r="AF52" s="45">
        <v>2617</v>
      </c>
      <c r="AG52" s="45">
        <v>206</v>
      </c>
      <c r="AH52" s="45">
        <v>41</v>
      </c>
      <c r="AI52" s="44">
        <v>118</v>
      </c>
      <c r="AJ52" s="44">
        <v>254</v>
      </c>
      <c r="AK52" s="15">
        <f t="shared" si="10"/>
        <v>22460</v>
      </c>
    </row>
    <row r="53" spans="2:37" s="3" customFormat="1" ht="12.75">
      <c r="B53" s="51" t="s">
        <v>77</v>
      </c>
      <c r="C53" s="52"/>
      <c r="D53" s="53"/>
      <c r="E53" s="14" t="s">
        <v>78</v>
      </c>
      <c r="F53" s="45">
        <v>3818</v>
      </c>
      <c r="G53" s="45">
        <v>851</v>
      </c>
      <c r="H53" s="45">
        <v>349</v>
      </c>
      <c r="I53" s="45">
        <v>588</v>
      </c>
      <c r="J53" s="45">
        <v>239</v>
      </c>
      <c r="K53" s="45">
        <v>275</v>
      </c>
      <c r="L53" s="45">
        <v>834</v>
      </c>
      <c r="M53" s="45">
        <v>401</v>
      </c>
      <c r="N53" s="45">
        <v>453</v>
      </c>
      <c r="O53" s="45">
        <v>57</v>
      </c>
      <c r="P53" s="45">
        <v>239</v>
      </c>
      <c r="Q53" s="45">
        <v>828</v>
      </c>
      <c r="R53" s="45">
        <v>47</v>
      </c>
      <c r="S53" s="45">
        <v>22</v>
      </c>
      <c r="T53" s="45">
        <v>207</v>
      </c>
      <c r="U53" s="45">
        <v>28</v>
      </c>
      <c r="V53" s="45">
        <v>217</v>
      </c>
      <c r="W53" s="45">
        <v>84</v>
      </c>
      <c r="X53" s="45">
        <v>161</v>
      </c>
      <c r="Y53" s="45">
        <v>222</v>
      </c>
      <c r="Z53" s="45">
        <v>98</v>
      </c>
      <c r="AA53" s="45">
        <v>101</v>
      </c>
      <c r="AB53" s="45">
        <v>128</v>
      </c>
      <c r="AC53" s="45">
        <v>375</v>
      </c>
      <c r="AD53" s="45">
        <v>77</v>
      </c>
      <c r="AE53" s="45">
        <v>1078</v>
      </c>
      <c r="AF53" s="45">
        <v>1122</v>
      </c>
      <c r="AG53" s="45">
        <v>101</v>
      </c>
      <c r="AH53" s="45">
        <v>21</v>
      </c>
      <c r="AI53" s="45">
        <v>49</v>
      </c>
      <c r="AJ53" s="45">
        <v>204</v>
      </c>
      <c r="AK53" s="15">
        <f t="shared" si="10"/>
        <v>13274</v>
      </c>
    </row>
    <row r="54" spans="2:37" s="3" customFormat="1" ht="12.75">
      <c r="B54" s="51" t="s">
        <v>79</v>
      </c>
      <c r="C54" s="52"/>
      <c r="D54" s="53"/>
      <c r="E54" s="14" t="s">
        <v>80</v>
      </c>
      <c r="F54" s="45">
        <v>3022</v>
      </c>
      <c r="G54" s="45">
        <v>665</v>
      </c>
      <c r="H54" s="45">
        <v>244</v>
      </c>
      <c r="I54" s="45">
        <v>448</v>
      </c>
      <c r="J54" s="45">
        <v>270</v>
      </c>
      <c r="K54" s="45">
        <v>222</v>
      </c>
      <c r="L54" s="45">
        <v>662</v>
      </c>
      <c r="M54" s="45">
        <v>376</v>
      </c>
      <c r="N54" s="45">
        <v>444</v>
      </c>
      <c r="O54" s="45">
        <v>74</v>
      </c>
      <c r="P54" s="45">
        <v>243</v>
      </c>
      <c r="Q54" s="45">
        <v>679</v>
      </c>
      <c r="R54" s="45">
        <v>44</v>
      </c>
      <c r="S54" s="45">
        <v>29</v>
      </c>
      <c r="T54" s="45">
        <v>214</v>
      </c>
      <c r="U54" s="45">
        <v>62</v>
      </c>
      <c r="V54" s="45">
        <v>285</v>
      </c>
      <c r="W54" s="45">
        <v>122</v>
      </c>
      <c r="X54" s="45">
        <v>144</v>
      </c>
      <c r="Y54" s="45">
        <v>219</v>
      </c>
      <c r="Z54" s="45">
        <v>120</v>
      </c>
      <c r="AA54" s="45">
        <v>124</v>
      </c>
      <c r="AB54" s="45">
        <v>155</v>
      </c>
      <c r="AC54" s="45">
        <v>325</v>
      </c>
      <c r="AD54" s="45">
        <v>94</v>
      </c>
      <c r="AE54" s="45">
        <v>1184</v>
      </c>
      <c r="AF54" s="45">
        <v>1410</v>
      </c>
      <c r="AG54" s="45">
        <v>107</v>
      </c>
      <c r="AH54" s="45">
        <v>30</v>
      </c>
      <c r="AI54" s="45">
        <v>70</v>
      </c>
      <c r="AJ54" s="45">
        <v>132</v>
      </c>
      <c r="AK54" s="15">
        <f t="shared" si="10"/>
        <v>12219</v>
      </c>
    </row>
    <row r="55" spans="2:37" s="3" customFormat="1" ht="12.75">
      <c r="B55" s="51" t="s">
        <v>81</v>
      </c>
      <c r="C55" s="52"/>
      <c r="D55" s="53"/>
      <c r="E55" s="14" t="s">
        <v>82</v>
      </c>
      <c r="F55" s="45">
        <v>2935</v>
      </c>
      <c r="G55" s="45">
        <v>527</v>
      </c>
      <c r="H55" s="45">
        <v>273</v>
      </c>
      <c r="I55" s="45">
        <v>368</v>
      </c>
      <c r="J55" s="45">
        <v>179</v>
      </c>
      <c r="K55" s="45">
        <v>199</v>
      </c>
      <c r="L55" s="45">
        <v>620</v>
      </c>
      <c r="M55" s="45">
        <v>261</v>
      </c>
      <c r="N55" s="45">
        <v>367</v>
      </c>
      <c r="O55" s="45">
        <v>66</v>
      </c>
      <c r="P55" s="45">
        <v>173</v>
      </c>
      <c r="Q55" s="45">
        <v>585</v>
      </c>
      <c r="R55" s="45">
        <v>43</v>
      </c>
      <c r="S55" s="45">
        <v>28</v>
      </c>
      <c r="T55" s="45">
        <v>153</v>
      </c>
      <c r="U55" s="45">
        <v>20</v>
      </c>
      <c r="V55" s="45">
        <v>194</v>
      </c>
      <c r="W55" s="45">
        <v>73</v>
      </c>
      <c r="X55" s="45">
        <v>120</v>
      </c>
      <c r="Y55" s="45">
        <v>151</v>
      </c>
      <c r="Z55" s="45">
        <v>74</v>
      </c>
      <c r="AA55" s="45">
        <v>94</v>
      </c>
      <c r="AB55" s="45">
        <v>109</v>
      </c>
      <c r="AC55" s="45">
        <v>301</v>
      </c>
      <c r="AD55" s="45">
        <v>52</v>
      </c>
      <c r="AE55" s="45">
        <v>789</v>
      </c>
      <c r="AF55" s="45">
        <v>1207</v>
      </c>
      <c r="AG55" s="45">
        <v>99</v>
      </c>
      <c r="AH55" s="45">
        <v>11</v>
      </c>
      <c r="AI55" s="45">
        <v>48</v>
      </c>
      <c r="AJ55" s="45">
        <v>122</v>
      </c>
      <c r="AK55" s="15">
        <f t="shared" si="10"/>
        <v>10241</v>
      </c>
    </row>
    <row r="56" spans="2:37" s="3" customFormat="1" ht="12.75">
      <c r="B56" s="51" t="s">
        <v>83</v>
      </c>
      <c r="C56" s="52"/>
      <c r="D56" s="53"/>
      <c r="E56" s="16" t="s">
        <v>84</v>
      </c>
      <c r="F56" s="45">
        <v>5371</v>
      </c>
      <c r="G56" s="45">
        <v>716</v>
      </c>
      <c r="H56" s="45">
        <v>300</v>
      </c>
      <c r="I56" s="45">
        <v>444</v>
      </c>
      <c r="J56" s="45">
        <v>291</v>
      </c>
      <c r="K56" s="45">
        <v>328</v>
      </c>
      <c r="L56" s="45">
        <v>579</v>
      </c>
      <c r="M56" s="45">
        <v>617</v>
      </c>
      <c r="N56" s="45">
        <v>583</v>
      </c>
      <c r="O56" s="45">
        <v>0</v>
      </c>
      <c r="P56" s="45">
        <v>332</v>
      </c>
      <c r="Q56" s="45">
        <v>481</v>
      </c>
      <c r="R56" s="45">
        <v>87</v>
      </c>
      <c r="S56" s="45">
        <v>57</v>
      </c>
      <c r="T56" s="45">
        <v>207</v>
      </c>
      <c r="U56" s="45">
        <v>82</v>
      </c>
      <c r="V56" s="45">
        <v>479</v>
      </c>
      <c r="W56" s="45">
        <v>184</v>
      </c>
      <c r="X56" s="45">
        <v>264</v>
      </c>
      <c r="Y56" s="45">
        <v>242</v>
      </c>
      <c r="Z56" s="45">
        <v>140</v>
      </c>
      <c r="AA56" s="45">
        <v>116</v>
      </c>
      <c r="AB56" s="45">
        <v>181</v>
      </c>
      <c r="AC56" s="45">
        <v>537</v>
      </c>
      <c r="AD56" s="45">
        <v>80</v>
      </c>
      <c r="AE56" s="45">
        <v>1291</v>
      </c>
      <c r="AF56" s="45">
        <v>2299</v>
      </c>
      <c r="AG56" s="45">
        <v>206</v>
      </c>
      <c r="AH56" s="45">
        <v>41</v>
      </c>
      <c r="AI56" s="45">
        <v>118</v>
      </c>
      <c r="AJ56" s="45">
        <v>212</v>
      </c>
      <c r="AK56" s="15">
        <f t="shared" si="10"/>
        <v>16865</v>
      </c>
    </row>
    <row r="57" spans="2:37" s="3" customFormat="1" ht="12.75">
      <c r="B57" s="51" t="s">
        <v>85</v>
      </c>
      <c r="C57" s="52"/>
      <c r="D57" s="53"/>
      <c r="E57" s="16" t="s">
        <v>86</v>
      </c>
      <c r="F57" s="45">
        <v>586</v>
      </c>
      <c r="G57" s="45">
        <v>476</v>
      </c>
      <c r="H57" s="45">
        <v>217</v>
      </c>
      <c r="I57" s="45">
        <v>372</v>
      </c>
      <c r="J57" s="45">
        <v>158</v>
      </c>
      <c r="K57" s="45">
        <v>93</v>
      </c>
      <c r="L57" s="45">
        <v>703</v>
      </c>
      <c r="M57" s="45">
        <v>20</v>
      </c>
      <c r="N57" s="45">
        <v>228</v>
      </c>
      <c r="O57" s="45">
        <v>140</v>
      </c>
      <c r="P57" s="45">
        <v>84</v>
      </c>
      <c r="Q57" s="45">
        <v>783</v>
      </c>
      <c r="R57" s="45">
        <v>0</v>
      </c>
      <c r="S57" s="45">
        <v>0</v>
      </c>
      <c r="T57" s="45">
        <v>160</v>
      </c>
      <c r="U57" s="45">
        <v>0</v>
      </c>
      <c r="V57" s="45">
        <v>0</v>
      </c>
      <c r="W57" s="45">
        <v>11</v>
      </c>
      <c r="X57" s="45">
        <v>0</v>
      </c>
      <c r="Y57" s="45">
        <v>128</v>
      </c>
      <c r="Z57" s="45">
        <v>54</v>
      </c>
      <c r="AA57" s="45">
        <v>102</v>
      </c>
      <c r="AB57" s="45">
        <v>83</v>
      </c>
      <c r="AC57" s="45">
        <v>89</v>
      </c>
      <c r="AD57" s="45">
        <v>66</v>
      </c>
      <c r="AE57" s="45">
        <v>682</v>
      </c>
      <c r="AF57" s="45">
        <v>318</v>
      </c>
      <c r="AG57" s="45">
        <v>0</v>
      </c>
      <c r="AH57" s="45">
        <v>0</v>
      </c>
      <c r="AI57" s="45">
        <v>0</v>
      </c>
      <c r="AJ57" s="45">
        <v>42</v>
      </c>
      <c r="AK57" s="15">
        <f t="shared" si="10"/>
        <v>5595</v>
      </c>
    </row>
    <row r="58" spans="2:37" s="3" customFormat="1" ht="12.75">
      <c r="B58" s="51" t="s">
        <v>87</v>
      </c>
      <c r="C58" s="52"/>
      <c r="D58" s="53"/>
      <c r="E58" s="14" t="s">
        <v>88</v>
      </c>
      <c r="F58" s="46">
        <f>SUM(F52/F48)*100</f>
        <v>27.205882352941174</v>
      </c>
      <c r="G58" s="46">
        <f aca="true" t="shared" si="11" ref="G58:AJ58">SUM(G52/G48)*100</f>
        <v>5.692726491236448</v>
      </c>
      <c r="H58" s="46">
        <f t="shared" si="11"/>
        <v>12.377304285372277</v>
      </c>
      <c r="I58" s="46">
        <f t="shared" si="11"/>
        <v>6.72158154859967</v>
      </c>
      <c r="J58" s="46">
        <f t="shared" si="11"/>
        <v>5.474274567178737</v>
      </c>
      <c r="K58" s="46">
        <f t="shared" si="11"/>
        <v>6.140606767794632</v>
      </c>
      <c r="L58" s="46">
        <f t="shared" si="11"/>
        <v>14.15323470964893</v>
      </c>
      <c r="M58" s="46">
        <f t="shared" si="11"/>
        <v>6.5346737792367655</v>
      </c>
      <c r="N58" s="46">
        <f t="shared" si="11"/>
        <v>9.690524554905007</v>
      </c>
      <c r="O58" s="46">
        <f t="shared" si="11"/>
        <v>3.684210526315789</v>
      </c>
      <c r="P58" s="46">
        <f t="shared" si="11"/>
        <v>5.455737704918033</v>
      </c>
      <c r="Q58" s="46">
        <f t="shared" si="11"/>
        <v>13.53898886032562</v>
      </c>
      <c r="R58" s="46">
        <f t="shared" si="11"/>
        <v>1.5832575068243857</v>
      </c>
      <c r="S58" s="46">
        <f t="shared" si="11"/>
        <v>2.1396396396396398</v>
      </c>
      <c r="T58" s="46">
        <f t="shared" si="11"/>
        <v>5.248105248105248</v>
      </c>
      <c r="U58" s="46">
        <f t="shared" si="11"/>
        <v>2.439750074382624</v>
      </c>
      <c r="V58" s="46">
        <f t="shared" si="11"/>
        <v>5.590569561157797</v>
      </c>
      <c r="W58" s="46">
        <f t="shared" si="11"/>
        <v>2.4457544211714537</v>
      </c>
      <c r="X58" s="46">
        <f t="shared" si="11"/>
        <v>4.708400214018192</v>
      </c>
      <c r="Y58" s="46">
        <f t="shared" si="11"/>
        <v>6.457242582897033</v>
      </c>
      <c r="Z58" s="46">
        <f t="shared" si="11"/>
        <v>10.844046953605366</v>
      </c>
      <c r="AA58" s="46">
        <f t="shared" si="11"/>
        <v>5.194186323564451</v>
      </c>
      <c r="AB58" s="46">
        <f t="shared" si="11"/>
        <v>4.997160704145371</v>
      </c>
      <c r="AC58" s="46">
        <f t="shared" si="11"/>
        <v>17.97817346352671</v>
      </c>
      <c r="AD58" s="46">
        <f t="shared" si="11"/>
        <v>3.007209062821833</v>
      </c>
      <c r="AE58" s="46">
        <f t="shared" si="11"/>
        <v>8.496619439300632</v>
      </c>
      <c r="AF58" s="46">
        <f t="shared" si="11"/>
        <v>23.908276996162982</v>
      </c>
      <c r="AG58" s="46">
        <f t="shared" si="11"/>
        <v>12.039742840444184</v>
      </c>
      <c r="AH58" s="46">
        <f t="shared" si="11"/>
        <v>2.7721433400946585</v>
      </c>
      <c r="AI58" s="46">
        <f t="shared" si="11"/>
        <v>7.835325365205843</v>
      </c>
      <c r="AJ58" s="46">
        <f t="shared" si="11"/>
        <v>13.305395495023573</v>
      </c>
      <c r="AK58" s="46">
        <f>SUM(AK52/AK48)*100</f>
        <v>9.81150208592709</v>
      </c>
    </row>
    <row r="59" spans="2:37" s="3" customFormat="1" ht="12.75">
      <c r="B59" s="51" t="s">
        <v>89</v>
      </c>
      <c r="C59" s="52"/>
      <c r="D59" s="53"/>
      <c r="E59" s="14" t="s">
        <v>90</v>
      </c>
      <c r="F59" s="46">
        <f>SUM(F54/F50)*100</f>
        <v>29.240445089501694</v>
      </c>
      <c r="G59" s="46">
        <f aca="true" t="shared" si="12" ref="G59:AJ59">SUM(G54/G50)*100</f>
        <v>6.585462467815409</v>
      </c>
      <c r="H59" s="46">
        <f t="shared" si="12"/>
        <v>12.212212212212211</v>
      </c>
      <c r="I59" s="46">
        <f t="shared" si="12"/>
        <v>7.920792079207921</v>
      </c>
      <c r="J59" s="46">
        <f t="shared" si="12"/>
        <v>6.859756097560976</v>
      </c>
      <c r="K59" s="46">
        <f t="shared" si="12"/>
        <v>6.630824372759856</v>
      </c>
      <c r="L59" s="46">
        <f t="shared" si="12"/>
        <v>15.672348484848486</v>
      </c>
      <c r="M59" s="46">
        <f t="shared" si="12"/>
        <v>8.337028824833704</v>
      </c>
      <c r="N59" s="46">
        <f t="shared" si="12"/>
        <v>11.053024645257654</v>
      </c>
      <c r="O59" s="46">
        <f t="shared" si="12"/>
        <v>4.030501089324619</v>
      </c>
      <c r="P59" s="46">
        <f t="shared" si="12"/>
        <v>6.560475161987041</v>
      </c>
      <c r="Q59" s="46">
        <f t="shared" si="12"/>
        <v>15.196956132497764</v>
      </c>
      <c r="R59" s="46">
        <f t="shared" si="12"/>
        <v>1.7425742574257428</v>
      </c>
      <c r="S59" s="46">
        <f t="shared" si="12"/>
        <v>2.4006622516556293</v>
      </c>
      <c r="T59" s="46">
        <f t="shared" si="12"/>
        <v>6.654228855721393</v>
      </c>
      <c r="U59" s="46">
        <f t="shared" si="12"/>
        <v>3.946530872056015</v>
      </c>
      <c r="V59" s="46">
        <f t="shared" si="12"/>
        <v>6.882395556628834</v>
      </c>
      <c r="W59" s="46">
        <f t="shared" si="12"/>
        <v>3.1680083095299927</v>
      </c>
      <c r="X59" s="46">
        <f t="shared" si="12"/>
        <v>5.551272166538165</v>
      </c>
      <c r="Y59" s="46">
        <f t="shared" si="12"/>
        <v>8.00438596491228</v>
      </c>
      <c r="Z59" s="46">
        <f t="shared" si="12"/>
        <v>14.201183431952662</v>
      </c>
      <c r="AA59" s="46">
        <f t="shared" si="12"/>
        <v>6.0546875</v>
      </c>
      <c r="AB59" s="46">
        <f t="shared" si="12"/>
        <v>5.9661277906081605</v>
      </c>
      <c r="AC59" s="46">
        <f t="shared" si="12"/>
        <v>19.083969465648856</v>
      </c>
      <c r="AD59" s="46">
        <f t="shared" si="12"/>
        <v>3.979678238780694</v>
      </c>
      <c r="AE59" s="46">
        <f t="shared" si="12"/>
        <v>10.296547525871814</v>
      </c>
      <c r="AF59" s="46">
        <f t="shared" si="12"/>
        <v>29.120198265179674</v>
      </c>
      <c r="AG59" s="46">
        <f t="shared" si="12"/>
        <v>13.291925465838508</v>
      </c>
      <c r="AH59" s="46">
        <f t="shared" si="12"/>
        <v>4.431314623338257</v>
      </c>
      <c r="AI59" s="46">
        <f t="shared" si="12"/>
        <v>9.776536312849162</v>
      </c>
      <c r="AJ59" s="46">
        <f t="shared" si="12"/>
        <v>14.332247557003258</v>
      </c>
      <c r="AK59" s="46">
        <f>SUM(AK54/AK50)*100</f>
        <v>11.211326017543216</v>
      </c>
    </row>
    <row r="60" spans="2:37" s="3" customFormat="1" ht="12.75">
      <c r="B60" s="51" t="s">
        <v>91</v>
      </c>
      <c r="C60" s="52"/>
      <c r="D60" s="53"/>
      <c r="E60" s="14" t="s">
        <v>92</v>
      </c>
      <c r="F60" s="46">
        <f>SUM(F55/F51)*100</f>
        <v>25.387077242453078</v>
      </c>
      <c r="G60" s="46">
        <f aca="true" t="shared" si="13" ref="G60:AJ60">SUM(G55/G51)*100</f>
        <v>4.861175168342404</v>
      </c>
      <c r="H60" s="46">
        <f t="shared" si="13"/>
        <v>12.534435261707987</v>
      </c>
      <c r="I60" s="46">
        <f t="shared" si="13"/>
        <v>5.67550894509562</v>
      </c>
      <c r="J60" s="46">
        <f t="shared" si="13"/>
        <v>4.195968120018753</v>
      </c>
      <c r="K60" s="46">
        <f t="shared" si="13"/>
        <v>5.6727480045610035</v>
      </c>
      <c r="L60" s="46">
        <f t="shared" si="13"/>
        <v>12.825817128671908</v>
      </c>
      <c r="M60" s="46">
        <f t="shared" si="13"/>
        <v>4.982817869415808</v>
      </c>
      <c r="N60" s="46">
        <f t="shared" si="13"/>
        <v>8.432904411764707</v>
      </c>
      <c r="O60" s="46">
        <f t="shared" si="13"/>
        <v>3.3622007131940905</v>
      </c>
      <c r="P60" s="46">
        <f t="shared" si="13"/>
        <v>4.412139760265239</v>
      </c>
      <c r="Q60" s="46">
        <f t="shared" si="13"/>
        <v>12.017255546425638</v>
      </c>
      <c r="R60" s="46">
        <f t="shared" si="13"/>
        <v>1.447324133288455</v>
      </c>
      <c r="S60" s="46">
        <f t="shared" si="13"/>
        <v>1.9230769230769231</v>
      </c>
      <c r="T60" s="46">
        <f t="shared" si="13"/>
        <v>4.051906779661017</v>
      </c>
      <c r="U60" s="46">
        <f t="shared" si="13"/>
        <v>1.1173184357541899</v>
      </c>
      <c r="V60" s="46">
        <f t="shared" si="13"/>
        <v>4.383190239493899</v>
      </c>
      <c r="W60" s="46">
        <f t="shared" si="13"/>
        <v>1.7709849587578845</v>
      </c>
      <c r="X60" s="46">
        <f t="shared" si="13"/>
        <v>3.981420039814201</v>
      </c>
      <c r="Y60" s="46">
        <f t="shared" si="13"/>
        <v>5.045105245573004</v>
      </c>
      <c r="Z60" s="46">
        <f t="shared" si="13"/>
        <v>7.838983050847458</v>
      </c>
      <c r="AA60" s="46">
        <f t="shared" si="13"/>
        <v>4.374127501163332</v>
      </c>
      <c r="AB60" s="46">
        <f t="shared" si="13"/>
        <v>4.059590316573557</v>
      </c>
      <c r="AC60" s="46">
        <f t="shared" si="13"/>
        <v>16.92913385826772</v>
      </c>
      <c r="AD60" s="46">
        <f t="shared" si="13"/>
        <v>2.085840352988367</v>
      </c>
      <c r="AE60" s="46">
        <f t="shared" si="13"/>
        <v>6.730933287834841</v>
      </c>
      <c r="AF60" s="46">
        <f t="shared" si="13"/>
        <v>19.77391874180865</v>
      </c>
      <c r="AG60" s="46">
        <f t="shared" si="13"/>
        <v>10.927152317880795</v>
      </c>
      <c r="AH60" s="46">
        <f t="shared" si="13"/>
        <v>1.36986301369863</v>
      </c>
      <c r="AI60" s="46">
        <f t="shared" si="13"/>
        <v>6.083650190114068</v>
      </c>
      <c r="AJ60" s="46">
        <f t="shared" si="13"/>
        <v>12.335692618806876</v>
      </c>
      <c r="AK60" s="46">
        <f>SUM(AK55/AK51)*100</f>
        <v>8.539575064207332</v>
      </c>
    </row>
    <row r="61" spans="2:37" s="3" customFormat="1" ht="12.75">
      <c r="B61" s="51" t="s">
        <v>93</v>
      </c>
      <c r="C61" s="52"/>
      <c r="D61" s="53"/>
      <c r="E61" s="14" t="s">
        <v>94</v>
      </c>
      <c r="F61" s="46">
        <f>SUM(F53/F49)*100</f>
        <v>52.53164556962025</v>
      </c>
      <c r="G61" s="46">
        <f aca="true" t="shared" si="14" ref="G61:AJ61">SUM(G53/G49)*100</f>
        <v>12.237561115904514</v>
      </c>
      <c r="H61" s="46">
        <f t="shared" si="14"/>
        <v>25.162220620043257</v>
      </c>
      <c r="I61" s="46">
        <f t="shared" si="14"/>
        <v>14.597815292949354</v>
      </c>
      <c r="J61" s="46">
        <f t="shared" si="14"/>
        <v>8.773861967694566</v>
      </c>
      <c r="K61" s="46">
        <f t="shared" si="14"/>
        <v>12.071992976294995</v>
      </c>
      <c r="L61" s="46">
        <f t="shared" si="14"/>
        <v>27.744510978043913</v>
      </c>
      <c r="M61" s="46">
        <f t="shared" si="14"/>
        <v>12.399505256648114</v>
      </c>
      <c r="N61" s="46">
        <f t="shared" si="14"/>
        <v>16.300827635840232</v>
      </c>
      <c r="O61" s="46">
        <f t="shared" si="14"/>
        <v>4.516640253565769</v>
      </c>
      <c r="P61" s="46">
        <f t="shared" si="14"/>
        <v>9.435452033162258</v>
      </c>
      <c r="Q61" s="46">
        <f t="shared" si="14"/>
        <v>26.70967741935484</v>
      </c>
      <c r="R61" s="46">
        <f t="shared" si="14"/>
        <v>2.578167855183763</v>
      </c>
      <c r="S61" s="46">
        <f t="shared" si="14"/>
        <v>2.491506228765572</v>
      </c>
      <c r="T61" s="46">
        <f t="shared" si="14"/>
        <v>8.926261319534282</v>
      </c>
      <c r="U61" s="46">
        <f t="shared" si="14"/>
        <v>2.5112107623318383</v>
      </c>
      <c r="V61" s="46">
        <f t="shared" si="14"/>
        <v>7.624736472241743</v>
      </c>
      <c r="W61" s="46">
        <f t="shared" si="14"/>
        <v>3.1722054380664653</v>
      </c>
      <c r="X61" s="46">
        <f t="shared" si="14"/>
        <v>8.655913978494624</v>
      </c>
      <c r="Y61" s="46">
        <f t="shared" si="14"/>
        <v>11.67192429022082</v>
      </c>
      <c r="Z61" s="46">
        <f t="shared" si="14"/>
        <v>16.4983164983165</v>
      </c>
      <c r="AA61" s="46">
        <f t="shared" si="14"/>
        <v>7.240143369175628</v>
      </c>
      <c r="AB61" s="46">
        <f t="shared" si="14"/>
        <v>7.289293849658314</v>
      </c>
      <c r="AC61" s="46">
        <f t="shared" si="14"/>
        <v>32.4114088159032</v>
      </c>
      <c r="AD61" s="46">
        <f t="shared" si="14"/>
        <v>4.77371357718537</v>
      </c>
      <c r="AE61" s="46">
        <f t="shared" si="14"/>
        <v>13.96734905415911</v>
      </c>
      <c r="AF61" s="46">
        <f t="shared" si="14"/>
        <v>30.934656741108352</v>
      </c>
      <c r="AG61" s="46">
        <f t="shared" si="14"/>
        <v>17.781690140845072</v>
      </c>
      <c r="AH61" s="46">
        <f t="shared" si="14"/>
        <v>4.276985743380855</v>
      </c>
      <c r="AI61" s="46">
        <f t="shared" si="14"/>
        <v>9.8</v>
      </c>
      <c r="AJ61" s="46">
        <f t="shared" si="14"/>
        <v>32.17665615141956</v>
      </c>
      <c r="AK61" s="46">
        <f>SUM(AK53/AK49)*100</f>
        <v>17.46532985974053</v>
      </c>
    </row>
    <row r="62" spans="2:37" s="3" customFormat="1" ht="12.75">
      <c r="B62" s="51" t="s">
        <v>95</v>
      </c>
      <c r="C62" s="52"/>
      <c r="D62" s="53"/>
      <c r="E62" s="14" t="s">
        <v>96</v>
      </c>
      <c r="F62" s="15">
        <v>14293</v>
      </c>
      <c r="G62" s="15">
        <v>13663</v>
      </c>
      <c r="H62" s="15">
        <v>2726</v>
      </c>
      <c r="I62" s="15">
        <v>7927</v>
      </c>
      <c r="J62" s="15">
        <v>5352</v>
      </c>
      <c r="K62" s="15">
        <v>4472</v>
      </c>
      <c r="L62" s="15">
        <v>5915</v>
      </c>
      <c r="M62" s="15">
        <v>6366</v>
      </c>
      <c r="N62" s="15">
        <v>5461</v>
      </c>
      <c r="O62" s="15">
        <v>2479</v>
      </c>
      <c r="P62" s="15">
        <v>4974</v>
      </c>
      <c r="Q62" s="15">
        <v>6093</v>
      </c>
      <c r="R62" s="15">
        <v>3589</v>
      </c>
      <c r="S62" s="15">
        <v>1741</v>
      </c>
      <c r="T62" s="15">
        <v>4567</v>
      </c>
      <c r="U62" s="15">
        <v>2195</v>
      </c>
      <c r="V62" s="15">
        <v>5590</v>
      </c>
      <c r="W62" s="15">
        <v>5202</v>
      </c>
      <c r="X62" s="15">
        <v>3662</v>
      </c>
      <c r="Y62" s="15">
        <v>3739</v>
      </c>
      <c r="Z62" s="15">
        <v>1168</v>
      </c>
      <c r="AA62" s="15">
        <v>2737</v>
      </c>
      <c r="AB62" s="15">
        <v>3446</v>
      </c>
      <c r="AC62" s="15">
        <v>2271</v>
      </c>
      <c r="AD62" s="15">
        <v>3167</v>
      </c>
      <c r="AE62" s="15">
        <v>15142</v>
      </c>
      <c r="AF62" s="15">
        <v>7155</v>
      </c>
      <c r="AG62" s="15">
        <v>1117</v>
      </c>
      <c r="AH62" s="15">
        <v>966</v>
      </c>
      <c r="AI62" s="15">
        <v>983</v>
      </c>
      <c r="AJ62" s="15">
        <v>1246</v>
      </c>
      <c r="AK62" s="15">
        <f aca="true" t="shared" si="15" ref="AK62:AK71">SUM(F62:AJ62)</f>
        <v>149404</v>
      </c>
    </row>
    <row r="63" spans="2:37" s="3" customFormat="1" ht="12.75">
      <c r="B63" s="51" t="s">
        <v>97</v>
      </c>
      <c r="C63" s="52"/>
      <c r="D63" s="53"/>
      <c r="E63" s="14" t="s">
        <v>98</v>
      </c>
      <c r="F63" s="15">
        <v>6378</v>
      </c>
      <c r="G63" s="15">
        <v>6098</v>
      </c>
      <c r="H63" s="15">
        <v>1216</v>
      </c>
      <c r="I63" s="15">
        <v>3536</v>
      </c>
      <c r="J63" s="15">
        <v>2389</v>
      </c>
      <c r="K63" s="15">
        <v>1996</v>
      </c>
      <c r="L63" s="15">
        <v>2639</v>
      </c>
      <c r="M63" s="15">
        <v>2840</v>
      </c>
      <c r="N63" s="15">
        <v>2437</v>
      </c>
      <c r="O63" s="15">
        <v>1107</v>
      </c>
      <c r="P63" s="15">
        <v>2220</v>
      </c>
      <c r="Q63" s="15">
        <v>2719</v>
      </c>
      <c r="R63" s="15">
        <v>1601</v>
      </c>
      <c r="S63" s="15">
        <v>776</v>
      </c>
      <c r="T63" s="15">
        <v>2037</v>
      </c>
      <c r="U63" s="15">
        <v>979</v>
      </c>
      <c r="V63" s="15">
        <v>2495</v>
      </c>
      <c r="W63" s="15">
        <v>2322</v>
      </c>
      <c r="X63" s="15">
        <v>1634</v>
      </c>
      <c r="Y63" s="15">
        <v>1669</v>
      </c>
      <c r="Z63" s="15">
        <v>521</v>
      </c>
      <c r="AA63" s="15">
        <v>1222</v>
      </c>
      <c r="AB63" s="15">
        <v>1538</v>
      </c>
      <c r="AC63" s="15">
        <v>1014</v>
      </c>
      <c r="AD63" s="15">
        <v>1414</v>
      </c>
      <c r="AE63" s="15">
        <v>6761</v>
      </c>
      <c r="AF63" s="15">
        <v>3190</v>
      </c>
      <c r="AG63" s="15">
        <v>498</v>
      </c>
      <c r="AH63" s="15">
        <v>431</v>
      </c>
      <c r="AI63" s="15">
        <v>438</v>
      </c>
      <c r="AJ63" s="15">
        <v>556</v>
      </c>
      <c r="AK63" s="15">
        <f t="shared" si="15"/>
        <v>66671</v>
      </c>
    </row>
    <row r="64" spans="2:37" s="3" customFormat="1" ht="12.75">
      <c r="B64" s="51" t="s">
        <v>99</v>
      </c>
      <c r="C64" s="52"/>
      <c r="D64" s="53"/>
      <c r="E64" s="14" t="s">
        <v>100</v>
      </c>
      <c r="F64" s="15">
        <v>6577</v>
      </c>
      <c r="G64" s="15">
        <v>6427</v>
      </c>
      <c r="H64" s="15">
        <v>1272</v>
      </c>
      <c r="I64" s="15">
        <v>3600</v>
      </c>
      <c r="J64" s="15">
        <v>2505</v>
      </c>
      <c r="K64" s="15">
        <v>2131</v>
      </c>
      <c r="L64" s="15">
        <v>2688</v>
      </c>
      <c r="M64" s="15">
        <v>2870</v>
      </c>
      <c r="N64" s="15">
        <v>2556</v>
      </c>
      <c r="O64" s="15">
        <v>1169</v>
      </c>
      <c r="P64" s="15">
        <v>2357</v>
      </c>
      <c r="Q64" s="15">
        <v>2843</v>
      </c>
      <c r="R64" s="15">
        <v>1607</v>
      </c>
      <c r="S64" s="15">
        <v>769</v>
      </c>
      <c r="T64" s="15">
        <v>2047</v>
      </c>
      <c r="U64" s="15">
        <v>1000</v>
      </c>
      <c r="V64" s="15">
        <v>2636</v>
      </c>
      <c r="W64" s="15">
        <v>2451</v>
      </c>
      <c r="X64" s="15">
        <v>1651</v>
      </c>
      <c r="Y64" s="15">
        <v>1741</v>
      </c>
      <c r="Z64" s="15">
        <v>538</v>
      </c>
      <c r="AA64" s="15">
        <v>1303</v>
      </c>
      <c r="AB64" s="15">
        <v>1653</v>
      </c>
      <c r="AC64" s="15">
        <v>1084</v>
      </c>
      <c r="AD64" s="15">
        <v>1503</v>
      </c>
      <c r="AE64" s="15">
        <v>7318</v>
      </c>
      <c r="AF64" s="15">
        <v>3081</v>
      </c>
      <c r="AG64" s="15">
        <v>512</v>
      </c>
      <c r="AH64" s="15">
        <v>431</v>
      </c>
      <c r="AI64" s="15">
        <v>456</v>
      </c>
      <c r="AJ64" s="15">
        <v>586</v>
      </c>
      <c r="AK64" s="15">
        <f t="shared" si="15"/>
        <v>69362</v>
      </c>
    </row>
    <row r="65" spans="2:37" s="3" customFormat="1" ht="12.75">
      <c r="B65" s="51" t="s">
        <v>101</v>
      </c>
      <c r="C65" s="52"/>
      <c r="D65" s="53"/>
      <c r="E65" s="14" t="s">
        <v>102</v>
      </c>
      <c r="F65" s="15">
        <v>7717</v>
      </c>
      <c r="G65" s="15">
        <v>7236</v>
      </c>
      <c r="H65" s="15">
        <v>1454</v>
      </c>
      <c r="I65" s="15">
        <v>4328</v>
      </c>
      <c r="J65" s="15">
        <v>2848</v>
      </c>
      <c r="K65" s="15">
        <v>2342</v>
      </c>
      <c r="L65" s="15">
        <v>3226</v>
      </c>
      <c r="M65" s="15">
        <v>3496</v>
      </c>
      <c r="N65" s="15">
        <v>2905</v>
      </c>
      <c r="O65" s="15">
        <v>1311</v>
      </c>
      <c r="P65" s="15">
        <v>2617</v>
      </c>
      <c r="Q65" s="15">
        <v>3249</v>
      </c>
      <c r="R65" s="15">
        <v>1983</v>
      </c>
      <c r="S65" s="15">
        <v>972</v>
      </c>
      <c r="T65" s="15">
        <v>2521</v>
      </c>
      <c r="U65" s="15">
        <v>1195</v>
      </c>
      <c r="V65" s="15">
        <v>2954</v>
      </c>
      <c r="W65" s="15">
        <v>2751</v>
      </c>
      <c r="X65" s="15">
        <v>2012</v>
      </c>
      <c r="Y65" s="15">
        <v>1998</v>
      </c>
      <c r="Z65" s="15">
        <v>630</v>
      </c>
      <c r="AA65" s="15">
        <v>1434</v>
      </c>
      <c r="AB65" s="15">
        <v>1792</v>
      </c>
      <c r="AC65" s="15">
        <v>1187</v>
      </c>
      <c r="AD65" s="15">
        <v>1664</v>
      </c>
      <c r="AE65" s="15">
        <v>7824</v>
      </c>
      <c r="AF65" s="15">
        <v>4074</v>
      </c>
      <c r="AG65" s="15">
        <v>605</v>
      </c>
      <c r="AH65" s="15">
        <v>536</v>
      </c>
      <c r="AI65" s="15">
        <v>527</v>
      </c>
      <c r="AJ65" s="15">
        <v>660</v>
      </c>
      <c r="AK65" s="15">
        <f t="shared" si="15"/>
        <v>80048</v>
      </c>
    </row>
    <row r="66" spans="2:37" s="3" customFormat="1" ht="12.75">
      <c r="B66" s="51" t="s">
        <v>103</v>
      </c>
      <c r="C66" s="52"/>
      <c r="D66" s="53"/>
      <c r="E66" s="14" t="s">
        <v>104</v>
      </c>
      <c r="F66" s="45">
        <v>5466</v>
      </c>
      <c r="G66" s="45">
        <v>86</v>
      </c>
      <c r="H66" s="45">
        <v>0</v>
      </c>
      <c r="I66" s="45">
        <v>323</v>
      </c>
      <c r="J66" s="45">
        <v>157</v>
      </c>
      <c r="K66" s="45">
        <v>257</v>
      </c>
      <c r="L66" s="44">
        <v>713</v>
      </c>
      <c r="M66" s="45">
        <v>174</v>
      </c>
      <c r="N66" s="45">
        <v>257</v>
      </c>
      <c r="O66" s="44">
        <v>0</v>
      </c>
      <c r="P66" s="45">
        <v>257</v>
      </c>
      <c r="Q66" s="45">
        <v>681</v>
      </c>
      <c r="R66" s="44">
        <v>0</v>
      </c>
      <c r="S66" s="44">
        <v>0</v>
      </c>
      <c r="T66" s="45">
        <v>0</v>
      </c>
      <c r="U66" s="45">
        <v>0</v>
      </c>
      <c r="V66" s="45">
        <v>131</v>
      </c>
      <c r="W66" s="45">
        <v>11</v>
      </c>
      <c r="X66" s="45">
        <v>0</v>
      </c>
      <c r="Y66" s="45">
        <v>362</v>
      </c>
      <c r="Z66" s="45">
        <v>0</v>
      </c>
      <c r="AA66" s="45">
        <v>0</v>
      </c>
      <c r="AB66" s="45">
        <v>0</v>
      </c>
      <c r="AC66" s="45">
        <v>395</v>
      </c>
      <c r="AD66" s="45">
        <v>0</v>
      </c>
      <c r="AE66" s="45">
        <v>744</v>
      </c>
      <c r="AF66" s="45">
        <v>306</v>
      </c>
      <c r="AG66" s="45">
        <v>0</v>
      </c>
      <c r="AH66" s="44">
        <v>0</v>
      </c>
      <c r="AI66" s="45">
        <v>40</v>
      </c>
      <c r="AJ66" s="44">
        <v>0</v>
      </c>
      <c r="AK66" s="15">
        <f t="shared" si="15"/>
        <v>10360</v>
      </c>
    </row>
    <row r="67" spans="2:37" s="3" customFormat="1" ht="12.75">
      <c r="B67" s="51" t="s">
        <v>105</v>
      </c>
      <c r="C67" s="52"/>
      <c r="D67" s="53"/>
      <c r="E67" s="14" t="s">
        <v>106</v>
      </c>
      <c r="F67" s="45">
        <v>3549</v>
      </c>
      <c r="G67" s="45">
        <v>57</v>
      </c>
      <c r="H67" s="45">
        <v>0</v>
      </c>
      <c r="I67" s="45">
        <v>219</v>
      </c>
      <c r="J67" s="45">
        <v>102</v>
      </c>
      <c r="K67" s="45">
        <v>157</v>
      </c>
      <c r="L67" s="45">
        <v>426</v>
      </c>
      <c r="M67" s="45">
        <v>75</v>
      </c>
      <c r="N67" s="45">
        <v>131</v>
      </c>
      <c r="O67" s="45">
        <v>0</v>
      </c>
      <c r="P67" s="45">
        <v>113</v>
      </c>
      <c r="Q67" s="45">
        <v>352</v>
      </c>
      <c r="R67" s="45">
        <v>0</v>
      </c>
      <c r="S67" s="45">
        <v>0</v>
      </c>
      <c r="T67" s="45">
        <v>0</v>
      </c>
      <c r="U67" s="45">
        <v>0</v>
      </c>
      <c r="V67" s="45">
        <v>33</v>
      </c>
      <c r="W67" s="45">
        <v>8</v>
      </c>
      <c r="X67" s="45">
        <v>0</v>
      </c>
      <c r="Y67" s="45">
        <v>174</v>
      </c>
      <c r="Z67" s="45">
        <v>0</v>
      </c>
      <c r="AA67" s="45">
        <v>0</v>
      </c>
      <c r="AB67" s="45">
        <v>0</v>
      </c>
      <c r="AC67" s="45">
        <v>237</v>
      </c>
      <c r="AD67" s="45">
        <v>0</v>
      </c>
      <c r="AE67" s="45">
        <v>404</v>
      </c>
      <c r="AF67" s="45">
        <v>153</v>
      </c>
      <c r="AG67" s="45">
        <v>0</v>
      </c>
      <c r="AH67" s="45">
        <v>0</v>
      </c>
      <c r="AI67" s="45">
        <v>13</v>
      </c>
      <c r="AJ67" s="45">
        <v>0</v>
      </c>
      <c r="AK67" s="15">
        <f t="shared" si="15"/>
        <v>6203</v>
      </c>
    </row>
    <row r="68" spans="2:37" s="3" customFormat="1" ht="12.75">
      <c r="B68" s="51" t="s">
        <v>107</v>
      </c>
      <c r="C68" s="52"/>
      <c r="D68" s="53"/>
      <c r="E68" s="14" t="s">
        <v>108</v>
      </c>
      <c r="F68" s="45">
        <v>2902</v>
      </c>
      <c r="G68" s="45">
        <v>52</v>
      </c>
      <c r="H68" s="45">
        <v>0</v>
      </c>
      <c r="I68" s="45">
        <v>142</v>
      </c>
      <c r="J68" s="45">
        <v>75</v>
      </c>
      <c r="K68" s="45">
        <v>134</v>
      </c>
      <c r="L68" s="45">
        <v>320</v>
      </c>
      <c r="M68" s="45">
        <v>64</v>
      </c>
      <c r="N68" s="45">
        <v>138</v>
      </c>
      <c r="O68" s="45">
        <v>0</v>
      </c>
      <c r="P68" s="45">
        <v>127</v>
      </c>
      <c r="Q68" s="45">
        <v>328</v>
      </c>
      <c r="R68" s="45">
        <v>0</v>
      </c>
      <c r="S68" s="45">
        <v>0</v>
      </c>
      <c r="T68" s="45">
        <v>0</v>
      </c>
      <c r="U68" s="45">
        <v>0</v>
      </c>
      <c r="V68" s="45">
        <v>73</v>
      </c>
      <c r="W68" s="45">
        <v>8</v>
      </c>
      <c r="X68" s="45">
        <v>0</v>
      </c>
      <c r="Y68" s="45">
        <v>220</v>
      </c>
      <c r="Z68" s="45">
        <v>0</v>
      </c>
      <c r="AA68" s="45">
        <v>0</v>
      </c>
      <c r="AB68" s="45">
        <v>0</v>
      </c>
      <c r="AC68" s="45">
        <v>196</v>
      </c>
      <c r="AD68" s="45">
        <v>0</v>
      </c>
      <c r="AE68" s="45">
        <v>383</v>
      </c>
      <c r="AF68" s="45">
        <v>124</v>
      </c>
      <c r="AG68" s="45">
        <v>0</v>
      </c>
      <c r="AH68" s="45">
        <v>0</v>
      </c>
      <c r="AI68" s="45">
        <v>29</v>
      </c>
      <c r="AJ68" s="45">
        <v>0</v>
      </c>
      <c r="AK68" s="15">
        <f t="shared" si="15"/>
        <v>5315</v>
      </c>
    </row>
    <row r="69" spans="2:37" s="3" customFormat="1" ht="12.75">
      <c r="B69" s="51" t="s">
        <v>109</v>
      </c>
      <c r="C69" s="52"/>
      <c r="D69" s="53"/>
      <c r="E69" s="14" t="s">
        <v>110</v>
      </c>
      <c r="F69" s="45">
        <v>2564</v>
      </c>
      <c r="G69" s="45">
        <v>34</v>
      </c>
      <c r="H69" s="45">
        <v>0</v>
      </c>
      <c r="I69" s="45">
        <v>181</v>
      </c>
      <c r="J69" s="45">
        <v>82</v>
      </c>
      <c r="K69" s="45">
        <v>123</v>
      </c>
      <c r="L69" s="45">
        <v>393</v>
      </c>
      <c r="M69" s="45">
        <v>110</v>
      </c>
      <c r="N69" s="45">
        <v>119</v>
      </c>
      <c r="O69" s="45">
        <v>0</v>
      </c>
      <c r="P69" s="45">
        <v>130</v>
      </c>
      <c r="Q69" s="45">
        <v>353</v>
      </c>
      <c r="R69" s="45">
        <v>0</v>
      </c>
      <c r="S69" s="45">
        <v>0</v>
      </c>
      <c r="T69" s="45">
        <v>0</v>
      </c>
      <c r="U69" s="45">
        <v>0</v>
      </c>
      <c r="V69" s="45">
        <v>58</v>
      </c>
      <c r="W69" s="45">
        <v>3</v>
      </c>
      <c r="X69" s="45">
        <v>0</v>
      </c>
      <c r="Y69" s="45">
        <v>142</v>
      </c>
      <c r="Z69" s="45">
        <v>0</v>
      </c>
      <c r="AA69" s="45">
        <v>0</v>
      </c>
      <c r="AB69" s="45">
        <v>0</v>
      </c>
      <c r="AC69" s="45">
        <v>199</v>
      </c>
      <c r="AD69" s="45">
        <v>0</v>
      </c>
      <c r="AE69" s="45">
        <v>361</v>
      </c>
      <c r="AF69" s="45">
        <v>182</v>
      </c>
      <c r="AG69" s="45">
        <v>0</v>
      </c>
      <c r="AH69" s="45">
        <v>0</v>
      </c>
      <c r="AI69" s="45">
        <v>11</v>
      </c>
      <c r="AJ69" s="45">
        <v>0</v>
      </c>
      <c r="AK69" s="15">
        <f t="shared" si="15"/>
        <v>5045</v>
      </c>
    </row>
    <row r="70" spans="2:37" s="3" customFormat="1" ht="12.75">
      <c r="B70" s="51" t="s">
        <v>111</v>
      </c>
      <c r="C70" s="52"/>
      <c r="D70" s="53"/>
      <c r="E70" s="16" t="s">
        <v>112</v>
      </c>
      <c r="F70" s="45">
        <v>5386</v>
      </c>
      <c r="G70" s="45">
        <v>66</v>
      </c>
      <c r="H70" s="45">
        <v>0</v>
      </c>
      <c r="I70" s="45">
        <v>323</v>
      </c>
      <c r="J70" s="45">
        <v>157</v>
      </c>
      <c r="K70" s="45">
        <v>257</v>
      </c>
      <c r="L70" s="45">
        <v>713</v>
      </c>
      <c r="M70" s="45">
        <v>0</v>
      </c>
      <c r="N70" s="45">
        <v>257</v>
      </c>
      <c r="O70" s="45">
        <v>0</v>
      </c>
      <c r="P70" s="45">
        <v>257</v>
      </c>
      <c r="Q70" s="45">
        <v>278</v>
      </c>
      <c r="R70" s="45">
        <v>0</v>
      </c>
      <c r="S70" s="45">
        <v>0</v>
      </c>
      <c r="T70" s="45">
        <v>0</v>
      </c>
      <c r="U70" s="45">
        <v>0</v>
      </c>
      <c r="V70" s="45">
        <v>131</v>
      </c>
      <c r="W70" s="45">
        <v>11</v>
      </c>
      <c r="X70" s="45">
        <v>0</v>
      </c>
      <c r="Y70" s="45">
        <v>362</v>
      </c>
      <c r="Z70" s="45">
        <v>0</v>
      </c>
      <c r="AA70" s="45">
        <v>0</v>
      </c>
      <c r="AB70" s="45">
        <v>0</v>
      </c>
      <c r="AC70" s="45">
        <v>395</v>
      </c>
      <c r="AD70" s="45">
        <v>0</v>
      </c>
      <c r="AE70" s="45">
        <v>668</v>
      </c>
      <c r="AF70" s="45">
        <v>306</v>
      </c>
      <c r="AG70" s="45">
        <v>0</v>
      </c>
      <c r="AH70" s="45">
        <v>0</v>
      </c>
      <c r="AI70" s="45">
        <v>40</v>
      </c>
      <c r="AJ70" s="45">
        <v>0</v>
      </c>
      <c r="AK70" s="15">
        <f t="shared" si="15"/>
        <v>9607</v>
      </c>
    </row>
    <row r="71" spans="2:37" s="3" customFormat="1" ht="12.75">
      <c r="B71" s="51" t="s">
        <v>113</v>
      </c>
      <c r="C71" s="52"/>
      <c r="D71" s="53"/>
      <c r="E71" s="16" t="s">
        <v>114</v>
      </c>
      <c r="F71" s="45">
        <v>80</v>
      </c>
      <c r="G71" s="45">
        <v>20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174</v>
      </c>
      <c r="N71" s="45">
        <v>0</v>
      </c>
      <c r="O71" s="45">
        <v>0</v>
      </c>
      <c r="P71" s="45">
        <v>0</v>
      </c>
      <c r="Q71" s="45">
        <v>403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45">
        <v>0</v>
      </c>
      <c r="AB71" s="45">
        <v>0</v>
      </c>
      <c r="AC71" s="45">
        <v>0</v>
      </c>
      <c r="AD71" s="45">
        <v>0</v>
      </c>
      <c r="AE71" s="45">
        <v>76</v>
      </c>
      <c r="AF71" s="45">
        <v>0</v>
      </c>
      <c r="AG71" s="45">
        <v>0</v>
      </c>
      <c r="AH71" s="45">
        <v>0</v>
      </c>
      <c r="AI71" s="45">
        <v>0</v>
      </c>
      <c r="AJ71" s="45">
        <v>0</v>
      </c>
      <c r="AK71" s="15">
        <f t="shared" si="15"/>
        <v>753</v>
      </c>
    </row>
    <row r="72" spans="2:37" s="3" customFormat="1" ht="12.75">
      <c r="B72" s="51" t="s">
        <v>115</v>
      </c>
      <c r="C72" s="52"/>
      <c r="D72" s="53"/>
      <c r="E72" s="14" t="s">
        <v>116</v>
      </c>
      <c r="F72" s="46">
        <f>SUM(F66/F62)*100</f>
        <v>38.242496326873294</v>
      </c>
      <c r="G72" s="46">
        <f aca="true" t="shared" si="16" ref="G72:AJ72">SUM(G66/G62)*100</f>
        <v>0.6294371660689454</v>
      </c>
      <c r="H72" s="46">
        <f t="shared" si="16"/>
        <v>0</v>
      </c>
      <c r="I72" s="46">
        <f t="shared" si="16"/>
        <v>4.074681468399142</v>
      </c>
      <c r="J72" s="46">
        <f t="shared" si="16"/>
        <v>2.9334828101644246</v>
      </c>
      <c r="K72" s="46">
        <f t="shared" si="16"/>
        <v>5.746869409660108</v>
      </c>
      <c r="L72" s="46">
        <f t="shared" si="16"/>
        <v>12.054099746407438</v>
      </c>
      <c r="M72" s="46">
        <f t="shared" si="16"/>
        <v>2.7332704995287465</v>
      </c>
      <c r="N72" s="46">
        <f t="shared" si="16"/>
        <v>4.706097784288592</v>
      </c>
      <c r="O72" s="46">
        <f t="shared" si="16"/>
        <v>0</v>
      </c>
      <c r="P72" s="46">
        <f t="shared" si="16"/>
        <v>5.166867712102935</v>
      </c>
      <c r="Q72" s="46">
        <f t="shared" si="16"/>
        <v>11.176760216642048</v>
      </c>
      <c r="R72" s="46">
        <f t="shared" si="16"/>
        <v>0</v>
      </c>
      <c r="S72" s="46">
        <f t="shared" si="16"/>
        <v>0</v>
      </c>
      <c r="T72" s="46">
        <f t="shared" si="16"/>
        <v>0</v>
      </c>
      <c r="U72" s="46">
        <f t="shared" si="16"/>
        <v>0</v>
      </c>
      <c r="V72" s="46">
        <f t="shared" si="16"/>
        <v>2.3434704830053668</v>
      </c>
      <c r="W72" s="46">
        <f t="shared" si="16"/>
        <v>0.2114571318723568</v>
      </c>
      <c r="X72" s="46">
        <f t="shared" si="16"/>
        <v>0</v>
      </c>
      <c r="Y72" s="46">
        <f t="shared" si="16"/>
        <v>9.681733083712222</v>
      </c>
      <c r="Z72" s="46">
        <f t="shared" si="16"/>
        <v>0</v>
      </c>
      <c r="AA72" s="46">
        <f t="shared" si="16"/>
        <v>0</v>
      </c>
      <c r="AB72" s="46">
        <f t="shared" si="16"/>
        <v>0</v>
      </c>
      <c r="AC72" s="46">
        <f t="shared" si="16"/>
        <v>17.393218846323204</v>
      </c>
      <c r="AD72" s="46">
        <f t="shared" si="16"/>
        <v>0</v>
      </c>
      <c r="AE72" s="46">
        <f t="shared" si="16"/>
        <v>4.913485669000131</v>
      </c>
      <c r="AF72" s="46">
        <f t="shared" si="16"/>
        <v>4.276729559748428</v>
      </c>
      <c r="AG72" s="46">
        <f t="shared" si="16"/>
        <v>0</v>
      </c>
      <c r="AH72" s="46">
        <f t="shared" si="16"/>
        <v>0</v>
      </c>
      <c r="AI72" s="46">
        <f t="shared" si="16"/>
        <v>4.069175991861648</v>
      </c>
      <c r="AJ72" s="46">
        <f t="shared" si="16"/>
        <v>0</v>
      </c>
      <c r="AK72" s="46">
        <f>SUM(AK66/AK62)*100</f>
        <v>6.934218628684641</v>
      </c>
    </row>
    <row r="73" spans="2:37" s="3" customFormat="1" ht="12.75">
      <c r="B73" s="51" t="s">
        <v>117</v>
      </c>
      <c r="C73" s="52"/>
      <c r="D73" s="53"/>
      <c r="E73" s="14" t="s">
        <v>118</v>
      </c>
      <c r="F73" s="46">
        <f>SUM(F68/F64)*100</f>
        <v>44.12346054432112</v>
      </c>
      <c r="G73" s="46">
        <f aca="true" t="shared" si="17" ref="G73:AJ73">SUM(G68/G64)*100</f>
        <v>0.8090866656293761</v>
      </c>
      <c r="H73" s="46">
        <f t="shared" si="17"/>
        <v>0</v>
      </c>
      <c r="I73" s="46">
        <f t="shared" si="17"/>
        <v>3.944444444444444</v>
      </c>
      <c r="J73" s="46">
        <f t="shared" si="17"/>
        <v>2.9940119760479043</v>
      </c>
      <c r="K73" s="46">
        <f t="shared" si="17"/>
        <v>6.288127639605818</v>
      </c>
      <c r="L73" s="46">
        <f t="shared" si="17"/>
        <v>11.904761904761903</v>
      </c>
      <c r="M73" s="46">
        <f t="shared" si="17"/>
        <v>2.229965156794425</v>
      </c>
      <c r="N73" s="46">
        <f t="shared" si="17"/>
        <v>5.39906103286385</v>
      </c>
      <c r="O73" s="46">
        <f t="shared" si="17"/>
        <v>0</v>
      </c>
      <c r="P73" s="46">
        <f t="shared" si="17"/>
        <v>5.388205345778532</v>
      </c>
      <c r="Q73" s="46">
        <f t="shared" si="17"/>
        <v>11.537108688005627</v>
      </c>
      <c r="R73" s="46">
        <f t="shared" si="17"/>
        <v>0</v>
      </c>
      <c r="S73" s="46">
        <f t="shared" si="17"/>
        <v>0</v>
      </c>
      <c r="T73" s="46">
        <f t="shared" si="17"/>
        <v>0</v>
      </c>
      <c r="U73" s="46">
        <f t="shared" si="17"/>
        <v>0</v>
      </c>
      <c r="V73" s="46">
        <f t="shared" si="17"/>
        <v>2.7693474962063735</v>
      </c>
      <c r="W73" s="46">
        <f t="shared" si="17"/>
        <v>0.3263973888208894</v>
      </c>
      <c r="X73" s="46">
        <f t="shared" si="17"/>
        <v>0</v>
      </c>
      <c r="Y73" s="46">
        <f t="shared" si="17"/>
        <v>12.636415852958068</v>
      </c>
      <c r="Z73" s="46">
        <f t="shared" si="17"/>
        <v>0</v>
      </c>
      <c r="AA73" s="46">
        <f t="shared" si="17"/>
        <v>0</v>
      </c>
      <c r="AB73" s="46">
        <f t="shared" si="17"/>
        <v>0</v>
      </c>
      <c r="AC73" s="46">
        <f t="shared" si="17"/>
        <v>18.081180811808117</v>
      </c>
      <c r="AD73" s="46">
        <f t="shared" si="17"/>
        <v>0</v>
      </c>
      <c r="AE73" s="46">
        <f t="shared" si="17"/>
        <v>5.233670401749111</v>
      </c>
      <c r="AF73" s="46">
        <f t="shared" si="17"/>
        <v>4.024667315806556</v>
      </c>
      <c r="AG73" s="46">
        <f t="shared" si="17"/>
        <v>0</v>
      </c>
      <c r="AH73" s="46">
        <f t="shared" si="17"/>
        <v>0</v>
      </c>
      <c r="AI73" s="46">
        <f t="shared" si="17"/>
        <v>6.359649122807018</v>
      </c>
      <c r="AJ73" s="46">
        <f t="shared" si="17"/>
        <v>0</v>
      </c>
      <c r="AK73" s="46">
        <f>SUM(AK68/AK64)*100</f>
        <v>7.662697154061301</v>
      </c>
    </row>
    <row r="74" spans="2:37" s="3" customFormat="1" ht="12.75">
      <c r="B74" s="51" t="s">
        <v>119</v>
      </c>
      <c r="C74" s="52"/>
      <c r="D74" s="53"/>
      <c r="E74" s="14" t="s">
        <v>120</v>
      </c>
      <c r="F74" s="46">
        <f>SUM(F69/F65)*100</f>
        <v>33.22534663729429</v>
      </c>
      <c r="G74" s="46">
        <f aca="true" t="shared" si="18" ref="G74:AJ74">SUM(G69/G65)*100</f>
        <v>0.46987285793255945</v>
      </c>
      <c r="H74" s="46">
        <f t="shared" si="18"/>
        <v>0</v>
      </c>
      <c r="I74" s="46">
        <f t="shared" si="18"/>
        <v>4.182070240295749</v>
      </c>
      <c r="J74" s="46">
        <f t="shared" si="18"/>
        <v>2.8792134831460676</v>
      </c>
      <c r="K74" s="46">
        <f t="shared" si="18"/>
        <v>5.251921434671221</v>
      </c>
      <c r="L74" s="46">
        <f t="shared" si="18"/>
        <v>12.182269063856168</v>
      </c>
      <c r="M74" s="46">
        <f t="shared" si="18"/>
        <v>3.1464530892448517</v>
      </c>
      <c r="N74" s="46">
        <f t="shared" si="18"/>
        <v>4.096385542168675</v>
      </c>
      <c r="O74" s="46">
        <f t="shared" si="18"/>
        <v>0</v>
      </c>
      <c r="P74" s="46">
        <f t="shared" si="18"/>
        <v>4.967520061138709</v>
      </c>
      <c r="Q74" s="46">
        <f t="shared" si="18"/>
        <v>10.864881502000616</v>
      </c>
      <c r="R74" s="46">
        <f t="shared" si="18"/>
        <v>0</v>
      </c>
      <c r="S74" s="46">
        <f t="shared" si="18"/>
        <v>0</v>
      </c>
      <c r="T74" s="46">
        <f t="shared" si="18"/>
        <v>0</v>
      </c>
      <c r="U74" s="46">
        <f t="shared" si="18"/>
        <v>0</v>
      </c>
      <c r="V74" s="46">
        <f t="shared" si="18"/>
        <v>1.9634394041976981</v>
      </c>
      <c r="W74" s="46">
        <f t="shared" si="18"/>
        <v>0.10905125408942204</v>
      </c>
      <c r="X74" s="46">
        <f t="shared" si="18"/>
        <v>0</v>
      </c>
      <c r="Y74" s="46">
        <f t="shared" si="18"/>
        <v>7.107107107107106</v>
      </c>
      <c r="Z74" s="46">
        <f t="shared" si="18"/>
        <v>0</v>
      </c>
      <c r="AA74" s="46">
        <f t="shared" si="18"/>
        <v>0</v>
      </c>
      <c r="AB74" s="46">
        <f t="shared" si="18"/>
        <v>0</v>
      </c>
      <c r="AC74" s="46">
        <f t="shared" si="18"/>
        <v>16.764953664700926</v>
      </c>
      <c r="AD74" s="46">
        <f t="shared" si="18"/>
        <v>0</v>
      </c>
      <c r="AE74" s="46">
        <f t="shared" si="18"/>
        <v>4.6140081799591</v>
      </c>
      <c r="AF74" s="46">
        <f t="shared" si="18"/>
        <v>4.4673539518900345</v>
      </c>
      <c r="AG74" s="46">
        <f t="shared" si="18"/>
        <v>0</v>
      </c>
      <c r="AH74" s="46">
        <f t="shared" si="18"/>
        <v>0</v>
      </c>
      <c r="AI74" s="46">
        <f t="shared" si="18"/>
        <v>2.0872865275142316</v>
      </c>
      <c r="AJ74" s="46">
        <f t="shared" si="18"/>
        <v>0</v>
      </c>
      <c r="AK74" s="46">
        <f>SUM(AK69/AK65)*100</f>
        <v>6.302468518888666</v>
      </c>
    </row>
    <row r="75" spans="2:37" s="3" customFormat="1" ht="12.75">
      <c r="B75" s="51" t="s">
        <v>121</v>
      </c>
      <c r="C75" s="52"/>
      <c r="D75" s="53"/>
      <c r="E75" s="14" t="s">
        <v>122</v>
      </c>
      <c r="F75" s="46">
        <f>SUM(F67/F63)*100</f>
        <v>55.64440263405456</v>
      </c>
      <c r="G75" s="46">
        <f aca="true" t="shared" si="19" ref="G75:AJ75">SUM(G67/G63)*100</f>
        <v>0.9347326992456544</v>
      </c>
      <c r="H75" s="46">
        <f t="shared" si="19"/>
        <v>0</v>
      </c>
      <c r="I75" s="46">
        <f t="shared" si="19"/>
        <v>6.1934389140271495</v>
      </c>
      <c r="J75" s="46">
        <f t="shared" si="19"/>
        <v>4.269568857262453</v>
      </c>
      <c r="K75" s="46">
        <f t="shared" si="19"/>
        <v>7.865731462925851</v>
      </c>
      <c r="L75" s="46">
        <f t="shared" si="19"/>
        <v>16.142478211443727</v>
      </c>
      <c r="M75" s="46">
        <f t="shared" si="19"/>
        <v>2.640845070422535</v>
      </c>
      <c r="N75" s="46">
        <f t="shared" si="19"/>
        <v>5.375461633155519</v>
      </c>
      <c r="O75" s="46">
        <f t="shared" si="19"/>
        <v>0</v>
      </c>
      <c r="P75" s="46">
        <f t="shared" si="19"/>
        <v>5.09009009009009</v>
      </c>
      <c r="Q75" s="46">
        <f t="shared" si="19"/>
        <v>12.945936005884517</v>
      </c>
      <c r="R75" s="46">
        <f t="shared" si="19"/>
        <v>0</v>
      </c>
      <c r="S75" s="46">
        <f t="shared" si="19"/>
        <v>0</v>
      </c>
      <c r="T75" s="46">
        <f t="shared" si="19"/>
        <v>0</v>
      </c>
      <c r="U75" s="46">
        <f t="shared" si="19"/>
        <v>0</v>
      </c>
      <c r="V75" s="46">
        <f t="shared" si="19"/>
        <v>1.3226452905811623</v>
      </c>
      <c r="W75" s="46">
        <f t="shared" si="19"/>
        <v>0.34453057708871665</v>
      </c>
      <c r="X75" s="46">
        <f t="shared" si="19"/>
        <v>0</v>
      </c>
      <c r="Y75" s="46">
        <f t="shared" si="19"/>
        <v>10.42540443379269</v>
      </c>
      <c r="Z75" s="46">
        <f t="shared" si="19"/>
        <v>0</v>
      </c>
      <c r="AA75" s="46">
        <f t="shared" si="19"/>
        <v>0</v>
      </c>
      <c r="AB75" s="46">
        <f t="shared" si="19"/>
        <v>0</v>
      </c>
      <c r="AC75" s="46">
        <f t="shared" si="19"/>
        <v>23.37278106508876</v>
      </c>
      <c r="AD75" s="46">
        <f t="shared" si="19"/>
        <v>0</v>
      </c>
      <c r="AE75" s="46">
        <f t="shared" si="19"/>
        <v>5.975447419020855</v>
      </c>
      <c r="AF75" s="46">
        <f t="shared" si="19"/>
        <v>4.7962382445141065</v>
      </c>
      <c r="AG75" s="46">
        <f t="shared" si="19"/>
        <v>0</v>
      </c>
      <c r="AH75" s="46">
        <f t="shared" si="19"/>
        <v>0</v>
      </c>
      <c r="AI75" s="46">
        <f t="shared" si="19"/>
        <v>2.968036529680365</v>
      </c>
      <c r="AJ75" s="46">
        <f t="shared" si="19"/>
        <v>0</v>
      </c>
      <c r="AK75" s="46">
        <f>SUM(AK67/AK63)*100</f>
        <v>9.303895246808958</v>
      </c>
    </row>
    <row r="76" spans="2:37" s="3" customFormat="1" ht="12.75">
      <c r="B76" s="51" t="s">
        <v>123</v>
      </c>
      <c r="C76" s="52"/>
      <c r="D76" s="53"/>
      <c r="E76" s="14" t="s">
        <v>124</v>
      </c>
      <c r="F76" s="48">
        <f>SUM(F24+F38+F52+F66)</f>
        <v>30958</v>
      </c>
      <c r="G76" s="48">
        <f aca="true" t="shared" si="20" ref="G76:AJ76">SUM(G24+G38+G52+G66)</f>
        <v>17668</v>
      </c>
      <c r="H76" s="48">
        <f t="shared" si="20"/>
        <v>4076</v>
      </c>
      <c r="I76" s="48">
        <f t="shared" si="20"/>
        <v>11649</v>
      </c>
      <c r="J76" s="48">
        <f t="shared" si="20"/>
        <v>7127</v>
      </c>
      <c r="K76" s="48">
        <f t="shared" si="20"/>
        <v>7356</v>
      </c>
      <c r="L76" s="48">
        <f t="shared" si="20"/>
        <v>11115</v>
      </c>
      <c r="M76" s="48">
        <f t="shared" si="20"/>
        <v>10722</v>
      </c>
      <c r="N76" s="48">
        <f t="shared" si="20"/>
        <v>9285</v>
      </c>
      <c r="O76" s="48">
        <f t="shared" si="20"/>
        <v>5356</v>
      </c>
      <c r="P76" s="48">
        <f t="shared" si="20"/>
        <v>7692</v>
      </c>
      <c r="Q76" s="48">
        <f t="shared" si="20"/>
        <v>12535</v>
      </c>
      <c r="R76" s="48">
        <f t="shared" si="20"/>
        <v>5165</v>
      </c>
      <c r="S76" s="48">
        <f t="shared" si="20"/>
        <v>2900</v>
      </c>
      <c r="T76" s="48">
        <f t="shared" si="20"/>
        <v>6791</v>
      </c>
      <c r="U76" s="48">
        <f t="shared" si="20"/>
        <v>3815</v>
      </c>
      <c r="V76" s="48">
        <f t="shared" si="20"/>
        <v>8798</v>
      </c>
      <c r="W76" s="48">
        <f t="shared" si="20"/>
        <v>8401</v>
      </c>
      <c r="X76" s="48">
        <f t="shared" si="20"/>
        <v>6843</v>
      </c>
      <c r="Y76" s="48">
        <f t="shared" si="20"/>
        <v>6228</v>
      </c>
      <c r="Z76" s="48">
        <f t="shared" si="20"/>
        <v>2312</v>
      </c>
      <c r="AA76" s="48">
        <f t="shared" si="20"/>
        <v>5289</v>
      </c>
      <c r="AB76" s="48">
        <f t="shared" si="20"/>
        <v>5247</v>
      </c>
      <c r="AC76" s="48">
        <f t="shared" si="20"/>
        <v>3773</v>
      </c>
      <c r="AD76" s="48">
        <f t="shared" si="20"/>
        <v>4782</v>
      </c>
      <c r="AE76" s="48">
        <f t="shared" si="20"/>
        <v>23066</v>
      </c>
      <c r="AF76" s="48">
        <f t="shared" si="20"/>
        <v>13793</v>
      </c>
      <c r="AG76" s="48">
        <f t="shared" si="20"/>
        <v>2296</v>
      </c>
      <c r="AH76" s="48">
        <f t="shared" si="20"/>
        <v>1721</v>
      </c>
      <c r="AI76" s="48">
        <f t="shared" si="20"/>
        <v>2318</v>
      </c>
      <c r="AJ76" s="48">
        <f t="shared" si="20"/>
        <v>1956</v>
      </c>
      <c r="AK76" s="15">
        <f>SUM(F76:AJ76)</f>
        <v>251033</v>
      </c>
    </row>
    <row r="77" spans="2:37" s="3" customFormat="1" ht="12.75">
      <c r="B77" s="51" t="s">
        <v>125</v>
      </c>
      <c r="C77" s="52"/>
      <c r="D77" s="53"/>
      <c r="E77" s="14" t="s">
        <v>146</v>
      </c>
      <c r="F77" s="49">
        <v>6</v>
      </c>
      <c r="G77" s="49">
        <v>93</v>
      </c>
      <c r="H77" s="49">
        <v>93</v>
      </c>
      <c r="I77" s="49">
        <v>63</v>
      </c>
      <c r="J77" s="49">
        <v>799</v>
      </c>
      <c r="K77" s="49">
        <v>797</v>
      </c>
      <c r="L77" s="49">
        <v>1385</v>
      </c>
      <c r="M77" s="49">
        <v>1613</v>
      </c>
      <c r="N77" s="49">
        <v>1207</v>
      </c>
      <c r="O77" s="49">
        <v>722</v>
      </c>
      <c r="P77" s="49">
        <v>98</v>
      </c>
      <c r="Q77" s="49">
        <v>319</v>
      </c>
      <c r="R77" s="49">
        <v>1098</v>
      </c>
      <c r="S77" s="49">
        <v>311</v>
      </c>
      <c r="T77" s="49">
        <v>517</v>
      </c>
      <c r="U77" s="49">
        <v>773</v>
      </c>
      <c r="V77" s="49">
        <v>1129</v>
      </c>
      <c r="W77" s="49">
        <v>1046</v>
      </c>
      <c r="X77" s="49">
        <v>967</v>
      </c>
      <c r="Y77" s="49">
        <v>992</v>
      </c>
      <c r="Z77" s="49">
        <v>24</v>
      </c>
      <c r="AA77" s="49">
        <v>598</v>
      </c>
      <c r="AB77" s="49">
        <v>577</v>
      </c>
      <c r="AC77" s="49">
        <v>24</v>
      </c>
      <c r="AD77" s="49">
        <v>475</v>
      </c>
      <c r="AE77" s="49">
        <v>2409</v>
      </c>
      <c r="AF77" s="49">
        <v>1508</v>
      </c>
      <c r="AG77" s="49">
        <v>349</v>
      </c>
      <c r="AH77" s="49">
        <v>279</v>
      </c>
      <c r="AI77" s="49">
        <v>281</v>
      </c>
      <c r="AJ77" s="49">
        <v>0</v>
      </c>
      <c r="AK77" s="15">
        <f>SUM(F77:AJ77)</f>
        <v>20552</v>
      </c>
    </row>
    <row r="78" spans="2:37" s="3" customFormat="1" ht="12.75">
      <c r="B78" s="51" t="s">
        <v>126</v>
      </c>
      <c r="C78" s="52"/>
      <c r="D78" s="53"/>
      <c r="E78" s="14" t="s">
        <v>147</v>
      </c>
      <c r="F78" s="45">
        <v>37</v>
      </c>
      <c r="G78" s="45">
        <v>721</v>
      </c>
      <c r="H78" s="45">
        <v>962</v>
      </c>
      <c r="I78" s="45">
        <v>583</v>
      </c>
      <c r="J78" s="45">
        <v>3702</v>
      </c>
      <c r="K78" s="45">
        <v>4656</v>
      </c>
      <c r="L78" s="45">
        <v>7411</v>
      </c>
      <c r="M78" s="45">
        <v>7756</v>
      </c>
      <c r="N78" s="45">
        <v>6398</v>
      </c>
      <c r="O78" s="45">
        <v>4265</v>
      </c>
      <c r="P78" s="45">
        <v>652</v>
      </c>
      <c r="Q78" s="45">
        <v>3040</v>
      </c>
      <c r="R78" s="45">
        <v>3977</v>
      </c>
      <c r="S78" s="45">
        <v>2489</v>
      </c>
      <c r="T78" s="45">
        <v>5223</v>
      </c>
      <c r="U78" s="45">
        <v>2790</v>
      </c>
      <c r="V78" s="45">
        <v>6900</v>
      </c>
      <c r="W78" s="45">
        <v>6694</v>
      </c>
      <c r="X78" s="45">
        <v>5388</v>
      </c>
      <c r="Y78" s="45">
        <v>4209</v>
      </c>
      <c r="Z78" s="45">
        <v>258</v>
      </c>
      <c r="AA78" s="45">
        <v>3919</v>
      </c>
      <c r="AB78" s="45">
        <v>3707</v>
      </c>
      <c r="AC78" s="45">
        <v>330</v>
      </c>
      <c r="AD78" s="45">
        <v>3825</v>
      </c>
      <c r="AE78" s="45">
        <v>14804</v>
      </c>
      <c r="AF78" s="45">
        <v>8064</v>
      </c>
      <c r="AG78" s="45">
        <v>1667</v>
      </c>
      <c r="AH78" s="45">
        <v>1383</v>
      </c>
      <c r="AI78" s="45">
        <v>1851</v>
      </c>
      <c r="AJ78" s="45">
        <v>45</v>
      </c>
      <c r="AK78" s="15">
        <f>SUM(F78:AJ78)</f>
        <v>117706</v>
      </c>
    </row>
    <row r="79" spans="2:37" s="3" customFormat="1" ht="12.75">
      <c r="B79" s="51" t="s">
        <v>127</v>
      </c>
      <c r="C79" s="52"/>
      <c r="D79" s="53"/>
      <c r="E79" s="14" t="s">
        <v>148</v>
      </c>
      <c r="F79" s="49">
        <v>262</v>
      </c>
      <c r="G79" s="49">
        <v>52</v>
      </c>
      <c r="H79" s="49">
        <v>144</v>
      </c>
      <c r="I79" s="49">
        <v>0</v>
      </c>
      <c r="J79" s="49">
        <v>167</v>
      </c>
      <c r="K79" s="49">
        <v>211</v>
      </c>
      <c r="L79" s="49">
        <v>1278</v>
      </c>
      <c r="M79" s="49">
        <v>546</v>
      </c>
      <c r="N79" s="49">
        <v>668</v>
      </c>
      <c r="O79" s="49">
        <v>132</v>
      </c>
      <c r="P79" s="49">
        <v>0</v>
      </c>
      <c r="Q79" s="49">
        <v>217</v>
      </c>
      <c r="R79" s="49">
        <v>87</v>
      </c>
      <c r="S79" s="49">
        <v>57</v>
      </c>
      <c r="T79" s="49">
        <v>244</v>
      </c>
      <c r="U79" s="49">
        <v>82</v>
      </c>
      <c r="V79" s="49">
        <v>474</v>
      </c>
      <c r="W79" s="49">
        <v>195</v>
      </c>
      <c r="X79" s="49">
        <v>234</v>
      </c>
      <c r="Y79" s="49">
        <v>321</v>
      </c>
      <c r="Z79" s="49">
        <v>37</v>
      </c>
      <c r="AA79" s="49">
        <v>197</v>
      </c>
      <c r="AB79" s="49">
        <v>247</v>
      </c>
      <c r="AC79" s="49">
        <v>47</v>
      </c>
      <c r="AD79" s="49">
        <v>145</v>
      </c>
      <c r="AE79" s="49">
        <v>1305</v>
      </c>
      <c r="AF79" s="49">
        <v>851</v>
      </c>
      <c r="AG79" s="49">
        <v>193</v>
      </c>
      <c r="AH79" s="49">
        <v>41</v>
      </c>
      <c r="AI79" s="49">
        <v>118</v>
      </c>
      <c r="AJ79" s="49">
        <v>0</v>
      </c>
      <c r="AK79" s="15">
        <f>SUM(F79:AJ79)</f>
        <v>8552</v>
      </c>
    </row>
    <row r="80" spans="2:37" s="3" customFormat="1" ht="12.75">
      <c r="B80" s="51" t="s">
        <v>128</v>
      </c>
      <c r="C80" s="52"/>
      <c r="D80" s="53"/>
      <c r="E80" s="14" t="s">
        <v>149</v>
      </c>
      <c r="F80" s="49">
        <v>694</v>
      </c>
      <c r="G80" s="49">
        <v>0</v>
      </c>
      <c r="H80" s="49">
        <v>0</v>
      </c>
      <c r="I80" s="49">
        <v>0</v>
      </c>
      <c r="J80" s="49">
        <v>65</v>
      </c>
      <c r="K80" s="49">
        <v>155</v>
      </c>
      <c r="L80" s="49">
        <v>704</v>
      </c>
      <c r="M80" s="49">
        <v>148</v>
      </c>
      <c r="N80" s="49">
        <v>187</v>
      </c>
      <c r="O80" s="49">
        <v>0</v>
      </c>
      <c r="P80" s="49">
        <v>0</v>
      </c>
      <c r="Q80" s="49">
        <v>135</v>
      </c>
      <c r="R80" s="49">
        <v>0</v>
      </c>
      <c r="S80" s="49">
        <v>0</v>
      </c>
      <c r="T80" s="49">
        <v>0</v>
      </c>
      <c r="U80" s="49">
        <v>0</v>
      </c>
      <c r="V80" s="49">
        <v>131</v>
      </c>
      <c r="W80" s="49">
        <v>10</v>
      </c>
      <c r="X80" s="49">
        <v>0</v>
      </c>
      <c r="Y80" s="49">
        <v>338</v>
      </c>
      <c r="Z80" s="49">
        <v>0</v>
      </c>
      <c r="AA80" s="49">
        <v>0</v>
      </c>
      <c r="AB80" s="49">
        <v>0</v>
      </c>
      <c r="AC80" s="49">
        <v>41</v>
      </c>
      <c r="AD80" s="49">
        <v>0</v>
      </c>
      <c r="AE80" s="49">
        <v>358</v>
      </c>
      <c r="AF80" s="49">
        <v>233</v>
      </c>
      <c r="AG80" s="49">
        <v>0</v>
      </c>
      <c r="AH80" s="49">
        <v>0</v>
      </c>
      <c r="AI80" s="49">
        <v>40</v>
      </c>
      <c r="AJ80" s="49">
        <v>0</v>
      </c>
      <c r="AK80" s="15">
        <f>SUM(F80:AJ80)</f>
        <v>3239</v>
      </c>
    </row>
    <row r="81" spans="2:37" s="3" customFormat="1" ht="12.75">
      <c r="B81" s="51" t="s">
        <v>129</v>
      </c>
      <c r="C81" s="52"/>
      <c r="D81" s="53"/>
      <c r="E81" s="14" t="s">
        <v>130</v>
      </c>
      <c r="F81" s="50">
        <f aca="true" t="shared" si="21" ref="F81:AK81">SUM((F77+F78+F79+F80)/F76)*100</f>
        <v>3.2269526455197366</v>
      </c>
      <c r="G81" s="50">
        <f t="shared" si="21"/>
        <v>4.901516866651574</v>
      </c>
      <c r="H81" s="50">
        <f t="shared" si="21"/>
        <v>29.416094210009813</v>
      </c>
      <c r="I81" s="50">
        <f t="shared" si="21"/>
        <v>5.545540389733024</v>
      </c>
      <c r="J81" s="50">
        <f t="shared" si="21"/>
        <v>66.40942893222956</v>
      </c>
      <c r="K81" s="50">
        <f t="shared" si="21"/>
        <v>79.10549211528004</v>
      </c>
      <c r="L81" s="50">
        <f t="shared" si="21"/>
        <v>96.96806117858749</v>
      </c>
      <c r="M81" s="50">
        <f t="shared" si="21"/>
        <v>93.8537586271218</v>
      </c>
      <c r="N81" s="50">
        <f t="shared" si="21"/>
        <v>91.11470113085622</v>
      </c>
      <c r="O81" s="50">
        <f t="shared" si="21"/>
        <v>95.57505601194921</v>
      </c>
      <c r="P81" s="50">
        <f t="shared" si="21"/>
        <v>9.750390015600624</v>
      </c>
      <c r="Q81" s="50">
        <f t="shared" si="21"/>
        <v>29.605105704028716</v>
      </c>
      <c r="R81" s="50">
        <f t="shared" si="21"/>
        <v>99.94191674733786</v>
      </c>
      <c r="S81" s="50">
        <f t="shared" si="21"/>
        <v>98.51724137931035</v>
      </c>
      <c r="T81" s="50">
        <f t="shared" si="21"/>
        <v>88.11662494477986</v>
      </c>
      <c r="U81" s="50">
        <f t="shared" si="21"/>
        <v>95.54390563564876</v>
      </c>
      <c r="V81" s="50">
        <f t="shared" si="21"/>
        <v>98.13593998636053</v>
      </c>
      <c r="W81" s="50">
        <f t="shared" si="21"/>
        <v>94.5720747530056</v>
      </c>
      <c r="X81" s="50">
        <f t="shared" si="21"/>
        <v>96.28817769983925</v>
      </c>
      <c r="Y81" s="50">
        <f t="shared" si="21"/>
        <v>94.09120102761722</v>
      </c>
      <c r="Z81" s="50">
        <f t="shared" si="21"/>
        <v>13.79757785467128</v>
      </c>
      <c r="AA81" s="50">
        <f t="shared" si="21"/>
        <v>89.12837965588957</v>
      </c>
      <c r="AB81" s="50">
        <f t="shared" si="21"/>
        <v>86.35410710882408</v>
      </c>
      <c r="AC81" s="50">
        <f t="shared" si="21"/>
        <v>11.71481579644845</v>
      </c>
      <c r="AD81" s="50">
        <f t="shared" si="21"/>
        <v>92.95273943956504</v>
      </c>
      <c r="AE81" s="50">
        <f t="shared" si="21"/>
        <v>81.83473510795109</v>
      </c>
      <c r="AF81" s="50">
        <f t="shared" si="21"/>
        <v>77.25657942434569</v>
      </c>
      <c r="AG81" s="50">
        <f t="shared" si="21"/>
        <v>96.21080139372822</v>
      </c>
      <c r="AH81" s="50">
        <f t="shared" si="21"/>
        <v>98.9540964555491</v>
      </c>
      <c r="AI81" s="50">
        <f t="shared" si="21"/>
        <v>98.79206212251941</v>
      </c>
      <c r="AJ81" s="50">
        <f t="shared" si="21"/>
        <v>2.3006134969325154</v>
      </c>
      <c r="AK81" s="50">
        <f t="shared" si="21"/>
        <v>59.77261953607693</v>
      </c>
    </row>
    <row r="82" spans="2:4" s="3" customFormat="1" ht="12">
      <c r="B82" s="2"/>
      <c r="C82" s="10"/>
      <c r="D82" s="10"/>
    </row>
    <row r="83" spans="2:4" s="3" customFormat="1" ht="12">
      <c r="B83" s="2" t="s">
        <v>131</v>
      </c>
      <c r="C83" s="10"/>
      <c r="D83" s="10"/>
    </row>
    <row r="84" spans="2:4" s="3" customFormat="1" ht="12">
      <c r="B84" s="1" t="s">
        <v>132</v>
      </c>
      <c r="C84" s="12"/>
      <c r="D84" s="12"/>
    </row>
    <row r="85" spans="2:4" s="3" customFormat="1" ht="12">
      <c r="B85" s="13" t="s">
        <v>133</v>
      </c>
      <c r="C85" s="10"/>
      <c r="D85" s="10"/>
    </row>
    <row r="86" spans="2:4" s="3" customFormat="1" ht="12">
      <c r="B86" s="13" t="s">
        <v>134</v>
      </c>
      <c r="C86" s="10"/>
      <c r="D86" s="10"/>
    </row>
    <row r="87" spans="2:4" s="3" customFormat="1" ht="12">
      <c r="B87" s="13" t="s">
        <v>135</v>
      </c>
      <c r="C87" s="10"/>
      <c r="D87" s="10"/>
    </row>
    <row r="88" spans="2:4" s="3" customFormat="1" ht="12">
      <c r="B88" s="13" t="s">
        <v>136</v>
      </c>
      <c r="C88" s="10"/>
      <c r="D88" s="10"/>
    </row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</sheetData>
  <mergeCells count="65">
    <mergeCell ref="B18:D18"/>
    <mergeCell ref="B6:C6"/>
    <mergeCell ref="B17:D17"/>
    <mergeCell ref="B20:D20"/>
    <mergeCell ref="B21:D21"/>
    <mergeCell ref="B22:D22"/>
    <mergeCell ref="B23:D23"/>
    <mergeCell ref="B32:D32"/>
    <mergeCell ref="B24:D24"/>
    <mergeCell ref="B25:D25"/>
    <mergeCell ref="B26:D26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73:D73"/>
    <mergeCell ref="B74:D74"/>
    <mergeCell ref="B75:D75"/>
    <mergeCell ref="B69:D69"/>
    <mergeCell ref="B70:D70"/>
    <mergeCell ref="B71:D71"/>
    <mergeCell ref="B72:D72"/>
    <mergeCell ref="B76:D76"/>
    <mergeCell ref="B81:D81"/>
    <mergeCell ref="B77:D77"/>
    <mergeCell ref="B78:D78"/>
    <mergeCell ref="B79:D79"/>
    <mergeCell ref="B80:D80"/>
  </mergeCells>
  <printOptions/>
  <pageMargins left="0.75" right="0.75" top="1" bottom="1" header="0" footer="0"/>
  <pageSetup fitToHeight="1" fitToWidth="1" horizontalDpi="300" verticalDpi="300" orientation="landscape" paperSize="119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Maldonado del Cid</dc:creator>
  <cp:keywords/>
  <dc:description/>
  <cp:lastModifiedBy>Fredy Son</cp:lastModifiedBy>
  <cp:lastPrinted>2007-10-29T20:53:30Z</cp:lastPrinted>
  <dcterms:created xsi:type="dcterms:W3CDTF">2007-03-18T23:04:32Z</dcterms:created>
  <dcterms:modified xsi:type="dcterms:W3CDTF">2007-10-29T20:53:41Z</dcterms:modified>
  <cp:category/>
  <cp:version/>
  <cp:contentType/>
  <cp:contentStatus/>
</cp:coreProperties>
</file>