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Tabla 03-10" sheetId="1" r:id="rId1"/>
    <sheet name="Hoja2" sheetId="2" r:id="rId2"/>
    <sheet name="Hoja3" sheetId="3" r:id="rId3"/>
  </sheets>
  <definedNames>
    <definedName name="_xlnm.Print_Area" localSheetId="0">'Tabla 03-10'!$A$1:$AF$98</definedName>
  </definedNames>
  <calcPr fullCalcOnLoad="1"/>
</workbook>
</file>

<file path=xl/sharedStrings.xml><?xml version="1.0" encoding="utf-8"?>
<sst xmlns="http://schemas.openxmlformats.org/spreadsheetml/2006/main" count="211" uniqueCount="210">
  <si>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</si>
  <si>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</si>
  <si>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</si>
  <si>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</si>
  <si>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</si>
  <si>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</si>
  <si>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</si>
  <si>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</si>
  <si>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</si>
  <si>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</si>
  <si>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</si>
  <si>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</si>
  <si>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 xml:space="preserve">Número de personas </t>
  </si>
  <si>
    <t>Fecha de Publicación</t>
  </si>
  <si>
    <t>Ref. Código Campo</t>
  </si>
  <si>
    <t>Total de defunciones, por grupos de edad, sexo, grupo étnico</t>
  </si>
  <si>
    <t>T_DF</t>
  </si>
  <si>
    <t>T_DF_H</t>
  </si>
  <si>
    <t>T_DF_M</t>
  </si>
  <si>
    <t>T_DF_UR</t>
  </si>
  <si>
    <t>T_DF_RU</t>
  </si>
  <si>
    <t>DF_MN1</t>
  </si>
  <si>
    <t>DF_MN1_UR</t>
  </si>
  <si>
    <t>DF_MN1_RU</t>
  </si>
  <si>
    <t>DF_MN1_H</t>
  </si>
  <si>
    <t>DF_MN1_URH</t>
  </si>
  <si>
    <t>DF_MN1_RUH</t>
  </si>
  <si>
    <t>DF_MN1_M</t>
  </si>
  <si>
    <t>DF_MN1_URM</t>
  </si>
  <si>
    <t>DF_MN1_RUM</t>
  </si>
  <si>
    <t>DF_1A4</t>
  </si>
  <si>
    <t>DF_1A4_UR</t>
  </si>
  <si>
    <t>DF_1A4_RU</t>
  </si>
  <si>
    <t>DF_1A4_H</t>
  </si>
  <si>
    <t>DF_1A4_URH</t>
  </si>
  <si>
    <t>DF_1A4_RUH</t>
  </si>
  <si>
    <t>DF_1A4_M</t>
  </si>
  <si>
    <t>DF_1A4_URM</t>
  </si>
  <si>
    <t>DF_1A4_RUM</t>
  </si>
  <si>
    <t>P_MOR_G</t>
  </si>
  <si>
    <t>P_MOR_H</t>
  </si>
  <si>
    <t>P_MOR_M</t>
  </si>
  <si>
    <t>P_MOR_UR</t>
  </si>
  <si>
    <t>P_MOR_RU</t>
  </si>
  <si>
    <t>P_MOR_A1</t>
  </si>
  <si>
    <t>P_MOR_A1UR</t>
  </si>
  <si>
    <t>P_MOR_A1RU</t>
  </si>
  <si>
    <t>P_MOR_1A4</t>
  </si>
  <si>
    <t>P_MOR_1A4U</t>
  </si>
  <si>
    <t>P_MOR_1A4R</t>
  </si>
  <si>
    <t>Mazatenango</t>
  </si>
  <si>
    <t>San Bernardino</t>
  </si>
  <si>
    <t>San Lorenzo</t>
  </si>
  <si>
    <t>Samayac</t>
  </si>
  <si>
    <t>San Gabriel</t>
  </si>
  <si>
    <t>Chicacao</t>
  </si>
  <si>
    <t>Patulul</t>
  </si>
  <si>
    <t>Zunilito</t>
  </si>
  <si>
    <t>Total Defunciones</t>
  </si>
  <si>
    <t>Total Defunciones Hombres</t>
  </si>
  <si>
    <t>Total Defunciones Mujeres</t>
  </si>
  <si>
    <t>Total Defunciones Area Urbana</t>
  </si>
  <si>
    <t>Total Defunciones Area Rural</t>
  </si>
  <si>
    <t>Total Defunciones Población menor de un año</t>
  </si>
  <si>
    <t>Total Defunciones Población menor de un año Urbano</t>
  </si>
  <si>
    <t>Total Defunciones Población menor de un año Rural</t>
  </si>
  <si>
    <t>Total Defunciones Hombres menores de un año</t>
  </si>
  <si>
    <t>Total Defunciones Hombres menores de un año Urbano</t>
  </si>
  <si>
    <t>Total Defunciones Hombres menores de un año Rural</t>
  </si>
  <si>
    <t>Total Defunciones Mujeres menores de un año</t>
  </si>
  <si>
    <t>Total Defunciones Mujeres menores de un año Urbano</t>
  </si>
  <si>
    <t>Total Defunciones Mujeres menores de un año Rural</t>
  </si>
  <si>
    <t>Total Defunciones Población de 1 a 4 años</t>
  </si>
  <si>
    <t>Total Defunciones Población de 1 a 4 años Urbano</t>
  </si>
  <si>
    <t>Total Defunciones Población de 1 a 4 años Rural</t>
  </si>
  <si>
    <t>Total Defunciones Hombres de 1 a 4 años</t>
  </si>
  <si>
    <t>Total Defunciones Hombres de 1 a 4 años Urbano</t>
  </si>
  <si>
    <t>Total Defunciones Hombres de 1 a 4 años Rural</t>
  </si>
  <si>
    <t>Total Defunciones Mujeres de 1 a 4 años</t>
  </si>
  <si>
    <t>Total Defunciones Mujeres de 1 a 4 años Urbano</t>
  </si>
  <si>
    <t>Total Defunciones Mujeres de 1 a 4 años Rural</t>
  </si>
  <si>
    <t>Porcentaje de Mortalidad General</t>
  </si>
  <si>
    <t>Porcentaje de Mortalidad Hombres</t>
  </si>
  <si>
    <t>Porcentaje de Mortalidad Mujer</t>
  </si>
  <si>
    <t>Porcentaje de Mortalidad Area Urbana</t>
  </si>
  <si>
    <t>Porcentaje de Mortalidad Area Rural</t>
  </si>
  <si>
    <t>Porcentaje de Mortalidad Población menor de un año</t>
  </si>
  <si>
    <t>Porcentaje de Mortalidad Población menor de un año Urbano</t>
  </si>
  <si>
    <t>Porcentaje de Mortalidad Población menor de un año Rural</t>
  </si>
  <si>
    <t>Porcentaje de Mortalidad Población de 1 a 4 años</t>
  </si>
  <si>
    <t>Porcentaje de Mortalidad Población de 1 a 4 años Urbano</t>
  </si>
  <si>
    <t>Porcentaje de Mortalidad Población de 1 a 4 años Rural</t>
  </si>
  <si>
    <t>Cuyotenango</t>
  </si>
  <si>
    <t>San Francisco Zapotitlán</t>
  </si>
  <si>
    <t>San Jose El Idolo</t>
  </si>
  <si>
    <t>Santo Domingo Suchitepéquez</t>
  </si>
  <si>
    <t>San Pablo Jocopilas</t>
  </si>
  <si>
    <t>San Antonio Suchitepéquez</t>
  </si>
  <si>
    <t>San Miguel Panán</t>
  </si>
  <si>
    <t>Santa Barbara</t>
  </si>
  <si>
    <t>San Juan Bautista</t>
  </si>
  <si>
    <t>Santo Tomás La Unión</t>
  </si>
  <si>
    <t>Pueblo Nuevo</t>
  </si>
  <si>
    <t>Río Bravo</t>
  </si>
  <si>
    <t>DEPT. SUCHITEPEQUEZ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</si>
  <si>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</si>
  <si>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</si>
  <si>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</si>
  <si>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</si>
  <si>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</si>
  <si>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</si>
  <si>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</si>
  <si>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</si>
  <si>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</si>
  <si>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</si>
  <si>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</si>
  <si>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</si>
  <si>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</si>
  <si>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</si>
  <si>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</si>
  <si>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</si>
  <si>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</si>
  <si>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</si>
  <si>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</si>
  <si>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X Censo Nacional de Poblaciòn 2002 - Instituto Nacional de Estadistica - INE</t>
  </si>
  <si>
    <t>Total Defunciones Hombres Urbano</t>
  </si>
  <si>
    <t>Total Defunciones Hombres Rural</t>
  </si>
  <si>
    <t>Total Defuncions Mujeres Urbano</t>
  </si>
  <si>
    <t>Total Defunciones Mujeres Rural</t>
  </si>
  <si>
    <t>Total Población</t>
  </si>
  <si>
    <t>T_POB</t>
  </si>
  <si>
    <t>Total Defunciones Población de 5 a  10 años</t>
  </si>
  <si>
    <t>Total Defunciones Población de 5 a 10 años Urbano</t>
  </si>
  <si>
    <t>Total Defunciones Población de 5 a 10 años Rural</t>
  </si>
  <si>
    <t>Total Defunciones Hombres de 5 a 10 años</t>
  </si>
  <si>
    <t>Total Defunciones Hombres de 5 a 10 años Urbano</t>
  </si>
  <si>
    <t>Total Defunciones Hombres de 5 a 10 años Rural</t>
  </si>
  <si>
    <t>Total Defunciones Mujeres de 5 a 10 años</t>
  </si>
  <si>
    <t>Total Defunciones Mujeres de 5 a 10 años Urbano</t>
  </si>
  <si>
    <t>Total Defunciones Mujeres de 5 a 10 años Rural</t>
  </si>
  <si>
    <t>Total Defunciones Población de 11 a 15 años</t>
  </si>
  <si>
    <t>Total Defunciones Población de 11 a 15 años Urbano</t>
  </si>
  <si>
    <t>Total Defunciones Población de 11 a 15 años Rural</t>
  </si>
  <si>
    <t>Total Defunciones Hombres de 11 a 15 años</t>
  </si>
  <si>
    <t>Total Defunciones Hombres de 11 a 15 años Urbano</t>
  </si>
  <si>
    <t>Total Defunciones Hombres de 11 a 15 años Rural</t>
  </si>
  <si>
    <t>Total Defunciones Mujeres de 11 a 15 años</t>
  </si>
  <si>
    <t>Total Defunciones Mujeres de 11a 15 años Urbano</t>
  </si>
  <si>
    <t>Total Defunciones Mujeres de 11 a 15 años Rural</t>
  </si>
  <si>
    <t>DF_5A10</t>
  </si>
  <si>
    <t>DF_5A10_UR</t>
  </si>
  <si>
    <t>DF_5A10_RU</t>
  </si>
  <si>
    <t>DF_5A10_H</t>
  </si>
  <si>
    <t>DF_11A15</t>
  </si>
  <si>
    <t>DF11A15_UR</t>
  </si>
  <si>
    <t>DF11A15_RU</t>
  </si>
  <si>
    <t>DF11A15_H</t>
  </si>
  <si>
    <t>DF11A15URH</t>
  </si>
  <si>
    <t>DF11A15RUH</t>
  </si>
  <si>
    <t>DF11A15_M</t>
  </si>
  <si>
    <t>DF11A15URM</t>
  </si>
  <si>
    <t>Total Defunciones Población de 16 a 50 años</t>
  </si>
  <si>
    <t>Total Defunciones Población de 16 a 50 años Urbano</t>
  </si>
  <si>
    <t>Total Defunciones Población de 16 a 50 años Rural</t>
  </si>
  <si>
    <t>Total Defunciones Hombres de 16 a 50 años</t>
  </si>
  <si>
    <t>Total Defunciones Hombres de 16 a 50 años Urbano</t>
  </si>
  <si>
    <t>Total Defunciones Hombres de 16 a 50 años Rural</t>
  </si>
  <si>
    <t>Total Defunciones Mujeres de 16 a 50 años</t>
  </si>
  <si>
    <t>Total Defunciones Mujeres de 16 a 50 años Urbano</t>
  </si>
  <si>
    <t>Total Defunciones Mujeres de 16 a 50 años Rural</t>
  </si>
  <si>
    <t>DF_16A50</t>
  </si>
  <si>
    <t>DF16A50_UR</t>
  </si>
  <si>
    <t>DF16A50_RU</t>
  </si>
  <si>
    <t>DF16A50_H</t>
  </si>
  <si>
    <t>DF16A50URH</t>
  </si>
  <si>
    <t>DF16A50RUH</t>
  </si>
  <si>
    <t>DF16A50_M</t>
  </si>
  <si>
    <t>DF16A50URM</t>
  </si>
  <si>
    <t>DF16A50RUM</t>
  </si>
  <si>
    <t xml:space="preserve">Total Defunciones Población de 51 años y más </t>
  </si>
  <si>
    <t>Total Defunciones Población de 51 años y más Urbano</t>
  </si>
  <si>
    <t>Total Defunciones Población  de 51 años y más Rural</t>
  </si>
  <si>
    <t>Total Defunciones  Hombres de 51 años y más</t>
  </si>
  <si>
    <t>Total Defunciones  Hombres de 51 años y más Urbano</t>
  </si>
  <si>
    <t>Total Defunciones  Hombres de 51 años y más Rural</t>
  </si>
  <si>
    <t>Total Defunciones Mujeres de 51 años y más</t>
  </si>
  <si>
    <t>Total Defunciones Mujeres de 51 años y más Urbano</t>
  </si>
  <si>
    <t>Total Defunciones Mujeres de 51 años y más  Rural</t>
  </si>
  <si>
    <t>DF_51MAS</t>
  </si>
  <si>
    <t>DF_51MAS_UR</t>
  </si>
  <si>
    <t>DF_51MAS_RU</t>
  </si>
  <si>
    <t>DF_51MAS_H</t>
  </si>
  <si>
    <t>DF_51MASURH</t>
  </si>
  <si>
    <t>DF_51MAS_RUH</t>
  </si>
  <si>
    <t>DF_51MAS_M</t>
  </si>
  <si>
    <t>DF_51MASURM</t>
  </si>
  <si>
    <t>DF_51MASRUM</t>
  </si>
  <si>
    <t>03-10</t>
  </si>
  <si>
    <t>Tasas de mortalidad (porcentajes)</t>
  </si>
  <si>
    <t>Municipios del Departamento de Suchitepéquez</t>
  </si>
  <si>
    <t>T_DF_H_UR</t>
  </si>
  <si>
    <t>T_DF_M_UR</t>
  </si>
  <si>
    <t>T_DF_H_RU</t>
  </si>
  <si>
    <t>T_DF_M_RU</t>
  </si>
  <si>
    <t>DF_5A10_URH</t>
  </si>
  <si>
    <t>DF_5A10_RUH</t>
  </si>
  <si>
    <t>DF_5A10_M</t>
  </si>
  <si>
    <t>DF_5A10_URM</t>
  </si>
  <si>
    <t>DF_5A10_RUM</t>
  </si>
  <si>
    <t>DF11A15RUM</t>
  </si>
</sst>
</file>

<file path=xl/styles.xml><?xml version="1.0" encoding="utf-8"?>
<styleSheet xmlns="http://schemas.openxmlformats.org/spreadsheetml/2006/main">
  <numFmts count="22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"/>
    <numFmt numFmtId="174" formatCode="0.00000"/>
    <numFmt numFmtId="175" formatCode="0.0000"/>
    <numFmt numFmtId="176" formatCode="0.0"/>
    <numFmt numFmtId="177" formatCode="0.000000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3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Border="1" applyAlignment="1">
      <alignment vertical="center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1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2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6"/>
  <sheetViews>
    <sheetView tabSelected="1" workbookViewId="0" topLeftCell="A15">
      <selection activeCell="K37" sqref="K37"/>
    </sheetView>
  </sheetViews>
  <sheetFormatPr defaultColWidth="11.421875" defaultRowHeight="12.75"/>
  <cols>
    <col min="1" max="9" width="2.7109375" style="0" customWidth="1"/>
    <col min="10" max="10" width="24.421875" style="0" customWidth="1"/>
    <col min="11" max="11" width="14.57421875" style="0" customWidth="1"/>
    <col min="12" max="12" width="10.7109375" style="0" customWidth="1"/>
    <col min="13" max="13" width="11.140625" style="0" customWidth="1"/>
    <col min="14" max="14" width="10.7109375" style="0" customWidth="1"/>
    <col min="15" max="15" width="10.57421875" style="0" customWidth="1"/>
    <col min="16" max="21" width="10.7109375" style="0" customWidth="1"/>
    <col min="23" max="23" width="10.7109375" style="0" customWidth="1"/>
    <col min="24" max="24" width="10.57421875" style="0" customWidth="1"/>
    <col min="25" max="31" width="10.7109375" style="0" customWidth="1"/>
    <col min="32" max="32" width="12.57421875" style="0" customWidth="1"/>
    <col min="33" max="16384" width="2.7109375" style="0" customWidth="1"/>
  </cols>
  <sheetData>
    <row r="1" spans="1:16" s="3" customFormat="1" ht="12.7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3" customFormat="1" ht="12.7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3" customFormat="1" ht="12.75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s="3" customFormat="1" ht="12.75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6" spans="1:12" s="3" customFormat="1" ht="12">
      <c r="A6" s="46" t="s">
        <v>4</v>
      </c>
      <c r="B6" s="47"/>
      <c r="C6" s="47"/>
      <c r="D6" s="47"/>
      <c r="E6" s="48"/>
      <c r="F6" s="49"/>
      <c r="G6" s="50"/>
      <c r="H6" s="50"/>
      <c r="J6" s="11" t="s">
        <v>197</v>
      </c>
      <c r="K6" s="8"/>
      <c r="L6" s="8"/>
    </row>
    <row r="7" s="3" customFormat="1" ht="12"/>
    <row r="8" spans="1:17" s="3" customFormat="1" ht="12.75">
      <c r="A8" s="3" t="s">
        <v>5</v>
      </c>
      <c r="B8" s="15" t="s">
        <v>6</v>
      </c>
      <c r="C8" s="16"/>
      <c r="D8" s="16"/>
      <c r="E8" s="16"/>
      <c r="F8" s="16"/>
      <c r="G8" s="16"/>
      <c r="H8" s="16"/>
      <c r="I8" s="16"/>
      <c r="J8" s="17" t="s">
        <v>15</v>
      </c>
      <c r="K8" s="16"/>
      <c r="L8" s="16"/>
      <c r="M8" s="16"/>
      <c r="N8" s="16"/>
      <c r="O8" s="16"/>
      <c r="P8" s="18"/>
      <c r="Q8" s="19"/>
    </row>
    <row r="9" spans="2:17" s="4" customFormat="1" ht="12.75">
      <c r="B9" s="20" t="s">
        <v>7</v>
      </c>
      <c r="C9" s="6"/>
      <c r="D9" s="6"/>
      <c r="E9" s="6"/>
      <c r="F9" s="6"/>
      <c r="G9" s="6"/>
      <c r="H9" s="6"/>
      <c r="I9" s="6"/>
      <c r="J9" s="21" t="s">
        <v>198</v>
      </c>
      <c r="K9" s="6"/>
      <c r="L9" s="6"/>
      <c r="M9" s="6"/>
      <c r="N9" s="6"/>
      <c r="O9" s="6"/>
      <c r="P9" s="22"/>
      <c r="Q9" s="23"/>
    </row>
    <row r="10" spans="2:17" s="3" customFormat="1" ht="12">
      <c r="B10" s="24" t="s">
        <v>8</v>
      </c>
      <c r="C10" s="25"/>
      <c r="D10" s="25"/>
      <c r="E10" s="25"/>
      <c r="F10" s="25"/>
      <c r="G10" s="25"/>
      <c r="H10" s="25"/>
      <c r="I10" s="25"/>
      <c r="J10" s="25" t="s">
        <v>199</v>
      </c>
      <c r="K10" s="25"/>
      <c r="L10" s="25"/>
      <c r="M10" s="25"/>
      <c r="N10" s="25"/>
      <c r="O10" s="25"/>
      <c r="P10" s="25"/>
      <c r="Q10" s="26"/>
    </row>
    <row r="11" spans="2:17" s="3" customFormat="1" ht="12">
      <c r="B11" s="24" t="s">
        <v>13</v>
      </c>
      <c r="C11" s="25"/>
      <c r="D11" s="25"/>
      <c r="E11" s="25"/>
      <c r="F11" s="25"/>
      <c r="G11" s="25"/>
      <c r="H11" s="25"/>
      <c r="I11" s="25"/>
      <c r="J11" s="51">
        <v>2002</v>
      </c>
      <c r="K11" s="51"/>
      <c r="L11" s="51"/>
      <c r="M11" s="25"/>
      <c r="N11" s="25"/>
      <c r="O11" s="25"/>
      <c r="P11" s="25"/>
      <c r="Q11" s="26"/>
    </row>
    <row r="12" spans="2:17" s="3" customFormat="1" ht="12">
      <c r="B12" s="24" t="s">
        <v>9</v>
      </c>
      <c r="C12" s="25"/>
      <c r="D12" s="25"/>
      <c r="E12" s="25"/>
      <c r="F12" s="25"/>
      <c r="G12" s="25"/>
      <c r="H12" s="25"/>
      <c r="I12" s="25"/>
      <c r="J12" s="25" t="s">
        <v>12</v>
      </c>
      <c r="K12" s="25"/>
      <c r="L12" s="25"/>
      <c r="M12" s="25"/>
      <c r="N12" s="25"/>
      <c r="O12" s="25"/>
      <c r="P12" s="25"/>
      <c r="Q12" s="26"/>
    </row>
    <row r="13" spans="2:17" s="3" customFormat="1" ht="12">
      <c r="B13" s="27" t="s">
        <v>10</v>
      </c>
      <c r="C13" s="28"/>
      <c r="D13" s="28"/>
      <c r="E13" s="28"/>
      <c r="F13" s="28"/>
      <c r="G13" s="28"/>
      <c r="H13" s="28"/>
      <c r="I13" s="28"/>
      <c r="J13" s="28" t="s">
        <v>124</v>
      </c>
      <c r="K13" s="28"/>
      <c r="L13" s="28"/>
      <c r="M13" s="28"/>
      <c r="N13" s="28"/>
      <c r="O13" s="28"/>
      <c r="P13" s="28"/>
      <c r="Q13" s="29"/>
    </row>
    <row r="14" spans="19:24" ht="12.75">
      <c r="S14" s="2"/>
      <c r="V14" s="1"/>
      <c r="W14" s="1"/>
      <c r="X14" s="1"/>
    </row>
    <row r="15" spans="19:22" ht="12.75">
      <c r="S15" s="2"/>
      <c r="V15" s="1"/>
    </row>
    <row r="16" spans="19:22" ht="12.75">
      <c r="S16" s="2"/>
      <c r="V16" s="1"/>
    </row>
    <row r="17" spans="2:32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45" t="s">
        <v>50</v>
      </c>
      <c r="M17" s="45" t="s">
        <v>92</v>
      </c>
      <c r="N17" s="45" t="s">
        <v>93</v>
      </c>
      <c r="O17" s="45" t="s">
        <v>51</v>
      </c>
      <c r="P17" s="45" t="s">
        <v>94</v>
      </c>
      <c r="Q17" s="45" t="s">
        <v>95</v>
      </c>
      <c r="R17" s="45" t="s">
        <v>52</v>
      </c>
      <c r="S17" s="45" t="s">
        <v>53</v>
      </c>
      <c r="T17" s="45" t="s">
        <v>96</v>
      </c>
      <c r="U17" s="45" t="s">
        <v>97</v>
      </c>
      <c r="V17" s="45" t="s">
        <v>98</v>
      </c>
      <c r="W17" s="45" t="s">
        <v>54</v>
      </c>
      <c r="X17" s="45" t="s">
        <v>55</v>
      </c>
      <c r="Y17" s="45" t="s">
        <v>56</v>
      </c>
      <c r="Z17" s="45" t="s">
        <v>99</v>
      </c>
      <c r="AA17" s="45" t="s">
        <v>100</v>
      </c>
      <c r="AB17" s="45" t="s">
        <v>101</v>
      </c>
      <c r="AC17" s="43" t="s">
        <v>57</v>
      </c>
      <c r="AD17" s="43" t="s">
        <v>102</v>
      </c>
      <c r="AE17" s="43" t="s">
        <v>103</v>
      </c>
      <c r="AF17" s="43" t="s">
        <v>104</v>
      </c>
    </row>
    <row r="18" spans="2:32" ht="2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45"/>
      <c r="M18" s="45"/>
      <c r="N18" s="45"/>
      <c r="O18" s="45"/>
      <c r="P18" s="45"/>
      <c r="Q18" s="45"/>
      <c r="R18" s="45"/>
      <c r="S18" s="45" t="s">
        <v>53</v>
      </c>
      <c r="T18" s="45"/>
      <c r="U18" s="45"/>
      <c r="V18" s="45"/>
      <c r="W18" s="45"/>
      <c r="X18" s="45"/>
      <c r="Y18" s="45"/>
      <c r="Z18" s="45"/>
      <c r="AA18" s="45"/>
      <c r="AB18" s="45"/>
      <c r="AC18" s="44"/>
      <c r="AD18" s="44"/>
      <c r="AE18" s="44"/>
      <c r="AF18" s="44"/>
    </row>
    <row r="19" spans="2:32" ht="12.75">
      <c r="B19" s="53" t="s">
        <v>11</v>
      </c>
      <c r="C19" s="54"/>
      <c r="D19" s="54"/>
      <c r="E19" s="54"/>
      <c r="F19" s="54"/>
      <c r="G19" s="54"/>
      <c r="H19" s="54"/>
      <c r="I19" s="54"/>
      <c r="J19" s="55"/>
      <c r="K19" s="12" t="s">
        <v>14</v>
      </c>
      <c r="L19" s="13" t="s">
        <v>105</v>
      </c>
      <c r="M19" s="13" t="s">
        <v>106</v>
      </c>
      <c r="N19" s="13" t="s">
        <v>107</v>
      </c>
      <c r="O19" s="13" t="s">
        <v>108</v>
      </c>
      <c r="P19" s="13" t="s">
        <v>109</v>
      </c>
      <c r="Q19" s="13" t="s">
        <v>110</v>
      </c>
      <c r="R19" s="13" t="s">
        <v>111</v>
      </c>
      <c r="S19" s="13" t="s">
        <v>112</v>
      </c>
      <c r="T19" s="13" t="s">
        <v>113</v>
      </c>
      <c r="U19" s="13" t="s">
        <v>114</v>
      </c>
      <c r="V19" s="13" t="s">
        <v>115</v>
      </c>
      <c r="W19" s="13" t="s">
        <v>116</v>
      </c>
      <c r="X19" s="13" t="s">
        <v>117</v>
      </c>
      <c r="Y19" s="13" t="s">
        <v>118</v>
      </c>
      <c r="Z19" s="13" t="s">
        <v>119</v>
      </c>
      <c r="AA19" s="13" t="s">
        <v>120</v>
      </c>
      <c r="AB19" s="13" t="s">
        <v>121</v>
      </c>
      <c r="AC19" s="14" t="s">
        <v>122</v>
      </c>
      <c r="AD19" s="14" t="s">
        <v>123</v>
      </c>
      <c r="AE19" s="14">
        <v>1020</v>
      </c>
      <c r="AF19" s="14">
        <v>10</v>
      </c>
    </row>
    <row r="20" spans="2:32" ht="12.75">
      <c r="B20" s="52" t="s">
        <v>129</v>
      </c>
      <c r="C20" s="52"/>
      <c r="D20" s="52"/>
      <c r="E20" s="52"/>
      <c r="F20" s="52"/>
      <c r="G20" s="52"/>
      <c r="H20" s="52"/>
      <c r="I20" s="52"/>
      <c r="J20" s="52"/>
      <c r="K20" s="31" t="s">
        <v>130</v>
      </c>
      <c r="L20" s="32">
        <v>65395</v>
      </c>
      <c r="M20" s="32">
        <v>41217</v>
      </c>
      <c r="N20" s="32">
        <v>16028</v>
      </c>
      <c r="O20" s="32">
        <v>10683</v>
      </c>
      <c r="P20" s="32">
        <v>7645</v>
      </c>
      <c r="Q20" s="32">
        <v>32202</v>
      </c>
      <c r="R20" s="32">
        <v>9877</v>
      </c>
      <c r="S20" s="32">
        <v>17721</v>
      </c>
      <c r="T20" s="32">
        <v>16141</v>
      </c>
      <c r="U20" s="32">
        <v>37857</v>
      </c>
      <c r="V20" s="32">
        <v>7163</v>
      </c>
      <c r="W20" s="32">
        <v>3966</v>
      </c>
      <c r="X20" s="32">
        <v>42943</v>
      </c>
      <c r="Y20" s="32">
        <v>29834</v>
      </c>
      <c r="Z20" s="32">
        <v>18365</v>
      </c>
      <c r="AA20" s="32">
        <v>6124</v>
      </c>
      <c r="AB20" s="32">
        <v>9429</v>
      </c>
      <c r="AC20" s="32">
        <v>5277</v>
      </c>
      <c r="AD20" s="32">
        <v>8774</v>
      </c>
      <c r="AE20" s="32">
        <v>17304</v>
      </c>
      <c r="AF20" s="33">
        <f>SUM(L20:AE20)</f>
        <v>403945</v>
      </c>
    </row>
    <row r="21" spans="2:32" ht="12.75">
      <c r="B21" s="52" t="s">
        <v>58</v>
      </c>
      <c r="C21" s="52"/>
      <c r="D21" s="52"/>
      <c r="E21" s="52"/>
      <c r="F21" s="52"/>
      <c r="G21" s="52"/>
      <c r="H21" s="52"/>
      <c r="I21" s="52"/>
      <c r="J21" s="52"/>
      <c r="K21" s="31" t="s">
        <v>16</v>
      </c>
      <c r="L21" s="33">
        <f>L22+L23</f>
        <v>683</v>
      </c>
      <c r="M21" s="33">
        <f aca="true" t="shared" si="0" ref="M21:AE21">M22+M23</f>
        <v>250</v>
      </c>
      <c r="N21" s="33">
        <f t="shared" si="0"/>
        <v>95</v>
      </c>
      <c r="O21" s="33">
        <f t="shared" si="0"/>
        <v>78</v>
      </c>
      <c r="P21" s="33">
        <f t="shared" si="0"/>
        <v>38</v>
      </c>
      <c r="Q21" s="33">
        <f t="shared" si="0"/>
        <v>201</v>
      </c>
      <c r="R21" s="33">
        <f t="shared" si="0"/>
        <v>52</v>
      </c>
      <c r="S21" s="33">
        <f t="shared" si="0"/>
        <v>96</v>
      </c>
      <c r="T21" s="33">
        <f t="shared" si="0"/>
        <v>80</v>
      </c>
      <c r="U21" s="33">
        <f t="shared" si="0"/>
        <v>276</v>
      </c>
      <c r="V21" s="33">
        <f t="shared" si="0"/>
        <v>51</v>
      </c>
      <c r="W21" s="33">
        <f t="shared" si="0"/>
        <v>31</v>
      </c>
      <c r="X21" s="33">
        <f t="shared" si="0"/>
        <v>289</v>
      </c>
      <c r="Y21" s="33">
        <f t="shared" si="0"/>
        <v>214</v>
      </c>
      <c r="Z21" s="33">
        <f t="shared" si="0"/>
        <v>90</v>
      </c>
      <c r="AA21" s="33">
        <f t="shared" si="0"/>
        <v>29</v>
      </c>
      <c r="AB21" s="33">
        <f t="shared" si="0"/>
        <v>39</v>
      </c>
      <c r="AC21" s="33">
        <f t="shared" si="0"/>
        <v>32</v>
      </c>
      <c r="AD21" s="33">
        <f t="shared" si="0"/>
        <v>27</v>
      </c>
      <c r="AE21" s="33">
        <f t="shared" si="0"/>
        <v>127</v>
      </c>
      <c r="AF21" s="33">
        <f aca="true" t="shared" si="1" ref="AF21:AF83">SUM(L21:AE21)</f>
        <v>2778</v>
      </c>
    </row>
    <row r="22" spans="2:32" ht="12.75">
      <c r="B22" s="52" t="s">
        <v>59</v>
      </c>
      <c r="C22" s="52"/>
      <c r="D22" s="52"/>
      <c r="E22" s="52"/>
      <c r="F22" s="52"/>
      <c r="G22" s="52"/>
      <c r="H22" s="52"/>
      <c r="I22" s="52"/>
      <c r="J22" s="52"/>
      <c r="K22" s="31" t="s">
        <v>17</v>
      </c>
      <c r="L22" s="33">
        <f aca="true" t="shared" si="2" ref="L22:AE22">L33+L42+L51+L60+L69+L78</f>
        <v>409</v>
      </c>
      <c r="M22" s="33">
        <f t="shared" si="2"/>
        <v>135</v>
      </c>
      <c r="N22" s="33">
        <f t="shared" si="2"/>
        <v>52</v>
      </c>
      <c r="O22" s="33">
        <f t="shared" si="2"/>
        <v>44</v>
      </c>
      <c r="P22" s="33">
        <f t="shared" si="2"/>
        <v>25</v>
      </c>
      <c r="Q22" s="33">
        <f t="shared" si="2"/>
        <v>136</v>
      </c>
      <c r="R22" s="33">
        <f t="shared" si="2"/>
        <v>28</v>
      </c>
      <c r="S22" s="33">
        <f t="shared" si="2"/>
        <v>57</v>
      </c>
      <c r="T22" s="33">
        <f t="shared" si="2"/>
        <v>50</v>
      </c>
      <c r="U22" s="33">
        <f t="shared" si="2"/>
        <v>154</v>
      </c>
      <c r="V22" s="33">
        <f t="shared" si="2"/>
        <v>29</v>
      </c>
      <c r="W22" s="33">
        <f t="shared" si="2"/>
        <v>16</v>
      </c>
      <c r="X22" s="33">
        <f t="shared" si="2"/>
        <v>152</v>
      </c>
      <c r="Y22" s="33">
        <f t="shared" si="2"/>
        <v>135</v>
      </c>
      <c r="Z22" s="33">
        <f t="shared" si="2"/>
        <v>52</v>
      </c>
      <c r="AA22" s="33">
        <f t="shared" si="2"/>
        <v>13</v>
      </c>
      <c r="AB22" s="33">
        <f t="shared" si="2"/>
        <v>23</v>
      </c>
      <c r="AC22" s="33">
        <f t="shared" si="2"/>
        <v>21</v>
      </c>
      <c r="AD22" s="33">
        <f t="shared" si="2"/>
        <v>13</v>
      </c>
      <c r="AE22" s="33">
        <f t="shared" si="2"/>
        <v>80</v>
      </c>
      <c r="AF22" s="33">
        <f t="shared" si="1"/>
        <v>1624</v>
      </c>
    </row>
    <row r="23" spans="2:32" ht="12.75">
      <c r="B23" s="52" t="s">
        <v>60</v>
      </c>
      <c r="C23" s="52"/>
      <c r="D23" s="52"/>
      <c r="E23" s="52"/>
      <c r="F23" s="52"/>
      <c r="G23" s="52"/>
      <c r="H23" s="52"/>
      <c r="I23" s="52"/>
      <c r="J23" s="52"/>
      <c r="K23" s="31" t="s">
        <v>18</v>
      </c>
      <c r="L23" s="33">
        <f aca="true" t="shared" si="3" ref="L23:AE23">L36+L45+L54+L63+L72+L81</f>
        <v>274</v>
      </c>
      <c r="M23" s="33">
        <f t="shared" si="3"/>
        <v>115</v>
      </c>
      <c r="N23" s="33">
        <f t="shared" si="3"/>
        <v>43</v>
      </c>
      <c r="O23" s="33">
        <f t="shared" si="3"/>
        <v>34</v>
      </c>
      <c r="P23" s="33">
        <f t="shared" si="3"/>
        <v>13</v>
      </c>
      <c r="Q23" s="33">
        <f t="shared" si="3"/>
        <v>65</v>
      </c>
      <c r="R23" s="33">
        <f t="shared" si="3"/>
        <v>24</v>
      </c>
      <c r="S23" s="33">
        <f t="shared" si="3"/>
        <v>39</v>
      </c>
      <c r="T23" s="33">
        <f t="shared" si="3"/>
        <v>30</v>
      </c>
      <c r="U23" s="33">
        <f t="shared" si="3"/>
        <v>122</v>
      </c>
      <c r="V23" s="33">
        <f t="shared" si="3"/>
        <v>22</v>
      </c>
      <c r="W23" s="33">
        <f t="shared" si="3"/>
        <v>15</v>
      </c>
      <c r="X23" s="33">
        <f t="shared" si="3"/>
        <v>137</v>
      </c>
      <c r="Y23" s="33">
        <f t="shared" si="3"/>
        <v>79</v>
      </c>
      <c r="Z23" s="33">
        <f t="shared" si="3"/>
        <v>38</v>
      </c>
      <c r="AA23" s="33">
        <f t="shared" si="3"/>
        <v>16</v>
      </c>
      <c r="AB23" s="33">
        <f t="shared" si="3"/>
        <v>16</v>
      </c>
      <c r="AC23" s="33">
        <f t="shared" si="3"/>
        <v>11</v>
      </c>
      <c r="AD23" s="33">
        <f t="shared" si="3"/>
        <v>14</v>
      </c>
      <c r="AE23" s="33">
        <f t="shared" si="3"/>
        <v>47</v>
      </c>
      <c r="AF23" s="33">
        <f t="shared" si="1"/>
        <v>1154</v>
      </c>
    </row>
    <row r="24" spans="2:32" ht="12.75">
      <c r="B24" s="52" t="s">
        <v>61</v>
      </c>
      <c r="C24" s="52"/>
      <c r="D24" s="52"/>
      <c r="E24" s="52"/>
      <c r="F24" s="52"/>
      <c r="G24" s="52"/>
      <c r="H24" s="52"/>
      <c r="I24" s="52"/>
      <c r="J24" s="52"/>
      <c r="K24" s="31" t="s">
        <v>19</v>
      </c>
      <c r="L24" s="33">
        <f aca="true" t="shared" si="4" ref="L24:AE24">L31+L40+L49+L58+L67+L76</f>
        <v>542</v>
      </c>
      <c r="M24" s="33">
        <f t="shared" si="4"/>
        <v>80</v>
      </c>
      <c r="N24" s="33">
        <f t="shared" si="4"/>
        <v>43</v>
      </c>
      <c r="O24" s="33">
        <f t="shared" si="4"/>
        <v>15</v>
      </c>
      <c r="P24" s="33">
        <f t="shared" si="4"/>
        <v>21</v>
      </c>
      <c r="Q24" s="33">
        <f t="shared" si="4"/>
        <v>48</v>
      </c>
      <c r="R24" s="33">
        <f t="shared" si="4"/>
        <v>21</v>
      </c>
      <c r="S24" s="33">
        <f t="shared" si="4"/>
        <v>43</v>
      </c>
      <c r="T24" s="33">
        <f t="shared" si="4"/>
        <v>28</v>
      </c>
      <c r="U24" s="33">
        <f t="shared" si="4"/>
        <v>82</v>
      </c>
      <c r="V24" s="33">
        <f t="shared" si="4"/>
        <v>19</v>
      </c>
      <c r="W24" s="33">
        <f t="shared" si="4"/>
        <v>30</v>
      </c>
      <c r="X24" s="33">
        <f t="shared" si="4"/>
        <v>102</v>
      </c>
      <c r="Y24" s="33">
        <f t="shared" si="4"/>
        <v>127</v>
      </c>
      <c r="Z24" s="33">
        <f t="shared" si="4"/>
        <v>37</v>
      </c>
      <c r="AA24" s="33">
        <f t="shared" si="4"/>
        <v>14</v>
      </c>
      <c r="AB24" s="33">
        <f t="shared" si="4"/>
        <v>24</v>
      </c>
      <c r="AC24" s="33">
        <f t="shared" si="4"/>
        <v>14</v>
      </c>
      <c r="AD24" s="33">
        <f t="shared" si="4"/>
        <v>18</v>
      </c>
      <c r="AE24" s="33">
        <f t="shared" si="4"/>
        <v>53</v>
      </c>
      <c r="AF24" s="33">
        <f t="shared" si="1"/>
        <v>1361</v>
      </c>
    </row>
    <row r="25" spans="2:32" ht="12.75">
      <c r="B25" s="52" t="s">
        <v>62</v>
      </c>
      <c r="C25" s="52"/>
      <c r="D25" s="52"/>
      <c r="E25" s="52"/>
      <c r="F25" s="52"/>
      <c r="G25" s="52"/>
      <c r="H25" s="52"/>
      <c r="I25" s="52"/>
      <c r="J25" s="52"/>
      <c r="K25" s="31" t="s">
        <v>20</v>
      </c>
      <c r="L25" s="33">
        <f aca="true" t="shared" si="5" ref="L25:AE25">L32+L41+L50+L59+L68+L77</f>
        <v>141</v>
      </c>
      <c r="M25" s="33">
        <f t="shared" si="5"/>
        <v>170</v>
      </c>
      <c r="N25" s="33">
        <f t="shared" si="5"/>
        <v>52</v>
      </c>
      <c r="O25" s="33">
        <f t="shared" si="5"/>
        <v>63</v>
      </c>
      <c r="P25" s="33">
        <f t="shared" si="5"/>
        <v>17</v>
      </c>
      <c r="Q25" s="33">
        <f t="shared" si="5"/>
        <v>153</v>
      </c>
      <c r="R25" s="33">
        <f t="shared" si="5"/>
        <v>31</v>
      </c>
      <c r="S25" s="33">
        <f t="shared" si="5"/>
        <v>53</v>
      </c>
      <c r="T25" s="33">
        <f t="shared" si="5"/>
        <v>52</v>
      </c>
      <c r="U25" s="33">
        <f t="shared" si="5"/>
        <v>194</v>
      </c>
      <c r="V25" s="33">
        <f t="shared" si="5"/>
        <v>32</v>
      </c>
      <c r="W25" s="33">
        <f t="shared" si="5"/>
        <v>1</v>
      </c>
      <c r="X25" s="33">
        <f t="shared" si="5"/>
        <v>187</v>
      </c>
      <c r="Y25" s="33">
        <f t="shared" si="5"/>
        <v>87</v>
      </c>
      <c r="Z25" s="33">
        <f t="shared" si="5"/>
        <v>53</v>
      </c>
      <c r="AA25" s="33">
        <f t="shared" si="5"/>
        <v>15</v>
      </c>
      <c r="AB25" s="33">
        <f t="shared" si="5"/>
        <v>15</v>
      </c>
      <c r="AC25" s="33">
        <f t="shared" si="5"/>
        <v>18</v>
      </c>
      <c r="AD25" s="33">
        <f t="shared" si="5"/>
        <v>9</v>
      </c>
      <c r="AE25" s="33">
        <f t="shared" si="5"/>
        <v>74</v>
      </c>
      <c r="AF25" s="33">
        <f t="shared" si="1"/>
        <v>1417</v>
      </c>
    </row>
    <row r="26" spans="2:32" ht="12.75">
      <c r="B26" s="30" t="s">
        <v>125</v>
      </c>
      <c r="C26" s="30"/>
      <c r="D26" s="30"/>
      <c r="E26" s="30"/>
      <c r="F26" s="30"/>
      <c r="G26" s="30"/>
      <c r="H26" s="30"/>
      <c r="I26" s="30"/>
      <c r="J26" s="30"/>
      <c r="K26" s="31" t="s">
        <v>200</v>
      </c>
      <c r="L26" s="33">
        <v>327</v>
      </c>
      <c r="M26" s="33">
        <v>39</v>
      </c>
      <c r="N26" s="33">
        <v>27</v>
      </c>
      <c r="O26" s="33">
        <v>10</v>
      </c>
      <c r="P26" s="33">
        <v>9</v>
      </c>
      <c r="Q26" s="33">
        <v>29</v>
      </c>
      <c r="R26" s="33">
        <v>10</v>
      </c>
      <c r="S26" s="33">
        <v>33</v>
      </c>
      <c r="T26" s="33">
        <v>16</v>
      </c>
      <c r="U26" s="33">
        <v>46</v>
      </c>
      <c r="V26" s="33">
        <v>12</v>
      </c>
      <c r="W26" s="33">
        <v>15</v>
      </c>
      <c r="X26" s="33">
        <v>58</v>
      </c>
      <c r="Y26" s="33">
        <v>78</v>
      </c>
      <c r="Z26" s="33">
        <v>24</v>
      </c>
      <c r="AA26" s="33">
        <v>6</v>
      </c>
      <c r="AB26" s="33">
        <v>17</v>
      </c>
      <c r="AC26" s="33">
        <v>8</v>
      </c>
      <c r="AD26" s="33">
        <v>11</v>
      </c>
      <c r="AE26" s="33">
        <v>30</v>
      </c>
      <c r="AF26" s="33">
        <f t="shared" si="1"/>
        <v>805</v>
      </c>
    </row>
    <row r="27" spans="2:32" ht="12.75">
      <c r="B27" s="30" t="s">
        <v>126</v>
      </c>
      <c r="C27" s="30"/>
      <c r="D27" s="30"/>
      <c r="E27" s="30"/>
      <c r="F27" s="30"/>
      <c r="G27" s="30"/>
      <c r="H27" s="30"/>
      <c r="I27" s="30"/>
      <c r="J27" s="30"/>
      <c r="K27" s="31" t="s">
        <v>202</v>
      </c>
      <c r="L27" s="33">
        <v>82</v>
      </c>
      <c r="M27" s="33">
        <v>96</v>
      </c>
      <c r="N27" s="33">
        <v>25</v>
      </c>
      <c r="O27" s="33">
        <v>34</v>
      </c>
      <c r="P27" s="33">
        <v>16</v>
      </c>
      <c r="Q27" s="33">
        <v>107</v>
      </c>
      <c r="R27" s="33">
        <v>18</v>
      </c>
      <c r="S27" s="33">
        <v>24</v>
      </c>
      <c r="T27" s="33">
        <v>34</v>
      </c>
      <c r="U27" s="33">
        <v>108</v>
      </c>
      <c r="V27" s="33">
        <v>17</v>
      </c>
      <c r="W27" s="33">
        <v>1</v>
      </c>
      <c r="X27" s="33">
        <v>94</v>
      </c>
      <c r="Y27" s="33">
        <v>57</v>
      </c>
      <c r="Z27" s="33">
        <v>28</v>
      </c>
      <c r="AA27" s="33">
        <v>7</v>
      </c>
      <c r="AB27" s="33">
        <v>6</v>
      </c>
      <c r="AC27" s="33">
        <v>13</v>
      </c>
      <c r="AD27" s="33">
        <v>2</v>
      </c>
      <c r="AE27" s="33">
        <v>50</v>
      </c>
      <c r="AF27" s="33">
        <f t="shared" si="1"/>
        <v>819</v>
      </c>
    </row>
    <row r="28" spans="2:32" ht="12.75">
      <c r="B28" s="30" t="s">
        <v>127</v>
      </c>
      <c r="C28" s="30"/>
      <c r="D28" s="30"/>
      <c r="E28" s="30"/>
      <c r="F28" s="30"/>
      <c r="G28" s="30"/>
      <c r="H28" s="30"/>
      <c r="I28" s="30"/>
      <c r="J28" s="30"/>
      <c r="K28" s="31" t="s">
        <v>201</v>
      </c>
      <c r="L28" s="33">
        <v>215</v>
      </c>
      <c r="M28" s="33">
        <v>41</v>
      </c>
      <c r="N28" s="33">
        <v>16</v>
      </c>
      <c r="O28" s="33">
        <v>5</v>
      </c>
      <c r="P28" s="33">
        <v>12</v>
      </c>
      <c r="Q28" s="33">
        <v>19</v>
      </c>
      <c r="R28" s="33">
        <v>11</v>
      </c>
      <c r="S28" s="33">
        <v>10</v>
      </c>
      <c r="T28" s="33">
        <v>12</v>
      </c>
      <c r="U28" s="33">
        <v>36</v>
      </c>
      <c r="V28" s="33">
        <v>7</v>
      </c>
      <c r="W28" s="33">
        <v>15</v>
      </c>
      <c r="X28" s="33">
        <v>44</v>
      </c>
      <c r="Y28" s="33">
        <v>49</v>
      </c>
      <c r="Z28" s="33">
        <v>13</v>
      </c>
      <c r="AA28" s="33">
        <v>8</v>
      </c>
      <c r="AB28" s="33">
        <v>7</v>
      </c>
      <c r="AC28" s="33">
        <v>6</v>
      </c>
      <c r="AD28" s="33">
        <v>7</v>
      </c>
      <c r="AE28" s="33">
        <v>23</v>
      </c>
      <c r="AF28" s="33">
        <f t="shared" si="1"/>
        <v>556</v>
      </c>
    </row>
    <row r="29" spans="2:32" ht="12.75">
      <c r="B29" s="30" t="s">
        <v>128</v>
      </c>
      <c r="C29" s="30"/>
      <c r="D29" s="30"/>
      <c r="E29" s="30"/>
      <c r="F29" s="30"/>
      <c r="G29" s="30"/>
      <c r="H29" s="30"/>
      <c r="I29" s="30"/>
      <c r="J29" s="30"/>
      <c r="K29" s="31" t="s">
        <v>203</v>
      </c>
      <c r="L29" s="33">
        <v>59</v>
      </c>
      <c r="M29" s="33">
        <v>74</v>
      </c>
      <c r="N29" s="33">
        <v>27</v>
      </c>
      <c r="O29" s="33">
        <v>29</v>
      </c>
      <c r="P29" s="33">
        <v>1</v>
      </c>
      <c r="Q29" s="33">
        <v>46</v>
      </c>
      <c r="R29" s="33">
        <v>13</v>
      </c>
      <c r="S29" s="33">
        <v>29</v>
      </c>
      <c r="T29" s="33">
        <v>18</v>
      </c>
      <c r="U29" s="33">
        <v>86</v>
      </c>
      <c r="V29" s="33">
        <v>15</v>
      </c>
      <c r="W29" s="33">
        <v>0</v>
      </c>
      <c r="X29" s="33">
        <v>93</v>
      </c>
      <c r="Y29" s="33">
        <v>30</v>
      </c>
      <c r="Z29" s="33">
        <v>25</v>
      </c>
      <c r="AA29" s="33">
        <v>8</v>
      </c>
      <c r="AB29" s="33">
        <v>9</v>
      </c>
      <c r="AC29" s="33">
        <v>5</v>
      </c>
      <c r="AD29" s="33">
        <v>7</v>
      </c>
      <c r="AE29" s="33">
        <v>24</v>
      </c>
      <c r="AF29" s="33">
        <f t="shared" si="1"/>
        <v>598</v>
      </c>
    </row>
    <row r="30" spans="2:32" ht="12.75">
      <c r="B30" s="52" t="s">
        <v>63</v>
      </c>
      <c r="C30" s="52"/>
      <c r="D30" s="52"/>
      <c r="E30" s="52"/>
      <c r="F30" s="52"/>
      <c r="G30" s="52"/>
      <c r="H30" s="52"/>
      <c r="I30" s="52"/>
      <c r="J30" s="52"/>
      <c r="K30" s="31" t="s">
        <v>21</v>
      </c>
      <c r="L30" s="33">
        <f>L31+L32</f>
        <v>148</v>
      </c>
      <c r="M30" s="33">
        <f aca="true" t="shared" si="6" ref="M30:AE30">M31+M32</f>
        <v>42</v>
      </c>
      <c r="N30" s="33">
        <f t="shared" si="6"/>
        <v>14</v>
      </c>
      <c r="O30" s="33">
        <f t="shared" si="6"/>
        <v>4</v>
      </c>
      <c r="P30" s="33">
        <f t="shared" si="6"/>
        <v>5</v>
      </c>
      <c r="Q30" s="33">
        <f t="shared" si="6"/>
        <v>36</v>
      </c>
      <c r="R30" s="33">
        <f t="shared" si="6"/>
        <v>11</v>
      </c>
      <c r="S30" s="33">
        <f t="shared" si="6"/>
        <v>6</v>
      </c>
      <c r="T30" s="33">
        <f t="shared" si="6"/>
        <v>7</v>
      </c>
      <c r="U30" s="33">
        <f t="shared" si="6"/>
        <v>64</v>
      </c>
      <c r="V30" s="33">
        <f t="shared" si="6"/>
        <v>5</v>
      </c>
      <c r="W30" s="33">
        <f t="shared" si="6"/>
        <v>2</v>
      </c>
      <c r="X30" s="33">
        <f t="shared" si="6"/>
        <v>50</v>
      </c>
      <c r="Y30" s="33">
        <f t="shared" si="6"/>
        <v>41</v>
      </c>
      <c r="Z30" s="33">
        <f t="shared" si="6"/>
        <v>13</v>
      </c>
      <c r="AA30" s="33">
        <f t="shared" si="6"/>
        <v>3</v>
      </c>
      <c r="AB30" s="33">
        <f t="shared" si="6"/>
        <v>5</v>
      </c>
      <c r="AC30" s="33">
        <f t="shared" si="6"/>
        <v>3</v>
      </c>
      <c r="AD30" s="33">
        <f t="shared" si="6"/>
        <v>6</v>
      </c>
      <c r="AE30" s="33">
        <f t="shared" si="6"/>
        <v>14</v>
      </c>
      <c r="AF30" s="33">
        <f t="shared" si="1"/>
        <v>479</v>
      </c>
    </row>
    <row r="31" spans="2:32" ht="12.75">
      <c r="B31" s="52" t="s">
        <v>64</v>
      </c>
      <c r="C31" s="52"/>
      <c r="D31" s="52"/>
      <c r="E31" s="52"/>
      <c r="F31" s="52"/>
      <c r="G31" s="52"/>
      <c r="H31" s="52"/>
      <c r="I31" s="52"/>
      <c r="J31" s="52"/>
      <c r="K31" s="31" t="s">
        <v>22</v>
      </c>
      <c r="L31" s="33">
        <f>L34+L37</f>
        <v>129</v>
      </c>
      <c r="M31" s="33">
        <f aca="true" t="shared" si="7" ref="M31:AE31">M34+M37</f>
        <v>16</v>
      </c>
      <c r="N31" s="33">
        <f t="shared" si="7"/>
        <v>5</v>
      </c>
      <c r="O31" s="33">
        <f t="shared" si="7"/>
        <v>2</v>
      </c>
      <c r="P31" s="33">
        <f t="shared" si="7"/>
        <v>2</v>
      </c>
      <c r="Q31" s="33">
        <f t="shared" si="7"/>
        <v>6</v>
      </c>
      <c r="R31" s="33">
        <f t="shared" si="7"/>
        <v>5</v>
      </c>
      <c r="S31" s="33">
        <f t="shared" si="7"/>
        <v>1</v>
      </c>
      <c r="T31" s="33">
        <f t="shared" si="7"/>
        <v>2</v>
      </c>
      <c r="U31" s="33">
        <f t="shared" si="7"/>
        <v>14</v>
      </c>
      <c r="V31" s="33">
        <f t="shared" si="7"/>
        <v>2</v>
      </c>
      <c r="W31" s="33">
        <f t="shared" si="7"/>
        <v>2</v>
      </c>
      <c r="X31" s="33">
        <f t="shared" si="7"/>
        <v>15</v>
      </c>
      <c r="Y31" s="33">
        <f t="shared" si="7"/>
        <v>24</v>
      </c>
      <c r="Z31" s="33">
        <f t="shared" si="7"/>
        <v>4</v>
      </c>
      <c r="AA31" s="33">
        <f t="shared" si="7"/>
        <v>1</v>
      </c>
      <c r="AB31" s="33">
        <f t="shared" si="7"/>
        <v>1</v>
      </c>
      <c r="AC31" s="33">
        <f t="shared" si="7"/>
        <v>2</v>
      </c>
      <c r="AD31" s="33">
        <f t="shared" si="7"/>
        <v>4</v>
      </c>
      <c r="AE31" s="33">
        <f t="shared" si="7"/>
        <v>4</v>
      </c>
      <c r="AF31" s="33">
        <f t="shared" si="1"/>
        <v>241</v>
      </c>
    </row>
    <row r="32" spans="2:32" ht="12.75">
      <c r="B32" s="52" t="s">
        <v>65</v>
      </c>
      <c r="C32" s="52"/>
      <c r="D32" s="52"/>
      <c r="E32" s="52"/>
      <c r="F32" s="52"/>
      <c r="G32" s="52"/>
      <c r="H32" s="52"/>
      <c r="I32" s="52"/>
      <c r="J32" s="52"/>
      <c r="K32" s="31" t="s">
        <v>23</v>
      </c>
      <c r="L32" s="33">
        <f>L35+L38</f>
        <v>19</v>
      </c>
      <c r="M32" s="33">
        <f aca="true" t="shared" si="8" ref="M32:AE32">M35+M38</f>
        <v>26</v>
      </c>
      <c r="N32" s="33">
        <f t="shared" si="8"/>
        <v>9</v>
      </c>
      <c r="O32" s="33">
        <f t="shared" si="8"/>
        <v>2</v>
      </c>
      <c r="P32" s="33">
        <f t="shared" si="8"/>
        <v>3</v>
      </c>
      <c r="Q32" s="33">
        <f t="shared" si="8"/>
        <v>30</v>
      </c>
      <c r="R32" s="33">
        <f t="shared" si="8"/>
        <v>6</v>
      </c>
      <c r="S32" s="33">
        <f t="shared" si="8"/>
        <v>5</v>
      </c>
      <c r="T32" s="33">
        <f t="shared" si="8"/>
        <v>5</v>
      </c>
      <c r="U32" s="33">
        <f t="shared" si="8"/>
        <v>50</v>
      </c>
      <c r="V32" s="33">
        <f t="shared" si="8"/>
        <v>3</v>
      </c>
      <c r="W32" s="33">
        <f t="shared" si="8"/>
        <v>0</v>
      </c>
      <c r="X32" s="33">
        <f t="shared" si="8"/>
        <v>35</v>
      </c>
      <c r="Y32" s="33">
        <f t="shared" si="8"/>
        <v>17</v>
      </c>
      <c r="Z32" s="33">
        <f t="shared" si="8"/>
        <v>9</v>
      </c>
      <c r="AA32" s="33">
        <f t="shared" si="8"/>
        <v>2</v>
      </c>
      <c r="AB32" s="33">
        <f t="shared" si="8"/>
        <v>4</v>
      </c>
      <c r="AC32" s="33">
        <f t="shared" si="8"/>
        <v>1</v>
      </c>
      <c r="AD32" s="33">
        <f t="shared" si="8"/>
        <v>2</v>
      </c>
      <c r="AE32" s="33">
        <f t="shared" si="8"/>
        <v>10</v>
      </c>
      <c r="AF32" s="33">
        <f t="shared" si="1"/>
        <v>238</v>
      </c>
    </row>
    <row r="33" spans="2:32" ht="12.75">
      <c r="B33" s="52" t="s">
        <v>66</v>
      </c>
      <c r="C33" s="52"/>
      <c r="D33" s="52"/>
      <c r="E33" s="52"/>
      <c r="F33" s="52"/>
      <c r="G33" s="52"/>
      <c r="H33" s="52"/>
      <c r="I33" s="52"/>
      <c r="J33" s="52"/>
      <c r="K33" s="31" t="s">
        <v>24</v>
      </c>
      <c r="L33" s="33">
        <f>L34+L35</f>
        <v>85</v>
      </c>
      <c r="M33" s="33">
        <f aca="true" t="shared" si="9" ref="M33:AE33">M34+M35</f>
        <v>19</v>
      </c>
      <c r="N33" s="33">
        <f t="shared" si="9"/>
        <v>7</v>
      </c>
      <c r="O33" s="33">
        <f t="shared" si="9"/>
        <v>2</v>
      </c>
      <c r="P33" s="33">
        <f t="shared" si="9"/>
        <v>4</v>
      </c>
      <c r="Q33" s="33">
        <f t="shared" si="9"/>
        <v>25</v>
      </c>
      <c r="R33" s="33">
        <f t="shared" si="9"/>
        <v>6</v>
      </c>
      <c r="S33" s="33">
        <f t="shared" si="9"/>
        <v>3</v>
      </c>
      <c r="T33" s="33">
        <f t="shared" si="9"/>
        <v>2</v>
      </c>
      <c r="U33" s="33">
        <f t="shared" si="9"/>
        <v>32</v>
      </c>
      <c r="V33" s="33">
        <f t="shared" si="9"/>
        <v>2</v>
      </c>
      <c r="W33" s="33">
        <f t="shared" si="9"/>
        <v>0</v>
      </c>
      <c r="X33" s="33">
        <f t="shared" si="9"/>
        <v>24</v>
      </c>
      <c r="Y33" s="33">
        <f t="shared" si="9"/>
        <v>24</v>
      </c>
      <c r="Z33" s="33">
        <f t="shared" si="9"/>
        <v>8</v>
      </c>
      <c r="AA33" s="33">
        <f t="shared" si="9"/>
        <v>0</v>
      </c>
      <c r="AB33" s="33">
        <f t="shared" si="9"/>
        <v>3</v>
      </c>
      <c r="AC33" s="33">
        <f t="shared" si="9"/>
        <v>3</v>
      </c>
      <c r="AD33" s="33">
        <f t="shared" si="9"/>
        <v>5</v>
      </c>
      <c r="AE33" s="33">
        <f t="shared" si="9"/>
        <v>9</v>
      </c>
      <c r="AF33" s="33">
        <f t="shared" si="1"/>
        <v>263</v>
      </c>
    </row>
    <row r="34" spans="2:32" ht="12.75">
      <c r="B34" s="52" t="s">
        <v>67</v>
      </c>
      <c r="C34" s="52"/>
      <c r="D34" s="52"/>
      <c r="E34" s="52"/>
      <c r="F34" s="52"/>
      <c r="G34" s="52"/>
      <c r="H34" s="52"/>
      <c r="I34" s="52"/>
      <c r="J34" s="52"/>
      <c r="K34" s="31" t="s">
        <v>25</v>
      </c>
      <c r="L34" s="33">
        <v>72</v>
      </c>
      <c r="M34" s="33">
        <v>8</v>
      </c>
      <c r="N34" s="33">
        <v>4</v>
      </c>
      <c r="O34" s="33">
        <v>1</v>
      </c>
      <c r="P34" s="33">
        <v>1</v>
      </c>
      <c r="Q34" s="33">
        <v>3</v>
      </c>
      <c r="R34" s="33">
        <v>2</v>
      </c>
      <c r="S34" s="33">
        <v>1</v>
      </c>
      <c r="T34" s="33">
        <v>0</v>
      </c>
      <c r="U34" s="33">
        <v>4</v>
      </c>
      <c r="V34" s="33">
        <v>0</v>
      </c>
      <c r="W34" s="33">
        <v>0</v>
      </c>
      <c r="X34" s="33">
        <v>8</v>
      </c>
      <c r="Y34" s="33">
        <v>14</v>
      </c>
      <c r="Z34" s="33">
        <v>1</v>
      </c>
      <c r="AA34" s="33">
        <v>0</v>
      </c>
      <c r="AB34" s="33">
        <v>1</v>
      </c>
      <c r="AC34" s="33">
        <v>2</v>
      </c>
      <c r="AD34" s="33">
        <v>4</v>
      </c>
      <c r="AE34" s="33">
        <v>2</v>
      </c>
      <c r="AF34" s="33">
        <f t="shared" si="1"/>
        <v>128</v>
      </c>
    </row>
    <row r="35" spans="2:32" ht="12.75">
      <c r="B35" s="52" t="s">
        <v>68</v>
      </c>
      <c r="C35" s="52"/>
      <c r="D35" s="52"/>
      <c r="E35" s="52"/>
      <c r="F35" s="52"/>
      <c r="G35" s="52"/>
      <c r="H35" s="52"/>
      <c r="I35" s="52"/>
      <c r="J35" s="52"/>
      <c r="K35" s="31" t="s">
        <v>26</v>
      </c>
      <c r="L35" s="33">
        <v>13</v>
      </c>
      <c r="M35" s="33">
        <v>11</v>
      </c>
      <c r="N35" s="33">
        <v>3</v>
      </c>
      <c r="O35" s="33">
        <v>1</v>
      </c>
      <c r="P35" s="33">
        <v>3</v>
      </c>
      <c r="Q35" s="33">
        <v>22</v>
      </c>
      <c r="R35" s="33">
        <v>4</v>
      </c>
      <c r="S35" s="33">
        <v>2</v>
      </c>
      <c r="T35" s="33">
        <v>2</v>
      </c>
      <c r="U35" s="33">
        <v>28</v>
      </c>
      <c r="V35" s="33">
        <v>2</v>
      </c>
      <c r="W35" s="33">
        <v>0</v>
      </c>
      <c r="X35" s="33">
        <v>16</v>
      </c>
      <c r="Y35" s="33">
        <v>10</v>
      </c>
      <c r="Z35" s="33">
        <v>7</v>
      </c>
      <c r="AA35" s="33">
        <v>0</v>
      </c>
      <c r="AB35" s="33">
        <v>2</v>
      </c>
      <c r="AC35" s="33">
        <v>1</v>
      </c>
      <c r="AD35" s="33">
        <v>1</v>
      </c>
      <c r="AE35" s="33">
        <v>7</v>
      </c>
      <c r="AF35" s="33">
        <f t="shared" si="1"/>
        <v>135</v>
      </c>
    </row>
    <row r="36" spans="2:32" ht="12.75">
      <c r="B36" s="52" t="s">
        <v>69</v>
      </c>
      <c r="C36" s="52"/>
      <c r="D36" s="52"/>
      <c r="E36" s="52"/>
      <c r="F36" s="52"/>
      <c r="G36" s="52"/>
      <c r="H36" s="52"/>
      <c r="I36" s="52"/>
      <c r="J36" s="52"/>
      <c r="K36" s="31" t="s">
        <v>27</v>
      </c>
      <c r="L36" s="33">
        <f>L37+L38</f>
        <v>63</v>
      </c>
      <c r="M36" s="33">
        <f aca="true" t="shared" si="10" ref="M36:AE36">M37+M38</f>
        <v>23</v>
      </c>
      <c r="N36" s="33">
        <f t="shared" si="10"/>
        <v>7</v>
      </c>
      <c r="O36" s="33">
        <f t="shared" si="10"/>
        <v>2</v>
      </c>
      <c r="P36" s="33">
        <f t="shared" si="10"/>
        <v>1</v>
      </c>
      <c r="Q36" s="33">
        <f t="shared" si="10"/>
        <v>11</v>
      </c>
      <c r="R36" s="33">
        <f t="shared" si="10"/>
        <v>5</v>
      </c>
      <c r="S36" s="33">
        <f t="shared" si="10"/>
        <v>3</v>
      </c>
      <c r="T36" s="33">
        <f t="shared" si="10"/>
        <v>5</v>
      </c>
      <c r="U36" s="33">
        <f t="shared" si="10"/>
        <v>32</v>
      </c>
      <c r="V36" s="33">
        <f t="shared" si="10"/>
        <v>3</v>
      </c>
      <c r="W36" s="33">
        <f t="shared" si="10"/>
        <v>2</v>
      </c>
      <c r="X36" s="33">
        <f t="shared" si="10"/>
        <v>26</v>
      </c>
      <c r="Y36" s="33">
        <f t="shared" si="10"/>
        <v>17</v>
      </c>
      <c r="Z36" s="33">
        <f t="shared" si="10"/>
        <v>5</v>
      </c>
      <c r="AA36" s="33">
        <f t="shared" si="10"/>
        <v>3</v>
      </c>
      <c r="AB36" s="33">
        <f t="shared" si="10"/>
        <v>2</v>
      </c>
      <c r="AC36" s="33">
        <f t="shared" si="10"/>
        <v>0</v>
      </c>
      <c r="AD36" s="33">
        <f t="shared" si="10"/>
        <v>1</v>
      </c>
      <c r="AE36" s="33">
        <f t="shared" si="10"/>
        <v>5</v>
      </c>
      <c r="AF36" s="33">
        <f t="shared" si="1"/>
        <v>216</v>
      </c>
    </row>
    <row r="37" spans="2:32" ht="12.75">
      <c r="B37" s="52" t="s">
        <v>70</v>
      </c>
      <c r="C37" s="52"/>
      <c r="D37" s="52"/>
      <c r="E37" s="52"/>
      <c r="F37" s="52"/>
      <c r="G37" s="52"/>
      <c r="H37" s="52"/>
      <c r="I37" s="52"/>
      <c r="J37" s="52"/>
      <c r="K37" s="31" t="s">
        <v>28</v>
      </c>
      <c r="L37" s="33">
        <v>57</v>
      </c>
      <c r="M37" s="33">
        <v>8</v>
      </c>
      <c r="N37" s="33">
        <v>1</v>
      </c>
      <c r="O37" s="33">
        <v>1</v>
      </c>
      <c r="P37" s="33">
        <v>1</v>
      </c>
      <c r="Q37" s="33">
        <v>3</v>
      </c>
      <c r="R37" s="33">
        <v>3</v>
      </c>
      <c r="S37" s="33">
        <v>0</v>
      </c>
      <c r="T37" s="33">
        <v>2</v>
      </c>
      <c r="U37" s="33">
        <v>10</v>
      </c>
      <c r="V37" s="33">
        <v>2</v>
      </c>
      <c r="W37" s="33">
        <v>2</v>
      </c>
      <c r="X37" s="33">
        <v>7</v>
      </c>
      <c r="Y37" s="33">
        <v>10</v>
      </c>
      <c r="Z37" s="33">
        <v>3</v>
      </c>
      <c r="AA37" s="33">
        <v>1</v>
      </c>
      <c r="AB37" s="33">
        <v>0</v>
      </c>
      <c r="AC37" s="33">
        <v>0</v>
      </c>
      <c r="AD37" s="33">
        <v>0</v>
      </c>
      <c r="AE37" s="33">
        <v>2</v>
      </c>
      <c r="AF37" s="33">
        <f t="shared" si="1"/>
        <v>113</v>
      </c>
    </row>
    <row r="38" spans="2:32" ht="12.75">
      <c r="B38" s="52" t="s">
        <v>71</v>
      </c>
      <c r="C38" s="52"/>
      <c r="D38" s="52"/>
      <c r="E38" s="52"/>
      <c r="F38" s="52"/>
      <c r="G38" s="52"/>
      <c r="H38" s="52"/>
      <c r="I38" s="52"/>
      <c r="J38" s="52"/>
      <c r="K38" s="31" t="s">
        <v>29</v>
      </c>
      <c r="L38" s="33">
        <v>6</v>
      </c>
      <c r="M38" s="33">
        <v>15</v>
      </c>
      <c r="N38" s="33">
        <v>6</v>
      </c>
      <c r="O38" s="33">
        <v>1</v>
      </c>
      <c r="P38" s="33">
        <v>0</v>
      </c>
      <c r="Q38" s="33">
        <v>8</v>
      </c>
      <c r="R38" s="33">
        <v>2</v>
      </c>
      <c r="S38" s="33">
        <v>3</v>
      </c>
      <c r="T38" s="33">
        <v>3</v>
      </c>
      <c r="U38" s="33">
        <v>22</v>
      </c>
      <c r="V38" s="33">
        <v>1</v>
      </c>
      <c r="W38" s="33">
        <v>0</v>
      </c>
      <c r="X38" s="33">
        <v>19</v>
      </c>
      <c r="Y38" s="33">
        <v>7</v>
      </c>
      <c r="Z38" s="33">
        <v>2</v>
      </c>
      <c r="AA38" s="33">
        <v>2</v>
      </c>
      <c r="AB38" s="33">
        <v>2</v>
      </c>
      <c r="AC38" s="33">
        <v>0</v>
      </c>
      <c r="AD38" s="33">
        <v>1</v>
      </c>
      <c r="AE38" s="33">
        <v>3</v>
      </c>
      <c r="AF38" s="33">
        <f t="shared" si="1"/>
        <v>103</v>
      </c>
    </row>
    <row r="39" spans="2:32" ht="12.75">
      <c r="B39" s="52" t="s">
        <v>72</v>
      </c>
      <c r="C39" s="52"/>
      <c r="D39" s="52"/>
      <c r="E39" s="52"/>
      <c r="F39" s="52"/>
      <c r="G39" s="52"/>
      <c r="H39" s="52"/>
      <c r="I39" s="52"/>
      <c r="J39" s="52"/>
      <c r="K39" s="34" t="s">
        <v>30</v>
      </c>
      <c r="L39" s="33">
        <f>L40+L41</f>
        <v>44</v>
      </c>
      <c r="M39" s="33">
        <f aca="true" t="shared" si="11" ref="M39:AE39">M40+M41</f>
        <v>20</v>
      </c>
      <c r="N39" s="33">
        <f t="shared" si="11"/>
        <v>5</v>
      </c>
      <c r="O39" s="33">
        <f t="shared" si="11"/>
        <v>7</v>
      </c>
      <c r="P39" s="33">
        <f t="shared" si="11"/>
        <v>0</v>
      </c>
      <c r="Q39" s="33">
        <f t="shared" si="11"/>
        <v>29</v>
      </c>
      <c r="R39" s="33">
        <f t="shared" si="11"/>
        <v>5</v>
      </c>
      <c r="S39" s="33">
        <f t="shared" si="11"/>
        <v>9</v>
      </c>
      <c r="T39" s="33">
        <f t="shared" si="11"/>
        <v>6</v>
      </c>
      <c r="U39" s="33">
        <f t="shared" si="11"/>
        <v>35</v>
      </c>
      <c r="V39" s="33">
        <f t="shared" si="11"/>
        <v>10</v>
      </c>
      <c r="W39" s="33">
        <f t="shared" si="11"/>
        <v>2</v>
      </c>
      <c r="X39" s="33">
        <f t="shared" si="11"/>
        <v>35</v>
      </c>
      <c r="Y39" s="33">
        <f t="shared" si="11"/>
        <v>16</v>
      </c>
      <c r="Z39" s="33">
        <f t="shared" si="11"/>
        <v>13</v>
      </c>
      <c r="AA39" s="33">
        <f t="shared" si="11"/>
        <v>4</v>
      </c>
      <c r="AB39" s="33">
        <f t="shared" si="11"/>
        <v>2</v>
      </c>
      <c r="AC39" s="33">
        <f t="shared" si="11"/>
        <v>6</v>
      </c>
      <c r="AD39" s="33">
        <f t="shared" si="11"/>
        <v>4</v>
      </c>
      <c r="AE39" s="33">
        <f t="shared" si="11"/>
        <v>17</v>
      </c>
      <c r="AF39" s="33">
        <f t="shared" si="1"/>
        <v>269</v>
      </c>
    </row>
    <row r="40" spans="2:32" ht="12.75">
      <c r="B40" s="52" t="s">
        <v>73</v>
      </c>
      <c r="C40" s="52"/>
      <c r="D40" s="52"/>
      <c r="E40" s="52"/>
      <c r="F40" s="52"/>
      <c r="G40" s="52"/>
      <c r="H40" s="52"/>
      <c r="I40" s="52"/>
      <c r="J40" s="52"/>
      <c r="K40" s="34" t="s">
        <v>31</v>
      </c>
      <c r="L40" s="33">
        <f>L43+L46</f>
        <v>29</v>
      </c>
      <c r="M40" s="33">
        <f aca="true" t="shared" si="12" ref="M40:AE40">M43+M46</f>
        <v>7</v>
      </c>
      <c r="N40" s="33">
        <f t="shared" si="12"/>
        <v>2</v>
      </c>
      <c r="O40" s="33">
        <f t="shared" si="12"/>
        <v>2</v>
      </c>
      <c r="P40" s="33">
        <f t="shared" si="12"/>
        <v>0</v>
      </c>
      <c r="Q40" s="33">
        <f t="shared" si="12"/>
        <v>8</v>
      </c>
      <c r="R40" s="33">
        <f t="shared" si="12"/>
        <v>3</v>
      </c>
      <c r="S40" s="33">
        <f t="shared" si="12"/>
        <v>4</v>
      </c>
      <c r="T40" s="33">
        <f t="shared" si="12"/>
        <v>1</v>
      </c>
      <c r="U40" s="33">
        <f t="shared" si="12"/>
        <v>4</v>
      </c>
      <c r="V40" s="33">
        <f t="shared" si="12"/>
        <v>3</v>
      </c>
      <c r="W40" s="33">
        <f t="shared" si="12"/>
        <v>2</v>
      </c>
      <c r="X40" s="33">
        <f t="shared" si="12"/>
        <v>10</v>
      </c>
      <c r="Y40" s="33">
        <f t="shared" si="12"/>
        <v>4</v>
      </c>
      <c r="Z40" s="33">
        <f t="shared" si="12"/>
        <v>4</v>
      </c>
      <c r="AA40" s="33">
        <f t="shared" si="12"/>
        <v>1</v>
      </c>
      <c r="AB40" s="33">
        <f t="shared" si="12"/>
        <v>2</v>
      </c>
      <c r="AC40" s="33">
        <f t="shared" si="12"/>
        <v>1</v>
      </c>
      <c r="AD40" s="33">
        <f t="shared" si="12"/>
        <v>3</v>
      </c>
      <c r="AE40" s="33">
        <f t="shared" si="12"/>
        <v>3</v>
      </c>
      <c r="AF40" s="33">
        <f t="shared" si="1"/>
        <v>93</v>
      </c>
    </row>
    <row r="41" spans="2:32" ht="12.75">
      <c r="B41" s="52" t="s">
        <v>74</v>
      </c>
      <c r="C41" s="52"/>
      <c r="D41" s="52"/>
      <c r="E41" s="52"/>
      <c r="F41" s="52"/>
      <c r="G41" s="52"/>
      <c r="H41" s="52"/>
      <c r="I41" s="52"/>
      <c r="J41" s="52"/>
      <c r="K41" s="34" t="s">
        <v>32</v>
      </c>
      <c r="L41" s="33">
        <f>L44+L47</f>
        <v>15</v>
      </c>
      <c r="M41" s="33">
        <f aca="true" t="shared" si="13" ref="M41:AE41">M44+M47</f>
        <v>13</v>
      </c>
      <c r="N41" s="33">
        <f t="shared" si="13"/>
        <v>3</v>
      </c>
      <c r="O41" s="33">
        <f t="shared" si="13"/>
        <v>5</v>
      </c>
      <c r="P41" s="33">
        <f t="shared" si="13"/>
        <v>0</v>
      </c>
      <c r="Q41" s="33">
        <f t="shared" si="13"/>
        <v>21</v>
      </c>
      <c r="R41" s="33">
        <f t="shared" si="13"/>
        <v>2</v>
      </c>
      <c r="S41" s="33">
        <f t="shared" si="13"/>
        <v>5</v>
      </c>
      <c r="T41" s="33">
        <f t="shared" si="13"/>
        <v>5</v>
      </c>
      <c r="U41" s="33">
        <f t="shared" si="13"/>
        <v>31</v>
      </c>
      <c r="V41" s="33">
        <f t="shared" si="13"/>
        <v>7</v>
      </c>
      <c r="W41" s="33">
        <f t="shared" si="13"/>
        <v>0</v>
      </c>
      <c r="X41" s="33">
        <f t="shared" si="13"/>
        <v>25</v>
      </c>
      <c r="Y41" s="33">
        <f t="shared" si="13"/>
        <v>12</v>
      </c>
      <c r="Z41" s="33">
        <f t="shared" si="13"/>
        <v>9</v>
      </c>
      <c r="AA41" s="33">
        <f t="shared" si="13"/>
        <v>3</v>
      </c>
      <c r="AB41" s="33">
        <f t="shared" si="13"/>
        <v>0</v>
      </c>
      <c r="AC41" s="33">
        <f t="shared" si="13"/>
        <v>5</v>
      </c>
      <c r="AD41" s="33">
        <f t="shared" si="13"/>
        <v>1</v>
      </c>
      <c r="AE41" s="33">
        <f t="shared" si="13"/>
        <v>14</v>
      </c>
      <c r="AF41" s="33">
        <f t="shared" si="1"/>
        <v>176</v>
      </c>
    </row>
    <row r="42" spans="2:32" ht="12.75">
      <c r="B42" s="52" t="s">
        <v>75</v>
      </c>
      <c r="C42" s="52"/>
      <c r="D42" s="52"/>
      <c r="E42" s="52"/>
      <c r="F42" s="52"/>
      <c r="G42" s="52"/>
      <c r="H42" s="52"/>
      <c r="I42" s="52"/>
      <c r="J42" s="52"/>
      <c r="K42" s="34" t="s">
        <v>33</v>
      </c>
      <c r="L42" s="33">
        <f>L43+L44</f>
        <v>24</v>
      </c>
      <c r="M42" s="33">
        <f aca="true" t="shared" si="14" ref="M42:AE42">M43+M44</f>
        <v>11</v>
      </c>
      <c r="N42" s="33">
        <f t="shared" si="14"/>
        <v>2</v>
      </c>
      <c r="O42" s="33">
        <f t="shared" si="14"/>
        <v>2</v>
      </c>
      <c r="P42" s="33">
        <f t="shared" si="14"/>
        <v>0</v>
      </c>
      <c r="Q42" s="33">
        <f t="shared" si="14"/>
        <v>22</v>
      </c>
      <c r="R42" s="33">
        <f t="shared" si="14"/>
        <v>0</v>
      </c>
      <c r="S42" s="33">
        <f t="shared" si="14"/>
        <v>6</v>
      </c>
      <c r="T42" s="33">
        <f t="shared" si="14"/>
        <v>4</v>
      </c>
      <c r="U42" s="33">
        <f t="shared" si="14"/>
        <v>18</v>
      </c>
      <c r="V42" s="33">
        <f t="shared" si="14"/>
        <v>4</v>
      </c>
      <c r="W42" s="33">
        <f t="shared" si="14"/>
        <v>1</v>
      </c>
      <c r="X42" s="33">
        <f t="shared" si="14"/>
        <v>17</v>
      </c>
      <c r="Y42" s="33">
        <f t="shared" si="14"/>
        <v>10</v>
      </c>
      <c r="Z42" s="33">
        <f t="shared" si="14"/>
        <v>7</v>
      </c>
      <c r="AA42" s="33">
        <f t="shared" si="14"/>
        <v>3</v>
      </c>
      <c r="AB42" s="33">
        <f t="shared" si="14"/>
        <v>1</v>
      </c>
      <c r="AC42" s="33">
        <f t="shared" si="14"/>
        <v>4</v>
      </c>
      <c r="AD42" s="33">
        <f t="shared" si="14"/>
        <v>3</v>
      </c>
      <c r="AE42" s="33">
        <f t="shared" si="14"/>
        <v>9</v>
      </c>
      <c r="AF42" s="33">
        <f t="shared" si="1"/>
        <v>148</v>
      </c>
    </row>
    <row r="43" spans="2:32" ht="12.75">
      <c r="B43" s="52" t="s">
        <v>76</v>
      </c>
      <c r="C43" s="52"/>
      <c r="D43" s="52"/>
      <c r="E43" s="52"/>
      <c r="F43" s="52"/>
      <c r="G43" s="52"/>
      <c r="H43" s="52"/>
      <c r="I43" s="52"/>
      <c r="J43" s="52"/>
      <c r="K43" s="34" t="s">
        <v>34</v>
      </c>
      <c r="L43" s="33">
        <v>17</v>
      </c>
      <c r="M43" s="33">
        <v>3</v>
      </c>
      <c r="N43" s="33">
        <v>2</v>
      </c>
      <c r="O43" s="33">
        <v>1</v>
      </c>
      <c r="P43" s="33">
        <v>0</v>
      </c>
      <c r="Q43" s="33">
        <v>5</v>
      </c>
      <c r="R43" s="33">
        <v>0</v>
      </c>
      <c r="S43" s="33">
        <v>4</v>
      </c>
      <c r="T43" s="33">
        <v>0</v>
      </c>
      <c r="U43" s="33">
        <v>3</v>
      </c>
      <c r="V43" s="33">
        <v>1</v>
      </c>
      <c r="W43" s="33">
        <v>1</v>
      </c>
      <c r="X43" s="33">
        <v>5</v>
      </c>
      <c r="Y43" s="33">
        <v>4</v>
      </c>
      <c r="Z43" s="33">
        <v>3</v>
      </c>
      <c r="AA43" s="33">
        <v>0</v>
      </c>
      <c r="AB43" s="33">
        <v>1</v>
      </c>
      <c r="AC43" s="33">
        <v>1</v>
      </c>
      <c r="AD43" s="33">
        <v>2</v>
      </c>
      <c r="AE43" s="33">
        <v>1</v>
      </c>
      <c r="AF43" s="33">
        <f t="shared" si="1"/>
        <v>54</v>
      </c>
    </row>
    <row r="44" spans="2:32" ht="12.75">
      <c r="B44" s="52" t="s">
        <v>77</v>
      </c>
      <c r="C44" s="52"/>
      <c r="D44" s="52"/>
      <c r="E44" s="52"/>
      <c r="F44" s="52"/>
      <c r="G44" s="52"/>
      <c r="H44" s="52"/>
      <c r="I44" s="52"/>
      <c r="J44" s="52"/>
      <c r="K44" s="34" t="s">
        <v>35</v>
      </c>
      <c r="L44" s="33">
        <v>7</v>
      </c>
      <c r="M44" s="33">
        <v>8</v>
      </c>
      <c r="N44" s="33">
        <v>0</v>
      </c>
      <c r="O44" s="33">
        <v>1</v>
      </c>
      <c r="P44" s="33">
        <v>0</v>
      </c>
      <c r="Q44" s="33">
        <v>17</v>
      </c>
      <c r="R44" s="33">
        <v>0</v>
      </c>
      <c r="S44" s="33">
        <v>2</v>
      </c>
      <c r="T44" s="33">
        <v>4</v>
      </c>
      <c r="U44" s="33">
        <v>15</v>
      </c>
      <c r="V44" s="33">
        <v>3</v>
      </c>
      <c r="W44" s="33">
        <v>0</v>
      </c>
      <c r="X44" s="33">
        <v>12</v>
      </c>
      <c r="Y44" s="33">
        <v>6</v>
      </c>
      <c r="Z44" s="33">
        <v>4</v>
      </c>
      <c r="AA44" s="33">
        <v>3</v>
      </c>
      <c r="AB44" s="33">
        <v>0</v>
      </c>
      <c r="AC44" s="33">
        <v>3</v>
      </c>
      <c r="AD44" s="33">
        <v>1</v>
      </c>
      <c r="AE44" s="33">
        <v>8</v>
      </c>
      <c r="AF44" s="33">
        <f t="shared" si="1"/>
        <v>94</v>
      </c>
    </row>
    <row r="45" spans="2:32" ht="12.75">
      <c r="B45" s="52" t="s">
        <v>78</v>
      </c>
      <c r="C45" s="52"/>
      <c r="D45" s="52"/>
      <c r="E45" s="52"/>
      <c r="F45" s="52"/>
      <c r="G45" s="52"/>
      <c r="H45" s="52"/>
      <c r="I45" s="52"/>
      <c r="J45" s="52"/>
      <c r="K45" s="34" t="s">
        <v>36</v>
      </c>
      <c r="L45" s="33">
        <f>L46+L47</f>
        <v>20</v>
      </c>
      <c r="M45" s="33">
        <f aca="true" t="shared" si="15" ref="M45:AE45">M46+M47</f>
        <v>9</v>
      </c>
      <c r="N45" s="33">
        <f t="shared" si="15"/>
        <v>3</v>
      </c>
      <c r="O45" s="33">
        <f t="shared" si="15"/>
        <v>5</v>
      </c>
      <c r="P45" s="33">
        <f t="shared" si="15"/>
        <v>0</v>
      </c>
      <c r="Q45" s="33">
        <f t="shared" si="15"/>
        <v>7</v>
      </c>
      <c r="R45" s="33">
        <f t="shared" si="15"/>
        <v>5</v>
      </c>
      <c r="S45" s="33">
        <f t="shared" si="15"/>
        <v>3</v>
      </c>
      <c r="T45" s="33">
        <f t="shared" si="15"/>
        <v>2</v>
      </c>
      <c r="U45" s="33">
        <f t="shared" si="15"/>
        <v>17</v>
      </c>
      <c r="V45" s="33">
        <f t="shared" si="15"/>
        <v>6</v>
      </c>
      <c r="W45" s="33">
        <f t="shared" si="15"/>
        <v>1</v>
      </c>
      <c r="X45" s="33">
        <f t="shared" si="15"/>
        <v>18</v>
      </c>
      <c r="Y45" s="33">
        <f t="shared" si="15"/>
        <v>6</v>
      </c>
      <c r="Z45" s="33">
        <f t="shared" si="15"/>
        <v>6</v>
      </c>
      <c r="AA45" s="33">
        <f t="shared" si="15"/>
        <v>1</v>
      </c>
      <c r="AB45" s="33">
        <f t="shared" si="15"/>
        <v>1</v>
      </c>
      <c r="AC45" s="33">
        <f t="shared" si="15"/>
        <v>2</v>
      </c>
      <c r="AD45" s="33">
        <f t="shared" si="15"/>
        <v>1</v>
      </c>
      <c r="AE45" s="33">
        <f t="shared" si="15"/>
        <v>8</v>
      </c>
      <c r="AF45" s="33">
        <f t="shared" si="1"/>
        <v>121</v>
      </c>
    </row>
    <row r="46" spans="2:32" ht="12.75">
      <c r="B46" s="52" t="s">
        <v>79</v>
      </c>
      <c r="C46" s="52"/>
      <c r="D46" s="52"/>
      <c r="E46" s="52"/>
      <c r="F46" s="52"/>
      <c r="G46" s="52"/>
      <c r="H46" s="52"/>
      <c r="I46" s="52"/>
      <c r="J46" s="52"/>
      <c r="K46" s="34" t="s">
        <v>37</v>
      </c>
      <c r="L46" s="33">
        <v>12</v>
      </c>
      <c r="M46" s="33">
        <v>4</v>
      </c>
      <c r="N46" s="33">
        <v>0</v>
      </c>
      <c r="O46" s="33">
        <v>1</v>
      </c>
      <c r="P46" s="33">
        <v>0</v>
      </c>
      <c r="Q46" s="33">
        <v>3</v>
      </c>
      <c r="R46" s="33">
        <v>3</v>
      </c>
      <c r="S46" s="33">
        <v>0</v>
      </c>
      <c r="T46" s="33">
        <v>1</v>
      </c>
      <c r="U46" s="33">
        <v>1</v>
      </c>
      <c r="V46" s="33">
        <v>2</v>
      </c>
      <c r="W46" s="33">
        <v>1</v>
      </c>
      <c r="X46" s="33">
        <v>5</v>
      </c>
      <c r="Y46" s="33">
        <v>0</v>
      </c>
      <c r="Z46" s="33">
        <v>1</v>
      </c>
      <c r="AA46" s="33">
        <v>1</v>
      </c>
      <c r="AB46" s="33">
        <v>1</v>
      </c>
      <c r="AC46" s="33">
        <v>0</v>
      </c>
      <c r="AD46" s="33">
        <v>1</v>
      </c>
      <c r="AE46" s="33">
        <v>2</v>
      </c>
      <c r="AF46" s="33">
        <f t="shared" si="1"/>
        <v>39</v>
      </c>
    </row>
    <row r="47" spans="2:32" ht="12.75">
      <c r="B47" s="52" t="s">
        <v>80</v>
      </c>
      <c r="C47" s="52"/>
      <c r="D47" s="52"/>
      <c r="E47" s="52"/>
      <c r="F47" s="52"/>
      <c r="G47" s="52"/>
      <c r="H47" s="52"/>
      <c r="I47" s="52"/>
      <c r="J47" s="52"/>
      <c r="K47" s="34" t="s">
        <v>38</v>
      </c>
      <c r="L47" s="33">
        <v>8</v>
      </c>
      <c r="M47" s="33">
        <v>5</v>
      </c>
      <c r="N47" s="33">
        <v>3</v>
      </c>
      <c r="O47" s="33">
        <v>4</v>
      </c>
      <c r="P47" s="33">
        <v>0</v>
      </c>
      <c r="Q47" s="33">
        <v>4</v>
      </c>
      <c r="R47" s="33">
        <v>2</v>
      </c>
      <c r="S47" s="33">
        <v>3</v>
      </c>
      <c r="T47" s="33">
        <v>1</v>
      </c>
      <c r="U47" s="33">
        <v>16</v>
      </c>
      <c r="V47" s="33">
        <v>4</v>
      </c>
      <c r="W47" s="33">
        <v>0</v>
      </c>
      <c r="X47" s="33">
        <v>13</v>
      </c>
      <c r="Y47" s="33">
        <v>6</v>
      </c>
      <c r="Z47" s="33">
        <v>5</v>
      </c>
      <c r="AA47" s="33">
        <v>0</v>
      </c>
      <c r="AB47" s="33">
        <v>0</v>
      </c>
      <c r="AC47" s="33">
        <v>2</v>
      </c>
      <c r="AD47" s="33">
        <v>0</v>
      </c>
      <c r="AE47" s="33">
        <v>6</v>
      </c>
      <c r="AF47" s="33">
        <f t="shared" si="1"/>
        <v>82</v>
      </c>
    </row>
    <row r="48" spans="2:32" ht="12.75">
      <c r="B48" s="56" t="s">
        <v>131</v>
      </c>
      <c r="C48" s="57"/>
      <c r="D48" s="57"/>
      <c r="E48" s="57"/>
      <c r="F48" s="57"/>
      <c r="G48" s="57"/>
      <c r="H48" s="57"/>
      <c r="I48" s="57"/>
      <c r="J48" s="58"/>
      <c r="K48" s="34" t="s">
        <v>149</v>
      </c>
      <c r="L48" s="33">
        <f>L49+L50</f>
        <v>10</v>
      </c>
      <c r="M48" s="33">
        <f aca="true" t="shared" si="16" ref="M48:AE48">M49+M50</f>
        <v>8</v>
      </c>
      <c r="N48" s="33">
        <f t="shared" si="16"/>
        <v>2</v>
      </c>
      <c r="O48" s="33">
        <f t="shared" si="16"/>
        <v>3</v>
      </c>
      <c r="P48" s="33">
        <f t="shared" si="16"/>
        <v>1</v>
      </c>
      <c r="Q48" s="33">
        <f t="shared" si="16"/>
        <v>8</v>
      </c>
      <c r="R48" s="33">
        <f t="shared" si="16"/>
        <v>2</v>
      </c>
      <c r="S48" s="33">
        <f t="shared" si="16"/>
        <v>1</v>
      </c>
      <c r="T48" s="33">
        <f t="shared" si="16"/>
        <v>4</v>
      </c>
      <c r="U48" s="33">
        <f t="shared" si="16"/>
        <v>7</v>
      </c>
      <c r="V48" s="33">
        <f t="shared" si="16"/>
        <v>1</v>
      </c>
      <c r="W48" s="33">
        <f t="shared" si="16"/>
        <v>1</v>
      </c>
      <c r="X48" s="33">
        <f t="shared" si="16"/>
        <v>4</v>
      </c>
      <c r="Y48" s="33">
        <f t="shared" si="16"/>
        <v>2</v>
      </c>
      <c r="Z48" s="33">
        <f t="shared" si="16"/>
        <v>1</v>
      </c>
      <c r="AA48" s="33">
        <f t="shared" si="16"/>
        <v>1</v>
      </c>
      <c r="AB48" s="33">
        <f t="shared" si="16"/>
        <v>0</v>
      </c>
      <c r="AC48" s="33">
        <f t="shared" si="16"/>
        <v>0</v>
      </c>
      <c r="AD48" s="33">
        <f t="shared" si="16"/>
        <v>1</v>
      </c>
      <c r="AE48" s="33">
        <f t="shared" si="16"/>
        <v>3</v>
      </c>
      <c r="AF48" s="33">
        <f t="shared" si="1"/>
        <v>60</v>
      </c>
    </row>
    <row r="49" spans="2:32" ht="12.75">
      <c r="B49" s="56" t="s">
        <v>132</v>
      </c>
      <c r="C49" s="57"/>
      <c r="D49" s="57"/>
      <c r="E49" s="57"/>
      <c r="F49" s="57"/>
      <c r="G49" s="57"/>
      <c r="H49" s="57"/>
      <c r="I49" s="57"/>
      <c r="J49" s="58"/>
      <c r="K49" s="34" t="s">
        <v>150</v>
      </c>
      <c r="L49" s="33">
        <f>L52+L55</f>
        <v>8</v>
      </c>
      <c r="M49" s="33">
        <f aca="true" t="shared" si="17" ref="M49:AE49">M52+M55</f>
        <v>2</v>
      </c>
      <c r="N49" s="33">
        <f t="shared" si="17"/>
        <v>0</v>
      </c>
      <c r="O49" s="33">
        <f t="shared" si="17"/>
        <v>0</v>
      </c>
      <c r="P49" s="33">
        <f t="shared" si="17"/>
        <v>1</v>
      </c>
      <c r="Q49" s="33">
        <f t="shared" si="17"/>
        <v>2</v>
      </c>
      <c r="R49" s="33">
        <f t="shared" si="17"/>
        <v>0</v>
      </c>
      <c r="S49" s="33">
        <f t="shared" si="17"/>
        <v>0</v>
      </c>
      <c r="T49" s="33">
        <f t="shared" si="17"/>
        <v>2</v>
      </c>
      <c r="U49" s="33">
        <f t="shared" si="17"/>
        <v>3</v>
      </c>
      <c r="V49" s="33">
        <f t="shared" si="17"/>
        <v>0</v>
      </c>
      <c r="W49" s="33">
        <f t="shared" si="17"/>
        <v>1</v>
      </c>
      <c r="X49" s="33">
        <f t="shared" si="17"/>
        <v>2</v>
      </c>
      <c r="Y49" s="33">
        <f t="shared" si="17"/>
        <v>1</v>
      </c>
      <c r="Z49" s="33">
        <f t="shared" si="17"/>
        <v>1</v>
      </c>
      <c r="AA49" s="33">
        <f t="shared" si="17"/>
        <v>1</v>
      </c>
      <c r="AB49" s="33">
        <f t="shared" si="17"/>
        <v>0</v>
      </c>
      <c r="AC49" s="33">
        <f t="shared" si="17"/>
        <v>0</v>
      </c>
      <c r="AD49" s="33">
        <f t="shared" si="17"/>
        <v>1</v>
      </c>
      <c r="AE49" s="33">
        <f t="shared" si="17"/>
        <v>2</v>
      </c>
      <c r="AF49" s="33">
        <f t="shared" si="1"/>
        <v>27</v>
      </c>
    </row>
    <row r="50" spans="2:32" ht="12.75">
      <c r="B50" s="56" t="s">
        <v>133</v>
      </c>
      <c r="C50" s="57"/>
      <c r="D50" s="57"/>
      <c r="E50" s="57"/>
      <c r="F50" s="57"/>
      <c r="G50" s="57"/>
      <c r="H50" s="57"/>
      <c r="I50" s="57"/>
      <c r="J50" s="58"/>
      <c r="K50" s="34" t="s">
        <v>151</v>
      </c>
      <c r="L50" s="33">
        <f>L53+L56</f>
        <v>2</v>
      </c>
      <c r="M50" s="33">
        <f aca="true" t="shared" si="18" ref="M50:AE50">M53+M56</f>
        <v>6</v>
      </c>
      <c r="N50" s="33">
        <f t="shared" si="18"/>
        <v>2</v>
      </c>
      <c r="O50" s="33">
        <f t="shared" si="18"/>
        <v>3</v>
      </c>
      <c r="P50" s="33">
        <f t="shared" si="18"/>
        <v>0</v>
      </c>
      <c r="Q50" s="33">
        <f t="shared" si="18"/>
        <v>6</v>
      </c>
      <c r="R50" s="33">
        <f t="shared" si="18"/>
        <v>2</v>
      </c>
      <c r="S50" s="33">
        <f t="shared" si="18"/>
        <v>1</v>
      </c>
      <c r="T50" s="33">
        <f t="shared" si="18"/>
        <v>2</v>
      </c>
      <c r="U50" s="33">
        <f t="shared" si="18"/>
        <v>4</v>
      </c>
      <c r="V50" s="33">
        <f t="shared" si="18"/>
        <v>1</v>
      </c>
      <c r="W50" s="33">
        <f t="shared" si="18"/>
        <v>0</v>
      </c>
      <c r="X50" s="33">
        <f t="shared" si="18"/>
        <v>2</v>
      </c>
      <c r="Y50" s="33">
        <f t="shared" si="18"/>
        <v>1</v>
      </c>
      <c r="Z50" s="33">
        <f t="shared" si="18"/>
        <v>0</v>
      </c>
      <c r="AA50" s="33">
        <f t="shared" si="18"/>
        <v>0</v>
      </c>
      <c r="AB50" s="33">
        <f t="shared" si="18"/>
        <v>0</v>
      </c>
      <c r="AC50" s="33">
        <f t="shared" si="18"/>
        <v>0</v>
      </c>
      <c r="AD50" s="33">
        <f t="shared" si="18"/>
        <v>0</v>
      </c>
      <c r="AE50" s="33">
        <f t="shared" si="18"/>
        <v>1</v>
      </c>
      <c r="AF50" s="33">
        <f t="shared" si="1"/>
        <v>33</v>
      </c>
    </row>
    <row r="51" spans="2:32" ht="12.75">
      <c r="B51" s="56" t="s">
        <v>134</v>
      </c>
      <c r="C51" s="57"/>
      <c r="D51" s="57"/>
      <c r="E51" s="57"/>
      <c r="F51" s="57"/>
      <c r="G51" s="57"/>
      <c r="H51" s="57"/>
      <c r="I51" s="57"/>
      <c r="J51" s="58"/>
      <c r="K51" s="34" t="s">
        <v>152</v>
      </c>
      <c r="L51" s="33">
        <f>L52+L53</f>
        <v>6</v>
      </c>
      <c r="M51" s="33">
        <f aca="true" t="shared" si="19" ref="M51:AE51">M52+M53</f>
        <v>5</v>
      </c>
      <c r="N51" s="33">
        <f t="shared" si="19"/>
        <v>1</v>
      </c>
      <c r="O51" s="33">
        <f t="shared" si="19"/>
        <v>0</v>
      </c>
      <c r="P51" s="33">
        <f t="shared" si="19"/>
        <v>0</v>
      </c>
      <c r="Q51" s="33">
        <f t="shared" si="19"/>
        <v>5</v>
      </c>
      <c r="R51" s="33">
        <f t="shared" si="19"/>
        <v>1</v>
      </c>
      <c r="S51" s="33">
        <f t="shared" si="19"/>
        <v>1</v>
      </c>
      <c r="T51" s="33">
        <f t="shared" si="19"/>
        <v>1</v>
      </c>
      <c r="U51" s="33">
        <f t="shared" si="19"/>
        <v>3</v>
      </c>
      <c r="V51" s="33">
        <f t="shared" si="19"/>
        <v>0</v>
      </c>
      <c r="W51" s="33">
        <f t="shared" si="19"/>
        <v>1</v>
      </c>
      <c r="X51" s="33">
        <f t="shared" si="19"/>
        <v>4</v>
      </c>
      <c r="Y51" s="33">
        <f t="shared" si="19"/>
        <v>0</v>
      </c>
      <c r="Z51" s="33">
        <f t="shared" si="19"/>
        <v>0</v>
      </c>
      <c r="AA51" s="33">
        <f t="shared" si="19"/>
        <v>0</v>
      </c>
      <c r="AB51" s="33">
        <f t="shared" si="19"/>
        <v>0</v>
      </c>
      <c r="AC51" s="33">
        <f t="shared" si="19"/>
        <v>0</v>
      </c>
      <c r="AD51" s="33">
        <f t="shared" si="19"/>
        <v>0</v>
      </c>
      <c r="AE51" s="33">
        <f t="shared" si="19"/>
        <v>1</v>
      </c>
      <c r="AF51" s="33">
        <f t="shared" si="1"/>
        <v>29</v>
      </c>
    </row>
    <row r="52" spans="2:32" ht="12.75">
      <c r="B52" s="56" t="s">
        <v>135</v>
      </c>
      <c r="C52" s="57"/>
      <c r="D52" s="57"/>
      <c r="E52" s="57"/>
      <c r="F52" s="57"/>
      <c r="G52" s="57"/>
      <c r="H52" s="57"/>
      <c r="I52" s="57"/>
      <c r="J52" s="58"/>
      <c r="K52" s="34" t="s">
        <v>204</v>
      </c>
      <c r="L52" s="33">
        <v>5</v>
      </c>
      <c r="M52" s="33">
        <v>1</v>
      </c>
      <c r="N52" s="33">
        <v>0</v>
      </c>
      <c r="O52" s="33">
        <v>0</v>
      </c>
      <c r="P52" s="33">
        <v>0</v>
      </c>
      <c r="Q52" s="33">
        <v>1</v>
      </c>
      <c r="R52" s="33">
        <v>0</v>
      </c>
      <c r="S52" s="33">
        <v>0</v>
      </c>
      <c r="T52" s="33">
        <v>0</v>
      </c>
      <c r="U52" s="33">
        <v>1</v>
      </c>
      <c r="V52" s="33">
        <v>0</v>
      </c>
      <c r="W52" s="33">
        <v>1</v>
      </c>
      <c r="X52" s="33">
        <v>2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1</v>
      </c>
      <c r="AF52" s="33">
        <f t="shared" si="1"/>
        <v>12</v>
      </c>
    </row>
    <row r="53" spans="2:32" ht="12.75">
      <c r="B53" s="56" t="s">
        <v>136</v>
      </c>
      <c r="C53" s="57"/>
      <c r="D53" s="57"/>
      <c r="E53" s="57"/>
      <c r="F53" s="57"/>
      <c r="G53" s="57"/>
      <c r="H53" s="57"/>
      <c r="I53" s="57"/>
      <c r="J53" s="58"/>
      <c r="K53" s="34" t="s">
        <v>205</v>
      </c>
      <c r="L53" s="33">
        <v>1</v>
      </c>
      <c r="M53" s="33">
        <v>4</v>
      </c>
      <c r="N53" s="33">
        <v>1</v>
      </c>
      <c r="O53" s="33">
        <v>0</v>
      </c>
      <c r="P53" s="33">
        <v>0</v>
      </c>
      <c r="Q53" s="33">
        <v>4</v>
      </c>
      <c r="R53" s="33">
        <v>1</v>
      </c>
      <c r="S53" s="33">
        <v>1</v>
      </c>
      <c r="T53" s="33">
        <v>1</v>
      </c>
      <c r="U53" s="33">
        <v>2</v>
      </c>
      <c r="V53" s="33">
        <v>0</v>
      </c>
      <c r="W53" s="33">
        <v>0</v>
      </c>
      <c r="X53" s="33">
        <v>2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f t="shared" si="1"/>
        <v>17</v>
      </c>
    </row>
    <row r="54" spans="2:32" ht="12.75">
      <c r="B54" s="56" t="s">
        <v>137</v>
      </c>
      <c r="C54" s="57"/>
      <c r="D54" s="57"/>
      <c r="E54" s="57"/>
      <c r="F54" s="57"/>
      <c r="G54" s="57"/>
      <c r="H54" s="57"/>
      <c r="I54" s="57"/>
      <c r="J54" s="58"/>
      <c r="K54" s="34" t="s">
        <v>206</v>
      </c>
      <c r="L54" s="33">
        <f>L55+L56</f>
        <v>4</v>
      </c>
      <c r="M54" s="33">
        <f aca="true" t="shared" si="20" ref="M54:AE54">M55+M56</f>
        <v>3</v>
      </c>
      <c r="N54" s="33">
        <f t="shared" si="20"/>
        <v>1</v>
      </c>
      <c r="O54" s="33">
        <f t="shared" si="20"/>
        <v>3</v>
      </c>
      <c r="P54" s="33">
        <f t="shared" si="20"/>
        <v>1</v>
      </c>
      <c r="Q54" s="33">
        <f t="shared" si="20"/>
        <v>3</v>
      </c>
      <c r="R54" s="33">
        <f t="shared" si="20"/>
        <v>1</v>
      </c>
      <c r="S54" s="33">
        <f t="shared" si="20"/>
        <v>0</v>
      </c>
      <c r="T54" s="33">
        <f t="shared" si="20"/>
        <v>3</v>
      </c>
      <c r="U54" s="33">
        <f t="shared" si="20"/>
        <v>4</v>
      </c>
      <c r="V54" s="33">
        <f t="shared" si="20"/>
        <v>1</v>
      </c>
      <c r="W54" s="33">
        <f t="shared" si="20"/>
        <v>0</v>
      </c>
      <c r="X54" s="33">
        <f t="shared" si="20"/>
        <v>0</v>
      </c>
      <c r="Y54" s="33">
        <f t="shared" si="20"/>
        <v>2</v>
      </c>
      <c r="Z54" s="33">
        <f t="shared" si="20"/>
        <v>1</v>
      </c>
      <c r="AA54" s="33">
        <f t="shared" si="20"/>
        <v>1</v>
      </c>
      <c r="AB54" s="33">
        <f t="shared" si="20"/>
        <v>0</v>
      </c>
      <c r="AC54" s="33">
        <f t="shared" si="20"/>
        <v>0</v>
      </c>
      <c r="AD54" s="33">
        <f t="shared" si="20"/>
        <v>1</v>
      </c>
      <c r="AE54" s="33">
        <f t="shared" si="20"/>
        <v>2</v>
      </c>
      <c r="AF54" s="33">
        <f t="shared" si="1"/>
        <v>31</v>
      </c>
    </row>
    <row r="55" spans="2:32" ht="12.75">
      <c r="B55" s="56" t="s">
        <v>138</v>
      </c>
      <c r="C55" s="57"/>
      <c r="D55" s="57"/>
      <c r="E55" s="57"/>
      <c r="F55" s="57"/>
      <c r="G55" s="57"/>
      <c r="H55" s="57"/>
      <c r="I55" s="57"/>
      <c r="J55" s="58"/>
      <c r="K55" s="34" t="s">
        <v>207</v>
      </c>
      <c r="L55" s="33">
        <v>3</v>
      </c>
      <c r="M55" s="33">
        <v>1</v>
      </c>
      <c r="N55" s="33">
        <v>0</v>
      </c>
      <c r="O55" s="33">
        <v>0</v>
      </c>
      <c r="P55" s="33">
        <v>1</v>
      </c>
      <c r="Q55" s="33">
        <v>1</v>
      </c>
      <c r="R55" s="33">
        <v>0</v>
      </c>
      <c r="S55" s="33">
        <v>0</v>
      </c>
      <c r="T55" s="33">
        <v>2</v>
      </c>
      <c r="U55" s="33">
        <v>2</v>
      </c>
      <c r="V55" s="33">
        <v>0</v>
      </c>
      <c r="W55" s="33">
        <v>0</v>
      </c>
      <c r="X55" s="33">
        <v>0</v>
      </c>
      <c r="Y55" s="33">
        <v>1</v>
      </c>
      <c r="Z55" s="33">
        <v>1</v>
      </c>
      <c r="AA55" s="33">
        <v>1</v>
      </c>
      <c r="AB55" s="33">
        <v>0</v>
      </c>
      <c r="AC55" s="33">
        <v>0</v>
      </c>
      <c r="AD55" s="33">
        <v>1</v>
      </c>
      <c r="AE55" s="33">
        <v>1</v>
      </c>
      <c r="AF55" s="33">
        <f t="shared" si="1"/>
        <v>15</v>
      </c>
    </row>
    <row r="56" spans="2:32" ht="12.75">
      <c r="B56" s="56" t="s">
        <v>139</v>
      </c>
      <c r="C56" s="57"/>
      <c r="D56" s="57"/>
      <c r="E56" s="57"/>
      <c r="F56" s="57"/>
      <c r="G56" s="57"/>
      <c r="H56" s="57"/>
      <c r="I56" s="57"/>
      <c r="J56" s="58"/>
      <c r="K56" s="34" t="s">
        <v>208</v>
      </c>
      <c r="L56" s="33">
        <v>1</v>
      </c>
      <c r="M56" s="33">
        <v>2</v>
      </c>
      <c r="N56" s="33">
        <v>1</v>
      </c>
      <c r="O56" s="33">
        <v>3</v>
      </c>
      <c r="P56" s="33">
        <v>0</v>
      </c>
      <c r="Q56" s="33">
        <v>2</v>
      </c>
      <c r="R56" s="33">
        <v>1</v>
      </c>
      <c r="S56" s="33">
        <v>0</v>
      </c>
      <c r="T56" s="33">
        <v>1</v>
      </c>
      <c r="U56" s="33">
        <v>2</v>
      </c>
      <c r="V56" s="33">
        <v>1</v>
      </c>
      <c r="W56" s="33">
        <v>0</v>
      </c>
      <c r="X56" s="33">
        <v>0</v>
      </c>
      <c r="Y56" s="33">
        <v>1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1</v>
      </c>
      <c r="AF56" s="33">
        <f t="shared" si="1"/>
        <v>16</v>
      </c>
    </row>
    <row r="57" spans="2:32" ht="12.75">
      <c r="B57" s="56" t="s">
        <v>140</v>
      </c>
      <c r="C57" s="57"/>
      <c r="D57" s="57"/>
      <c r="E57" s="57"/>
      <c r="F57" s="57"/>
      <c r="G57" s="57"/>
      <c r="H57" s="57"/>
      <c r="I57" s="57"/>
      <c r="J57" s="58"/>
      <c r="K57" s="34" t="s">
        <v>153</v>
      </c>
      <c r="L57" s="33">
        <f>L58+L59</f>
        <v>6</v>
      </c>
      <c r="M57" s="33">
        <f aca="true" t="shared" si="21" ref="M57:AE57">M58+M59</f>
        <v>2</v>
      </c>
      <c r="N57" s="33">
        <f t="shared" si="21"/>
        <v>1</v>
      </c>
      <c r="O57" s="33">
        <f t="shared" si="21"/>
        <v>1</v>
      </c>
      <c r="P57" s="33">
        <f t="shared" si="21"/>
        <v>2</v>
      </c>
      <c r="Q57" s="33">
        <f t="shared" si="21"/>
        <v>3</v>
      </c>
      <c r="R57" s="33">
        <f t="shared" si="21"/>
        <v>0</v>
      </c>
      <c r="S57" s="33">
        <f t="shared" si="21"/>
        <v>2</v>
      </c>
      <c r="T57" s="33">
        <f t="shared" si="21"/>
        <v>0</v>
      </c>
      <c r="U57" s="33">
        <f t="shared" si="21"/>
        <v>4</v>
      </c>
      <c r="V57" s="33">
        <f t="shared" si="21"/>
        <v>0</v>
      </c>
      <c r="W57" s="33">
        <f t="shared" si="21"/>
        <v>0</v>
      </c>
      <c r="X57" s="33">
        <f t="shared" si="21"/>
        <v>2</v>
      </c>
      <c r="Y57" s="33">
        <f t="shared" si="21"/>
        <v>0</v>
      </c>
      <c r="Z57" s="33">
        <f t="shared" si="21"/>
        <v>0</v>
      </c>
      <c r="AA57" s="33">
        <f t="shared" si="21"/>
        <v>1</v>
      </c>
      <c r="AB57" s="33">
        <f t="shared" si="21"/>
        <v>0</v>
      </c>
      <c r="AC57" s="33">
        <f t="shared" si="21"/>
        <v>0</v>
      </c>
      <c r="AD57" s="33">
        <f t="shared" si="21"/>
        <v>0</v>
      </c>
      <c r="AE57" s="33">
        <f t="shared" si="21"/>
        <v>2</v>
      </c>
      <c r="AF57" s="33">
        <f t="shared" si="1"/>
        <v>26</v>
      </c>
    </row>
    <row r="58" spans="2:32" ht="12.75">
      <c r="B58" s="56" t="s">
        <v>141</v>
      </c>
      <c r="C58" s="57"/>
      <c r="D58" s="57"/>
      <c r="E58" s="57"/>
      <c r="F58" s="57"/>
      <c r="G58" s="57"/>
      <c r="H58" s="57"/>
      <c r="I58" s="57"/>
      <c r="J58" s="58"/>
      <c r="K58" s="34" t="s">
        <v>154</v>
      </c>
      <c r="L58" s="33">
        <f>L61+L64</f>
        <v>3</v>
      </c>
      <c r="M58" s="33">
        <f aca="true" t="shared" si="22" ref="M58:AE58">M61+M64</f>
        <v>1</v>
      </c>
      <c r="N58" s="33">
        <f t="shared" si="22"/>
        <v>1</v>
      </c>
      <c r="O58" s="33">
        <f t="shared" si="22"/>
        <v>0</v>
      </c>
      <c r="P58" s="33">
        <f t="shared" si="22"/>
        <v>2</v>
      </c>
      <c r="Q58" s="33">
        <f t="shared" si="22"/>
        <v>0</v>
      </c>
      <c r="R58" s="33">
        <f t="shared" si="22"/>
        <v>0</v>
      </c>
      <c r="S58" s="33">
        <f t="shared" si="22"/>
        <v>1</v>
      </c>
      <c r="T58" s="33">
        <f t="shared" si="22"/>
        <v>0</v>
      </c>
      <c r="U58" s="33">
        <f t="shared" si="22"/>
        <v>1</v>
      </c>
      <c r="V58" s="33">
        <f t="shared" si="22"/>
        <v>0</v>
      </c>
      <c r="W58" s="33">
        <f t="shared" si="22"/>
        <v>0</v>
      </c>
      <c r="X58" s="33">
        <f t="shared" si="22"/>
        <v>1</v>
      </c>
      <c r="Y58" s="33">
        <f t="shared" si="22"/>
        <v>0</v>
      </c>
      <c r="Z58" s="33">
        <f t="shared" si="22"/>
        <v>0</v>
      </c>
      <c r="AA58" s="33">
        <f t="shared" si="22"/>
        <v>1</v>
      </c>
      <c r="AB58" s="33">
        <f t="shared" si="22"/>
        <v>0</v>
      </c>
      <c r="AC58" s="33">
        <f t="shared" si="22"/>
        <v>0</v>
      </c>
      <c r="AD58" s="33">
        <f t="shared" si="22"/>
        <v>0</v>
      </c>
      <c r="AE58" s="33">
        <f t="shared" si="22"/>
        <v>0</v>
      </c>
      <c r="AF58" s="33">
        <f t="shared" si="1"/>
        <v>11</v>
      </c>
    </row>
    <row r="59" spans="2:32" ht="12.75">
      <c r="B59" s="56" t="s">
        <v>142</v>
      </c>
      <c r="C59" s="57"/>
      <c r="D59" s="57"/>
      <c r="E59" s="57"/>
      <c r="F59" s="57"/>
      <c r="G59" s="57"/>
      <c r="H59" s="57"/>
      <c r="I59" s="57"/>
      <c r="J59" s="58"/>
      <c r="K59" s="34" t="s">
        <v>155</v>
      </c>
      <c r="L59" s="33">
        <f>L62+L65</f>
        <v>3</v>
      </c>
      <c r="M59" s="33">
        <f aca="true" t="shared" si="23" ref="M59:AE59">M62+M65</f>
        <v>1</v>
      </c>
      <c r="N59" s="33">
        <f t="shared" si="23"/>
        <v>0</v>
      </c>
      <c r="O59" s="33">
        <f t="shared" si="23"/>
        <v>1</v>
      </c>
      <c r="P59" s="33">
        <f t="shared" si="23"/>
        <v>0</v>
      </c>
      <c r="Q59" s="33">
        <f t="shared" si="23"/>
        <v>3</v>
      </c>
      <c r="R59" s="33">
        <f t="shared" si="23"/>
        <v>0</v>
      </c>
      <c r="S59" s="33">
        <f t="shared" si="23"/>
        <v>1</v>
      </c>
      <c r="T59" s="33">
        <f t="shared" si="23"/>
        <v>0</v>
      </c>
      <c r="U59" s="33">
        <f t="shared" si="23"/>
        <v>3</v>
      </c>
      <c r="V59" s="33">
        <f t="shared" si="23"/>
        <v>0</v>
      </c>
      <c r="W59" s="33">
        <f t="shared" si="23"/>
        <v>0</v>
      </c>
      <c r="X59" s="33">
        <f t="shared" si="23"/>
        <v>1</v>
      </c>
      <c r="Y59" s="33">
        <f t="shared" si="23"/>
        <v>0</v>
      </c>
      <c r="Z59" s="33">
        <f t="shared" si="23"/>
        <v>0</v>
      </c>
      <c r="AA59" s="33">
        <f t="shared" si="23"/>
        <v>0</v>
      </c>
      <c r="AB59" s="33">
        <f t="shared" si="23"/>
        <v>0</v>
      </c>
      <c r="AC59" s="33">
        <f t="shared" si="23"/>
        <v>0</v>
      </c>
      <c r="AD59" s="33">
        <f t="shared" si="23"/>
        <v>0</v>
      </c>
      <c r="AE59" s="33">
        <f t="shared" si="23"/>
        <v>2</v>
      </c>
      <c r="AF59" s="33">
        <f t="shared" si="1"/>
        <v>15</v>
      </c>
    </row>
    <row r="60" spans="2:32" ht="12.75">
      <c r="B60" s="56" t="s">
        <v>143</v>
      </c>
      <c r="C60" s="57"/>
      <c r="D60" s="57"/>
      <c r="E60" s="57"/>
      <c r="F60" s="57"/>
      <c r="G60" s="57"/>
      <c r="H60" s="57"/>
      <c r="I60" s="57"/>
      <c r="J60" s="58"/>
      <c r="K60" s="34" t="s">
        <v>156</v>
      </c>
      <c r="L60" s="33">
        <f>L61+L62</f>
        <v>4</v>
      </c>
      <c r="M60" s="33">
        <f aca="true" t="shared" si="24" ref="M60:AE60">M61+M62</f>
        <v>2</v>
      </c>
      <c r="N60" s="33">
        <f t="shared" si="24"/>
        <v>1</v>
      </c>
      <c r="O60" s="33">
        <f t="shared" si="24"/>
        <v>0</v>
      </c>
      <c r="P60" s="33">
        <f t="shared" si="24"/>
        <v>1</v>
      </c>
      <c r="Q60" s="33">
        <f t="shared" si="24"/>
        <v>3</v>
      </c>
      <c r="R60" s="33">
        <f t="shared" si="24"/>
        <v>0</v>
      </c>
      <c r="S60" s="33">
        <f t="shared" si="24"/>
        <v>2</v>
      </c>
      <c r="T60" s="33">
        <f t="shared" si="24"/>
        <v>0</v>
      </c>
      <c r="U60" s="33">
        <f t="shared" si="24"/>
        <v>2</v>
      </c>
      <c r="V60" s="33">
        <f t="shared" si="24"/>
        <v>0</v>
      </c>
      <c r="W60" s="33">
        <f t="shared" si="24"/>
        <v>0</v>
      </c>
      <c r="X60" s="33">
        <f t="shared" si="24"/>
        <v>1</v>
      </c>
      <c r="Y60" s="33">
        <f t="shared" si="24"/>
        <v>0</v>
      </c>
      <c r="Z60" s="33">
        <f t="shared" si="24"/>
        <v>0</v>
      </c>
      <c r="AA60" s="33">
        <f t="shared" si="24"/>
        <v>1</v>
      </c>
      <c r="AB60" s="33">
        <f t="shared" si="24"/>
        <v>0</v>
      </c>
      <c r="AC60" s="33">
        <f t="shared" si="24"/>
        <v>0</v>
      </c>
      <c r="AD60" s="33">
        <f t="shared" si="24"/>
        <v>0</v>
      </c>
      <c r="AE60" s="33">
        <f t="shared" si="24"/>
        <v>1</v>
      </c>
      <c r="AF60" s="33">
        <f t="shared" si="1"/>
        <v>18</v>
      </c>
    </row>
    <row r="61" spans="2:32" ht="12.75">
      <c r="B61" s="56" t="s">
        <v>144</v>
      </c>
      <c r="C61" s="57"/>
      <c r="D61" s="57"/>
      <c r="E61" s="57"/>
      <c r="F61" s="57"/>
      <c r="G61" s="57"/>
      <c r="H61" s="57"/>
      <c r="I61" s="57"/>
      <c r="J61" s="58"/>
      <c r="K61" s="34" t="s">
        <v>157</v>
      </c>
      <c r="L61" s="33">
        <v>2</v>
      </c>
      <c r="M61" s="33">
        <v>1</v>
      </c>
      <c r="N61" s="33">
        <v>1</v>
      </c>
      <c r="O61" s="33">
        <v>0</v>
      </c>
      <c r="P61" s="33">
        <v>1</v>
      </c>
      <c r="Q61" s="33">
        <v>0</v>
      </c>
      <c r="R61" s="33">
        <v>0</v>
      </c>
      <c r="S61" s="33">
        <v>1</v>
      </c>
      <c r="T61" s="33">
        <v>0</v>
      </c>
      <c r="U61" s="33">
        <v>1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1</v>
      </c>
      <c r="AB61" s="33">
        <v>0</v>
      </c>
      <c r="AC61" s="33">
        <v>0</v>
      </c>
      <c r="AD61" s="33">
        <v>0</v>
      </c>
      <c r="AE61" s="33">
        <v>0</v>
      </c>
      <c r="AF61" s="33">
        <f t="shared" si="1"/>
        <v>8</v>
      </c>
    </row>
    <row r="62" spans="2:32" ht="12.75">
      <c r="B62" s="56" t="s">
        <v>145</v>
      </c>
      <c r="C62" s="57"/>
      <c r="D62" s="57"/>
      <c r="E62" s="57"/>
      <c r="F62" s="57"/>
      <c r="G62" s="57"/>
      <c r="H62" s="57"/>
      <c r="I62" s="57"/>
      <c r="J62" s="58"/>
      <c r="K62" s="34" t="s">
        <v>158</v>
      </c>
      <c r="L62" s="33">
        <v>2</v>
      </c>
      <c r="M62" s="33">
        <v>1</v>
      </c>
      <c r="N62" s="33">
        <v>0</v>
      </c>
      <c r="O62" s="33">
        <v>0</v>
      </c>
      <c r="P62" s="33">
        <v>0</v>
      </c>
      <c r="Q62" s="33">
        <v>3</v>
      </c>
      <c r="R62" s="33">
        <v>0</v>
      </c>
      <c r="S62" s="33">
        <v>1</v>
      </c>
      <c r="T62" s="33">
        <v>0</v>
      </c>
      <c r="U62" s="33">
        <v>1</v>
      </c>
      <c r="V62" s="33">
        <v>0</v>
      </c>
      <c r="W62" s="33">
        <v>0</v>
      </c>
      <c r="X62" s="33">
        <v>1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1</v>
      </c>
      <c r="AF62" s="33">
        <f t="shared" si="1"/>
        <v>10</v>
      </c>
    </row>
    <row r="63" spans="2:32" ht="12.75">
      <c r="B63" s="56" t="s">
        <v>146</v>
      </c>
      <c r="C63" s="57"/>
      <c r="D63" s="57"/>
      <c r="E63" s="57"/>
      <c r="F63" s="57"/>
      <c r="G63" s="57"/>
      <c r="H63" s="57"/>
      <c r="I63" s="57"/>
      <c r="J63" s="58"/>
      <c r="K63" s="34" t="s">
        <v>159</v>
      </c>
      <c r="L63" s="33">
        <f>L64+L65</f>
        <v>2</v>
      </c>
      <c r="M63" s="33">
        <f aca="true" t="shared" si="25" ref="M63:AE63">M64+M65</f>
        <v>0</v>
      </c>
      <c r="N63" s="33">
        <f t="shared" si="25"/>
        <v>0</v>
      </c>
      <c r="O63" s="33">
        <f t="shared" si="25"/>
        <v>1</v>
      </c>
      <c r="P63" s="33">
        <f t="shared" si="25"/>
        <v>1</v>
      </c>
      <c r="Q63" s="33">
        <f t="shared" si="25"/>
        <v>0</v>
      </c>
      <c r="R63" s="33">
        <f t="shared" si="25"/>
        <v>0</v>
      </c>
      <c r="S63" s="33">
        <f t="shared" si="25"/>
        <v>0</v>
      </c>
      <c r="T63" s="33">
        <f t="shared" si="25"/>
        <v>0</v>
      </c>
      <c r="U63" s="33">
        <f t="shared" si="25"/>
        <v>2</v>
      </c>
      <c r="V63" s="33">
        <f t="shared" si="25"/>
        <v>0</v>
      </c>
      <c r="W63" s="33">
        <f t="shared" si="25"/>
        <v>0</v>
      </c>
      <c r="X63" s="33">
        <f t="shared" si="25"/>
        <v>1</v>
      </c>
      <c r="Y63" s="33">
        <f t="shared" si="25"/>
        <v>0</v>
      </c>
      <c r="Z63" s="33">
        <f t="shared" si="25"/>
        <v>0</v>
      </c>
      <c r="AA63" s="33">
        <f t="shared" si="25"/>
        <v>0</v>
      </c>
      <c r="AB63" s="33">
        <f t="shared" si="25"/>
        <v>0</v>
      </c>
      <c r="AC63" s="33">
        <f t="shared" si="25"/>
        <v>0</v>
      </c>
      <c r="AD63" s="33">
        <f t="shared" si="25"/>
        <v>0</v>
      </c>
      <c r="AE63" s="33">
        <f t="shared" si="25"/>
        <v>1</v>
      </c>
      <c r="AF63" s="33">
        <f t="shared" si="1"/>
        <v>8</v>
      </c>
    </row>
    <row r="64" spans="2:32" ht="12.75">
      <c r="B64" s="56" t="s">
        <v>147</v>
      </c>
      <c r="C64" s="57"/>
      <c r="D64" s="57"/>
      <c r="E64" s="57"/>
      <c r="F64" s="57"/>
      <c r="G64" s="57"/>
      <c r="H64" s="57"/>
      <c r="I64" s="57"/>
      <c r="J64" s="58"/>
      <c r="K64" s="34" t="s">
        <v>160</v>
      </c>
      <c r="L64" s="33">
        <v>1</v>
      </c>
      <c r="M64" s="33">
        <v>0</v>
      </c>
      <c r="N64" s="33">
        <v>0</v>
      </c>
      <c r="O64" s="33">
        <v>0</v>
      </c>
      <c r="P64" s="33">
        <v>1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1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33">
        <f t="shared" si="1"/>
        <v>3</v>
      </c>
    </row>
    <row r="65" spans="2:32" ht="12.75">
      <c r="B65" s="56" t="s">
        <v>148</v>
      </c>
      <c r="C65" s="57"/>
      <c r="D65" s="57"/>
      <c r="E65" s="57"/>
      <c r="F65" s="57"/>
      <c r="G65" s="57"/>
      <c r="H65" s="57"/>
      <c r="I65" s="57"/>
      <c r="J65" s="58"/>
      <c r="K65" s="34" t="s">
        <v>209</v>
      </c>
      <c r="L65" s="33">
        <v>1</v>
      </c>
      <c r="M65" s="33">
        <v>0</v>
      </c>
      <c r="N65" s="33">
        <v>0</v>
      </c>
      <c r="O65" s="33">
        <v>1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2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v>0</v>
      </c>
      <c r="AB65" s="33">
        <v>0</v>
      </c>
      <c r="AC65" s="33">
        <v>0</v>
      </c>
      <c r="AD65" s="33">
        <v>0</v>
      </c>
      <c r="AE65" s="33">
        <v>1</v>
      </c>
      <c r="AF65" s="33">
        <f t="shared" si="1"/>
        <v>5</v>
      </c>
    </row>
    <row r="66" spans="2:32" ht="12.75">
      <c r="B66" s="56" t="s">
        <v>161</v>
      </c>
      <c r="C66" s="57"/>
      <c r="D66" s="57"/>
      <c r="E66" s="57"/>
      <c r="F66" s="57"/>
      <c r="G66" s="57"/>
      <c r="H66" s="57"/>
      <c r="I66" s="57"/>
      <c r="J66" s="58"/>
      <c r="K66" s="34" t="s">
        <v>170</v>
      </c>
      <c r="L66" s="33">
        <f>L67+L68</f>
        <v>193</v>
      </c>
      <c r="M66" s="33">
        <f aca="true" t="shared" si="26" ref="M66:AE66">M67+M68</f>
        <v>66</v>
      </c>
      <c r="N66" s="33">
        <f t="shared" si="26"/>
        <v>18</v>
      </c>
      <c r="O66" s="33">
        <f t="shared" si="26"/>
        <v>32</v>
      </c>
      <c r="P66" s="33">
        <f t="shared" si="26"/>
        <v>11</v>
      </c>
      <c r="Q66" s="33">
        <f t="shared" si="26"/>
        <v>40</v>
      </c>
      <c r="R66" s="33">
        <f t="shared" si="26"/>
        <v>11</v>
      </c>
      <c r="S66" s="33">
        <f t="shared" si="26"/>
        <v>20</v>
      </c>
      <c r="T66" s="33">
        <f t="shared" si="26"/>
        <v>21</v>
      </c>
      <c r="U66" s="33">
        <f t="shared" si="26"/>
        <v>48</v>
      </c>
      <c r="V66" s="33">
        <f t="shared" si="26"/>
        <v>5</v>
      </c>
      <c r="W66" s="33">
        <f t="shared" si="26"/>
        <v>9</v>
      </c>
      <c r="X66" s="33">
        <f t="shared" si="26"/>
        <v>63</v>
      </c>
      <c r="Y66" s="33">
        <f t="shared" si="26"/>
        <v>60</v>
      </c>
      <c r="Z66" s="33">
        <f t="shared" si="26"/>
        <v>21</v>
      </c>
      <c r="AA66" s="33">
        <f t="shared" si="26"/>
        <v>7</v>
      </c>
      <c r="AB66" s="33">
        <f t="shared" si="26"/>
        <v>9</v>
      </c>
      <c r="AC66" s="33">
        <f t="shared" si="26"/>
        <v>8</v>
      </c>
      <c r="AD66" s="33">
        <f t="shared" si="26"/>
        <v>6</v>
      </c>
      <c r="AE66" s="33">
        <f t="shared" si="26"/>
        <v>30</v>
      </c>
      <c r="AF66" s="33">
        <f t="shared" si="1"/>
        <v>678</v>
      </c>
    </row>
    <row r="67" spans="2:32" ht="12.75">
      <c r="B67" s="56" t="s">
        <v>162</v>
      </c>
      <c r="C67" s="57"/>
      <c r="D67" s="57"/>
      <c r="E67" s="57"/>
      <c r="F67" s="57"/>
      <c r="G67" s="57"/>
      <c r="H67" s="57"/>
      <c r="I67" s="57"/>
      <c r="J67" s="58"/>
      <c r="K67" s="34" t="s">
        <v>171</v>
      </c>
      <c r="L67" s="33">
        <f>L70+L73</f>
        <v>153</v>
      </c>
      <c r="M67" s="33">
        <f aca="true" t="shared" si="27" ref="M67:AE67">M70+M73</f>
        <v>22</v>
      </c>
      <c r="N67" s="33">
        <f t="shared" si="27"/>
        <v>9</v>
      </c>
      <c r="O67" s="33">
        <f t="shared" si="27"/>
        <v>5</v>
      </c>
      <c r="P67" s="33">
        <f t="shared" si="27"/>
        <v>6</v>
      </c>
      <c r="Q67" s="33">
        <f t="shared" si="27"/>
        <v>11</v>
      </c>
      <c r="R67" s="33">
        <f t="shared" si="27"/>
        <v>5</v>
      </c>
      <c r="S67" s="33">
        <f t="shared" si="27"/>
        <v>9</v>
      </c>
      <c r="T67" s="33">
        <f t="shared" si="27"/>
        <v>11</v>
      </c>
      <c r="U67" s="33">
        <f t="shared" si="27"/>
        <v>19</v>
      </c>
      <c r="V67" s="33">
        <f t="shared" si="27"/>
        <v>1</v>
      </c>
      <c r="W67" s="33">
        <f t="shared" si="27"/>
        <v>9</v>
      </c>
      <c r="X67" s="33">
        <f t="shared" si="27"/>
        <v>21</v>
      </c>
      <c r="Y67" s="33">
        <f t="shared" si="27"/>
        <v>36</v>
      </c>
      <c r="Z67" s="33">
        <f t="shared" si="27"/>
        <v>9</v>
      </c>
      <c r="AA67" s="33">
        <f t="shared" si="27"/>
        <v>4</v>
      </c>
      <c r="AB67" s="33">
        <f t="shared" si="27"/>
        <v>5</v>
      </c>
      <c r="AC67" s="33">
        <f t="shared" si="27"/>
        <v>4</v>
      </c>
      <c r="AD67" s="33">
        <f t="shared" si="27"/>
        <v>4</v>
      </c>
      <c r="AE67" s="33">
        <f t="shared" si="27"/>
        <v>14</v>
      </c>
      <c r="AF67" s="33">
        <f t="shared" si="1"/>
        <v>357</v>
      </c>
    </row>
    <row r="68" spans="2:32" ht="12.75">
      <c r="B68" s="56" t="s">
        <v>163</v>
      </c>
      <c r="C68" s="57"/>
      <c r="D68" s="57"/>
      <c r="E68" s="57"/>
      <c r="F68" s="57"/>
      <c r="G68" s="57"/>
      <c r="H68" s="57"/>
      <c r="I68" s="57"/>
      <c r="J68" s="58"/>
      <c r="K68" s="34" t="s">
        <v>172</v>
      </c>
      <c r="L68" s="33">
        <f>L71+L74</f>
        <v>40</v>
      </c>
      <c r="M68" s="33">
        <f aca="true" t="shared" si="28" ref="M68:AE68">M71+M74</f>
        <v>44</v>
      </c>
      <c r="N68" s="33">
        <f t="shared" si="28"/>
        <v>9</v>
      </c>
      <c r="O68" s="33">
        <f t="shared" si="28"/>
        <v>27</v>
      </c>
      <c r="P68" s="33">
        <f t="shared" si="28"/>
        <v>5</v>
      </c>
      <c r="Q68" s="33">
        <f t="shared" si="28"/>
        <v>29</v>
      </c>
      <c r="R68" s="33">
        <f t="shared" si="28"/>
        <v>6</v>
      </c>
      <c r="S68" s="33">
        <f t="shared" si="28"/>
        <v>11</v>
      </c>
      <c r="T68" s="33">
        <f t="shared" si="28"/>
        <v>10</v>
      </c>
      <c r="U68" s="33">
        <f t="shared" si="28"/>
        <v>29</v>
      </c>
      <c r="V68" s="33">
        <f t="shared" si="28"/>
        <v>4</v>
      </c>
      <c r="W68" s="33">
        <f t="shared" si="28"/>
        <v>0</v>
      </c>
      <c r="X68" s="33">
        <f t="shared" si="28"/>
        <v>42</v>
      </c>
      <c r="Y68" s="33">
        <f t="shared" si="28"/>
        <v>24</v>
      </c>
      <c r="Z68" s="33">
        <f t="shared" si="28"/>
        <v>12</v>
      </c>
      <c r="AA68" s="33">
        <f t="shared" si="28"/>
        <v>3</v>
      </c>
      <c r="AB68" s="33">
        <f t="shared" si="28"/>
        <v>4</v>
      </c>
      <c r="AC68" s="33">
        <f t="shared" si="28"/>
        <v>4</v>
      </c>
      <c r="AD68" s="33">
        <f t="shared" si="28"/>
        <v>2</v>
      </c>
      <c r="AE68" s="33">
        <f t="shared" si="28"/>
        <v>16</v>
      </c>
      <c r="AF68" s="33">
        <f t="shared" si="1"/>
        <v>321</v>
      </c>
    </row>
    <row r="69" spans="2:32" ht="12.75">
      <c r="B69" s="56" t="s">
        <v>164</v>
      </c>
      <c r="C69" s="57"/>
      <c r="D69" s="57"/>
      <c r="E69" s="57"/>
      <c r="F69" s="57"/>
      <c r="G69" s="57"/>
      <c r="H69" s="57"/>
      <c r="I69" s="57"/>
      <c r="J69" s="58"/>
      <c r="K69" s="34" t="s">
        <v>173</v>
      </c>
      <c r="L69" s="33">
        <f>L70+L71</f>
        <v>126</v>
      </c>
      <c r="M69" s="33">
        <f aca="true" t="shared" si="29" ref="M69:AE69">M70+M71</f>
        <v>41</v>
      </c>
      <c r="N69" s="33">
        <f t="shared" si="29"/>
        <v>13</v>
      </c>
      <c r="O69" s="33">
        <f t="shared" si="29"/>
        <v>23</v>
      </c>
      <c r="P69" s="33">
        <f t="shared" si="29"/>
        <v>7</v>
      </c>
      <c r="Q69" s="33">
        <f t="shared" si="29"/>
        <v>30</v>
      </c>
      <c r="R69" s="33">
        <f t="shared" si="29"/>
        <v>10</v>
      </c>
      <c r="S69" s="33">
        <f t="shared" si="29"/>
        <v>10</v>
      </c>
      <c r="T69" s="33">
        <f t="shared" si="29"/>
        <v>12</v>
      </c>
      <c r="U69" s="33">
        <f t="shared" si="29"/>
        <v>35</v>
      </c>
      <c r="V69" s="33">
        <f t="shared" si="29"/>
        <v>4</v>
      </c>
      <c r="W69" s="33">
        <f t="shared" si="29"/>
        <v>7</v>
      </c>
      <c r="X69" s="33">
        <f t="shared" si="29"/>
        <v>21</v>
      </c>
      <c r="Y69" s="33">
        <f t="shared" si="29"/>
        <v>47</v>
      </c>
      <c r="Z69" s="33">
        <f t="shared" si="29"/>
        <v>17</v>
      </c>
      <c r="AA69" s="33">
        <f t="shared" si="29"/>
        <v>3</v>
      </c>
      <c r="AB69" s="33">
        <f t="shared" si="29"/>
        <v>5</v>
      </c>
      <c r="AC69" s="33">
        <f t="shared" si="29"/>
        <v>4</v>
      </c>
      <c r="AD69" s="33">
        <f t="shared" si="29"/>
        <v>1</v>
      </c>
      <c r="AE69" s="33">
        <f t="shared" si="29"/>
        <v>24</v>
      </c>
      <c r="AF69" s="33">
        <f t="shared" si="1"/>
        <v>440</v>
      </c>
    </row>
    <row r="70" spans="2:32" ht="12.75">
      <c r="B70" s="56" t="s">
        <v>165</v>
      </c>
      <c r="C70" s="57"/>
      <c r="D70" s="57"/>
      <c r="E70" s="57"/>
      <c r="F70" s="57"/>
      <c r="G70" s="57"/>
      <c r="H70" s="57"/>
      <c r="I70" s="57"/>
      <c r="J70" s="58"/>
      <c r="K70" s="34" t="s">
        <v>174</v>
      </c>
      <c r="L70" s="33">
        <v>102</v>
      </c>
      <c r="M70" s="33">
        <v>11</v>
      </c>
      <c r="N70" s="33">
        <v>7</v>
      </c>
      <c r="O70" s="33">
        <v>4</v>
      </c>
      <c r="P70" s="33">
        <v>2</v>
      </c>
      <c r="Q70" s="33">
        <v>9</v>
      </c>
      <c r="R70" s="33">
        <v>5</v>
      </c>
      <c r="S70" s="33">
        <v>6</v>
      </c>
      <c r="T70" s="33">
        <v>7</v>
      </c>
      <c r="U70" s="33">
        <v>15</v>
      </c>
      <c r="V70" s="33">
        <v>1</v>
      </c>
      <c r="W70" s="33">
        <v>7</v>
      </c>
      <c r="X70" s="33">
        <v>8</v>
      </c>
      <c r="Y70" s="33">
        <v>26</v>
      </c>
      <c r="Z70" s="33">
        <v>8</v>
      </c>
      <c r="AA70" s="33">
        <v>2</v>
      </c>
      <c r="AB70" s="33">
        <v>3</v>
      </c>
      <c r="AC70" s="33">
        <v>2</v>
      </c>
      <c r="AD70" s="33">
        <v>1</v>
      </c>
      <c r="AE70" s="33">
        <v>10</v>
      </c>
      <c r="AF70" s="33">
        <f t="shared" si="1"/>
        <v>236</v>
      </c>
    </row>
    <row r="71" spans="2:32" ht="12.75">
      <c r="B71" s="56" t="s">
        <v>166</v>
      </c>
      <c r="C71" s="57"/>
      <c r="D71" s="57"/>
      <c r="E71" s="57"/>
      <c r="F71" s="57"/>
      <c r="G71" s="57"/>
      <c r="H71" s="57"/>
      <c r="I71" s="57"/>
      <c r="J71" s="58"/>
      <c r="K71" s="34" t="s">
        <v>175</v>
      </c>
      <c r="L71" s="33">
        <v>24</v>
      </c>
      <c r="M71" s="33">
        <v>30</v>
      </c>
      <c r="N71" s="33">
        <v>6</v>
      </c>
      <c r="O71" s="33">
        <v>19</v>
      </c>
      <c r="P71" s="33">
        <v>5</v>
      </c>
      <c r="Q71" s="33">
        <v>21</v>
      </c>
      <c r="R71" s="33">
        <v>5</v>
      </c>
      <c r="S71" s="33">
        <v>4</v>
      </c>
      <c r="T71" s="33">
        <v>5</v>
      </c>
      <c r="U71" s="33">
        <v>20</v>
      </c>
      <c r="V71" s="33">
        <v>3</v>
      </c>
      <c r="W71" s="33">
        <v>0</v>
      </c>
      <c r="X71" s="33">
        <v>13</v>
      </c>
      <c r="Y71" s="33">
        <v>21</v>
      </c>
      <c r="Z71" s="33">
        <v>9</v>
      </c>
      <c r="AA71" s="33">
        <v>1</v>
      </c>
      <c r="AB71" s="33">
        <v>2</v>
      </c>
      <c r="AC71" s="33">
        <v>2</v>
      </c>
      <c r="AD71" s="33">
        <v>0</v>
      </c>
      <c r="AE71" s="33">
        <v>14</v>
      </c>
      <c r="AF71" s="33">
        <f t="shared" si="1"/>
        <v>204</v>
      </c>
    </row>
    <row r="72" spans="2:32" ht="12.75">
      <c r="B72" s="56" t="s">
        <v>167</v>
      </c>
      <c r="C72" s="57"/>
      <c r="D72" s="57"/>
      <c r="E72" s="57"/>
      <c r="F72" s="57"/>
      <c r="G72" s="57"/>
      <c r="H72" s="57"/>
      <c r="I72" s="57"/>
      <c r="J72" s="58"/>
      <c r="K72" s="34" t="s">
        <v>176</v>
      </c>
      <c r="L72" s="33">
        <f>L73+L74</f>
        <v>67</v>
      </c>
      <c r="M72" s="33">
        <f aca="true" t="shared" si="30" ref="M72:AE72">M73+M74</f>
        <v>25</v>
      </c>
      <c r="N72" s="33">
        <f t="shared" si="30"/>
        <v>5</v>
      </c>
      <c r="O72" s="33">
        <f t="shared" si="30"/>
        <v>9</v>
      </c>
      <c r="P72" s="33">
        <f t="shared" si="30"/>
        <v>4</v>
      </c>
      <c r="Q72" s="33">
        <f t="shared" si="30"/>
        <v>10</v>
      </c>
      <c r="R72" s="33">
        <f t="shared" si="30"/>
        <v>1</v>
      </c>
      <c r="S72" s="33">
        <f t="shared" si="30"/>
        <v>10</v>
      </c>
      <c r="T72" s="33">
        <f t="shared" si="30"/>
        <v>9</v>
      </c>
      <c r="U72" s="33">
        <f t="shared" si="30"/>
        <v>13</v>
      </c>
      <c r="V72" s="33">
        <f t="shared" si="30"/>
        <v>1</v>
      </c>
      <c r="W72" s="33">
        <f t="shared" si="30"/>
        <v>2</v>
      </c>
      <c r="X72" s="33">
        <f t="shared" si="30"/>
        <v>42</v>
      </c>
      <c r="Y72" s="33">
        <f t="shared" si="30"/>
        <v>13</v>
      </c>
      <c r="Z72" s="33">
        <f t="shared" si="30"/>
        <v>4</v>
      </c>
      <c r="AA72" s="33">
        <f t="shared" si="30"/>
        <v>4</v>
      </c>
      <c r="AB72" s="33">
        <f t="shared" si="30"/>
        <v>4</v>
      </c>
      <c r="AC72" s="33">
        <f t="shared" si="30"/>
        <v>4</v>
      </c>
      <c r="AD72" s="33">
        <f t="shared" si="30"/>
        <v>5</v>
      </c>
      <c r="AE72" s="33">
        <f t="shared" si="30"/>
        <v>6</v>
      </c>
      <c r="AF72" s="33">
        <f t="shared" si="1"/>
        <v>238</v>
      </c>
    </row>
    <row r="73" spans="2:32" ht="12.75">
      <c r="B73" s="56" t="s">
        <v>168</v>
      </c>
      <c r="C73" s="57"/>
      <c r="D73" s="57"/>
      <c r="E73" s="57"/>
      <c r="F73" s="57"/>
      <c r="G73" s="57"/>
      <c r="H73" s="57"/>
      <c r="I73" s="57"/>
      <c r="J73" s="58"/>
      <c r="K73" s="34" t="s">
        <v>177</v>
      </c>
      <c r="L73" s="33">
        <v>51</v>
      </c>
      <c r="M73" s="33">
        <v>11</v>
      </c>
      <c r="N73" s="33">
        <v>2</v>
      </c>
      <c r="O73" s="33">
        <v>1</v>
      </c>
      <c r="P73" s="33">
        <v>4</v>
      </c>
      <c r="Q73" s="33">
        <v>2</v>
      </c>
      <c r="R73" s="33">
        <v>0</v>
      </c>
      <c r="S73" s="33">
        <v>3</v>
      </c>
      <c r="T73" s="33">
        <v>4</v>
      </c>
      <c r="U73" s="33">
        <v>4</v>
      </c>
      <c r="V73" s="33">
        <v>0</v>
      </c>
      <c r="W73" s="33">
        <v>2</v>
      </c>
      <c r="X73" s="33">
        <v>13</v>
      </c>
      <c r="Y73" s="33">
        <v>10</v>
      </c>
      <c r="Z73" s="33">
        <v>1</v>
      </c>
      <c r="AA73" s="33">
        <v>2</v>
      </c>
      <c r="AB73" s="33">
        <v>2</v>
      </c>
      <c r="AC73" s="33">
        <v>2</v>
      </c>
      <c r="AD73" s="33">
        <v>3</v>
      </c>
      <c r="AE73" s="33">
        <v>4</v>
      </c>
      <c r="AF73" s="33">
        <f t="shared" si="1"/>
        <v>121</v>
      </c>
    </row>
    <row r="74" spans="2:32" ht="12.75">
      <c r="B74" s="56" t="s">
        <v>169</v>
      </c>
      <c r="C74" s="57"/>
      <c r="D74" s="57"/>
      <c r="E74" s="57"/>
      <c r="F74" s="57"/>
      <c r="G74" s="57"/>
      <c r="H74" s="57"/>
      <c r="I74" s="57"/>
      <c r="J74" s="58"/>
      <c r="K74" s="34" t="s">
        <v>178</v>
      </c>
      <c r="L74" s="33">
        <v>16</v>
      </c>
      <c r="M74" s="33">
        <v>14</v>
      </c>
      <c r="N74" s="33">
        <v>3</v>
      </c>
      <c r="O74" s="33">
        <v>8</v>
      </c>
      <c r="P74" s="33">
        <v>0</v>
      </c>
      <c r="Q74" s="33">
        <v>8</v>
      </c>
      <c r="R74" s="33">
        <v>1</v>
      </c>
      <c r="S74" s="33">
        <v>7</v>
      </c>
      <c r="T74" s="33">
        <v>5</v>
      </c>
      <c r="U74" s="33">
        <v>9</v>
      </c>
      <c r="V74" s="33">
        <v>1</v>
      </c>
      <c r="W74" s="33">
        <v>0</v>
      </c>
      <c r="X74" s="33">
        <v>29</v>
      </c>
      <c r="Y74" s="33">
        <v>3</v>
      </c>
      <c r="Z74" s="33">
        <v>3</v>
      </c>
      <c r="AA74" s="33">
        <v>2</v>
      </c>
      <c r="AB74" s="33">
        <v>2</v>
      </c>
      <c r="AC74" s="33">
        <v>2</v>
      </c>
      <c r="AD74" s="33">
        <v>2</v>
      </c>
      <c r="AE74" s="33">
        <v>2</v>
      </c>
      <c r="AF74" s="33">
        <f t="shared" si="1"/>
        <v>117</v>
      </c>
    </row>
    <row r="75" spans="2:32" ht="12.75">
      <c r="B75" s="56" t="s">
        <v>179</v>
      </c>
      <c r="C75" s="57"/>
      <c r="D75" s="57"/>
      <c r="E75" s="57"/>
      <c r="F75" s="57"/>
      <c r="G75" s="57"/>
      <c r="H75" s="57"/>
      <c r="I75" s="57"/>
      <c r="J75" s="58"/>
      <c r="K75" s="35" t="s">
        <v>188</v>
      </c>
      <c r="L75" s="33">
        <f>L76+L77</f>
        <v>282</v>
      </c>
      <c r="M75" s="33">
        <f aca="true" t="shared" si="31" ref="M75:AE75">M76+M77</f>
        <v>112</v>
      </c>
      <c r="N75" s="33">
        <f t="shared" si="31"/>
        <v>55</v>
      </c>
      <c r="O75" s="33">
        <f t="shared" si="31"/>
        <v>31</v>
      </c>
      <c r="P75" s="33">
        <f t="shared" si="31"/>
        <v>19</v>
      </c>
      <c r="Q75" s="33">
        <f t="shared" si="31"/>
        <v>85</v>
      </c>
      <c r="R75" s="33">
        <f t="shared" si="31"/>
        <v>23</v>
      </c>
      <c r="S75" s="33">
        <f t="shared" si="31"/>
        <v>58</v>
      </c>
      <c r="T75" s="33">
        <f t="shared" si="31"/>
        <v>42</v>
      </c>
      <c r="U75" s="33">
        <f t="shared" si="31"/>
        <v>118</v>
      </c>
      <c r="V75" s="33">
        <f t="shared" si="31"/>
        <v>30</v>
      </c>
      <c r="W75" s="33">
        <f t="shared" si="31"/>
        <v>17</v>
      </c>
      <c r="X75" s="33">
        <f t="shared" si="31"/>
        <v>135</v>
      </c>
      <c r="Y75" s="33">
        <f t="shared" si="31"/>
        <v>95</v>
      </c>
      <c r="Z75" s="33">
        <f t="shared" si="31"/>
        <v>42</v>
      </c>
      <c r="AA75" s="33">
        <f t="shared" si="31"/>
        <v>13</v>
      </c>
      <c r="AB75" s="33">
        <f t="shared" si="31"/>
        <v>23</v>
      </c>
      <c r="AC75" s="33">
        <f t="shared" si="31"/>
        <v>15</v>
      </c>
      <c r="AD75" s="33">
        <f t="shared" si="31"/>
        <v>10</v>
      </c>
      <c r="AE75" s="33">
        <f t="shared" si="31"/>
        <v>61</v>
      </c>
      <c r="AF75" s="33">
        <f t="shared" si="1"/>
        <v>1266</v>
      </c>
    </row>
    <row r="76" spans="2:32" ht="12.75">
      <c r="B76" s="56" t="s">
        <v>180</v>
      </c>
      <c r="C76" s="57"/>
      <c r="D76" s="57"/>
      <c r="E76" s="57"/>
      <c r="F76" s="57"/>
      <c r="G76" s="57"/>
      <c r="H76" s="57"/>
      <c r="I76" s="57"/>
      <c r="J76" s="58"/>
      <c r="K76" s="35" t="s">
        <v>189</v>
      </c>
      <c r="L76" s="33">
        <f>L79+L82</f>
        <v>220</v>
      </c>
      <c r="M76" s="33">
        <f aca="true" t="shared" si="32" ref="M76:AE76">M79+M82</f>
        <v>32</v>
      </c>
      <c r="N76" s="33">
        <f t="shared" si="32"/>
        <v>26</v>
      </c>
      <c r="O76" s="33">
        <f t="shared" si="32"/>
        <v>6</v>
      </c>
      <c r="P76" s="33">
        <f t="shared" si="32"/>
        <v>10</v>
      </c>
      <c r="Q76" s="33">
        <f t="shared" si="32"/>
        <v>21</v>
      </c>
      <c r="R76" s="33">
        <f t="shared" si="32"/>
        <v>8</v>
      </c>
      <c r="S76" s="33">
        <f t="shared" si="32"/>
        <v>28</v>
      </c>
      <c r="T76" s="33">
        <f t="shared" si="32"/>
        <v>12</v>
      </c>
      <c r="U76" s="33">
        <f t="shared" si="32"/>
        <v>41</v>
      </c>
      <c r="V76" s="33">
        <f t="shared" si="32"/>
        <v>13</v>
      </c>
      <c r="W76" s="33">
        <f t="shared" si="32"/>
        <v>16</v>
      </c>
      <c r="X76" s="33">
        <f t="shared" si="32"/>
        <v>53</v>
      </c>
      <c r="Y76" s="33">
        <f t="shared" si="32"/>
        <v>62</v>
      </c>
      <c r="Z76" s="33">
        <f t="shared" si="32"/>
        <v>19</v>
      </c>
      <c r="AA76" s="33">
        <f t="shared" si="32"/>
        <v>6</v>
      </c>
      <c r="AB76" s="33">
        <f t="shared" si="32"/>
        <v>16</v>
      </c>
      <c r="AC76" s="33">
        <f t="shared" si="32"/>
        <v>7</v>
      </c>
      <c r="AD76" s="33">
        <f t="shared" si="32"/>
        <v>6</v>
      </c>
      <c r="AE76" s="33">
        <f t="shared" si="32"/>
        <v>30</v>
      </c>
      <c r="AF76" s="33">
        <f t="shared" si="1"/>
        <v>632</v>
      </c>
    </row>
    <row r="77" spans="2:32" ht="12.75">
      <c r="B77" s="56" t="s">
        <v>181</v>
      </c>
      <c r="C77" s="57"/>
      <c r="D77" s="57"/>
      <c r="E77" s="57"/>
      <c r="F77" s="57"/>
      <c r="G77" s="57"/>
      <c r="H77" s="57"/>
      <c r="I77" s="57"/>
      <c r="J77" s="58"/>
      <c r="K77" s="35" t="s">
        <v>190</v>
      </c>
      <c r="L77" s="33">
        <f>L80+L83</f>
        <v>62</v>
      </c>
      <c r="M77" s="33">
        <f aca="true" t="shared" si="33" ref="M77:AE77">M80+M83</f>
        <v>80</v>
      </c>
      <c r="N77" s="33">
        <f t="shared" si="33"/>
        <v>29</v>
      </c>
      <c r="O77" s="33">
        <f t="shared" si="33"/>
        <v>25</v>
      </c>
      <c r="P77" s="33">
        <f t="shared" si="33"/>
        <v>9</v>
      </c>
      <c r="Q77" s="33">
        <f t="shared" si="33"/>
        <v>64</v>
      </c>
      <c r="R77" s="33">
        <f t="shared" si="33"/>
        <v>15</v>
      </c>
      <c r="S77" s="33">
        <f t="shared" si="33"/>
        <v>30</v>
      </c>
      <c r="T77" s="33">
        <f t="shared" si="33"/>
        <v>30</v>
      </c>
      <c r="U77" s="33">
        <f t="shared" si="33"/>
        <v>77</v>
      </c>
      <c r="V77" s="33">
        <f t="shared" si="33"/>
        <v>17</v>
      </c>
      <c r="W77" s="33">
        <f t="shared" si="33"/>
        <v>1</v>
      </c>
      <c r="X77" s="33">
        <f t="shared" si="33"/>
        <v>82</v>
      </c>
      <c r="Y77" s="33">
        <f t="shared" si="33"/>
        <v>33</v>
      </c>
      <c r="Z77" s="33">
        <f t="shared" si="33"/>
        <v>23</v>
      </c>
      <c r="AA77" s="33">
        <f t="shared" si="33"/>
        <v>7</v>
      </c>
      <c r="AB77" s="33">
        <f t="shared" si="33"/>
        <v>7</v>
      </c>
      <c r="AC77" s="33">
        <f t="shared" si="33"/>
        <v>8</v>
      </c>
      <c r="AD77" s="33">
        <f t="shared" si="33"/>
        <v>4</v>
      </c>
      <c r="AE77" s="33">
        <f t="shared" si="33"/>
        <v>31</v>
      </c>
      <c r="AF77" s="33">
        <f t="shared" si="1"/>
        <v>634</v>
      </c>
    </row>
    <row r="78" spans="2:32" ht="12.75">
      <c r="B78" s="56" t="s">
        <v>182</v>
      </c>
      <c r="C78" s="57"/>
      <c r="D78" s="57"/>
      <c r="E78" s="57"/>
      <c r="F78" s="57"/>
      <c r="G78" s="57"/>
      <c r="H78" s="57"/>
      <c r="I78" s="57"/>
      <c r="J78" s="58"/>
      <c r="K78" s="35" t="s">
        <v>191</v>
      </c>
      <c r="L78" s="33">
        <f>L79+L80</f>
        <v>164</v>
      </c>
      <c r="M78" s="33">
        <f aca="true" t="shared" si="34" ref="M78:AE78">M79+M80</f>
        <v>57</v>
      </c>
      <c r="N78" s="33">
        <f t="shared" si="34"/>
        <v>28</v>
      </c>
      <c r="O78" s="33">
        <f t="shared" si="34"/>
        <v>17</v>
      </c>
      <c r="P78" s="33">
        <f t="shared" si="34"/>
        <v>13</v>
      </c>
      <c r="Q78" s="33">
        <f t="shared" si="34"/>
        <v>51</v>
      </c>
      <c r="R78" s="33">
        <f t="shared" si="34"/>
        <v>11</v>
      </c>
      <c r="S78" s="33">
        <f t="shared" si="34"/>
        <v>35</v>
      </c>
      <c r="T78" s="33">
        <f t="shared" si="34"/>
        <v>31</v>
      </c>
      <c r="U78" s="33">
        <f t="shared" si="34"/>
        <v>64</v>
      </c>
      <c r="V78" s="33">
        <f t="shared" si="34"/>
        <v>19</v>
      </c>
      <c r="W78" s="33">
        <f t="shared" si="34"/>
        <v>7</v>
      </c>
      <c r="X78" s="33">
        <f t="shared" si="34"/>
        <v>85</v>
      </c>
      <c r="Y78" s="33">
        <f t="shared" si="34"/>
        <v>54</v>
      </c>
      <c r="Z78" s="33">
        <f t="shared" si="34"/>
        <v>20</v>
      </c>
      <c r="AA78" s="33">
        <f t="shared" si="34"/>
        <v>6</v>
      </c>
      <c r="AB78" s="33">
        <f t="shared" si="34"/>
        <v>14</v>
      </c>
      <c r="AC78" s="33">
        <f t="shared" si="34"/>
        <v>10</v>
      </c>
      <c r="AD78" s="33">
        <f t="shared" si="34"/>
        <v>4</v>
      </c>
      <c r="AE78" s="33">
        <f t="shared" si="34"/>
        <v>36</v>
      </c>
      <c r="AF78" s="33">
        <f t="shared" si="1"/>
        <v>726</v>
      </c>
    </row>
    <row r="79" spans="2:32" ht="12.75">
      <c r="B79" s="56" t="s">
        <v>183</v>
      </c>
      <c r="C79" s="57"/>
      <c r="D79" s="57"/>
      <c r="E79" s="57"/>
      <c r="F79" s="57"/>
      <c r="G79" s="57"/>
      <c r="H79" s="57"/>
      <c r="I79" s="57"/>
      <c r="J79" s="58"/>
      <c r="K79" s="35" t="s">
        <v>192</v>
      </c>
      <c r="L79" s="33">
        <v>129</v>
      </c>
      <c r="M79" s="33">
        <v>15</v>
      </c>
      <c r="N79" s="33">
        <v>13</v>
      </c>
      <c r="O79" s="33">
        <v>4</v>
      </c>
      <c r="P79" s="33">
        <v>5</v>
      </c>
      <c r="Q79" s="33">
        <v>11</v>
      </c>
      <c r="R79" s="33">
        <v>3</v>
      </c>
      <c r="S79" s="33">
        <v>21</v>
      </c>
      <c r="T79" s="33">
        <v>9</v>
      </c>
      <c r="U79" s="33">
        <v>22</v>
      </c>
      <c r="V79" s="33">
        <v>10</v>
      </c>
      <c r="W79" s="33">
        <v>6</v>
      </c>
      <c r="X79" s="33">
        <v>35</v>
      </c>
      <c r="Y79" s="33">
        <v>34</v>
      </c>
      <c r="Z79" s="33">
        <v>12</v>
      </c>
      <c r="AA79" s="33">
        <v>3</v>
      </c>
      <c r="AB79" s="33">
        <v>12</v>
      </c>
      <c r="AC79" s="33">
        <v>3</v>
      </c>
      <c r="AD79" s="33">
        <v>4</v>
      </c>
      <c r="AE79" s="33">
        <v>16</v>
      </c>
      <c r="AF79" s="33">
        <f t="shared" si="1"/>
        <v>367</v>
      </c>
    </row>
    <row r="80" spans="2:32" ht="12.75">
      <c r="B80" s="56" t="s">
        <v>184</v>
      </c>
      <c r="C80" s="57"/>
      <c r="D80" s="57"/>
      <c r="E80" s="57"/>
      <c r="F80" s="57"/>
      <c r="G80" s="57"/>
      <c r="H80" s="57"/>
      <c r="I80" s="57"/>
      <c r="J80" s="58"/>
      <c r="K80" s="35" t="s">
        <v>193</v>
      </c>
      <c r="L80" s="33">
        <v>35</v>
      </c>
      <c r="M80" s="33">
        <v>42</v>
      </c>
      <c r="N80" s="33">
        <v>15</v>
      </c>
      <c r="O80" s="33">
        <v>13</v>
      </c>
      <c r="P80" s="33">
        <v>8</v>
      </c>
      <c r="Q80" s="33">
        <v>40</v>
      </c>
      <c r="R80" s="33">
        <v>8</v>
      </c>
      <c r="S80" s="33">
        <v>14</v>
      </c>
      <c r="T80" s="33">
        <v>22</v>
      </c>
      <c r="U80" s="33">
        <v>42</v>
      </c>
      <c r="V80" s="33">
        <v>9</v>
      </c>
      <c r="W80" s="33">
        <v>1</v>
      </c>
      <c r="X80" s="33">
        <v>50</v>
      </c>
      <c r="Y80" s="33">
        <v>20</v>
      </c>
      <c r="Z80" s="33">
        <v>8</v>
      </c>
      <c r="AA80" s="33">
        <v>3</v>
      </c>
      <c r="AB80" s="33">
        <v>2</v>
      </c>
      <c r="AC80" s="33">
        <v>7</v>
      </c>
      <c r="AD80" s="33">
        <v>0</v>
      </c>
      <c r="AE80" s="33">
        <v>20</v>
      </c>
      <c r="AF80" s="33">
        <f t="shared" si="1"/>
        <v>359</v>
      </c>
    </row>
    <row r="81" spans="2:32" ht="12.75">
      <c r="B81" s="56" t="s">
        <v>185</v>
      </c>
      <c r="C81" s="57"/>
      <c r="D81" s="57"/>
      <c r="E81" s="57"/>
      <c r="F81" s="57"/>
      <c r="G81" s="57"/>
      <c r="H81" s="57"/>
      <c r="I81" s="57"/>
      <c r="J81" s="58"/>
      <c r="K81" s="35" t="s">
        <v>194</v>
      </c>
      <c r="L81" s="33">
        <f>L82+L83</f>
        <v>118</v>
      </c>
      <c r="M81" s="33">
        <f aca="true" t="shared" si="35" ref="M81:AE81">M82+M83</f>
        <v>55</v>
      </c>
      <c r="N81" s="33">
        <f t="shared" si="35"/>
        <v>27</v>
      </c>
      <c r="O81" s="33">
        <f t="shared" si="35"/>
        <v>14</v>
      </c>
      <c r="P81" s="33">
        <f t="shared" si="35"/>
        <v>6</v>
      </c>
      <c r="Q81" s="33">
        <f t="shared" si="35"/>
        <v>34</v>
      </c>
      <c r="R81" s="33">
        <f t="shared" si="35"/>
        <v>12</v>
      </c>
      <c r="S81" s="33">
        <f t="shared" si="35"/>
        <v>23</v>
      </c>
      <c r="T81" s="33">
        <f t="shared" si="35"/>
        <v>11</v>
      </c>
      <c r="U81" s="33">
        <f t="shared" si="35"/>
        <v>54</v>
      </c>
      <c r="V81" s="33">
        <f t="shared" si="35"/>
        <v>11</v>
      </c>
      <c r="W81" s="33">
        <f t="shared" si="35"/>
        <v>10</v>
      </c>
      <c r="X81" s="33">
        <f t="shared" si="35"/>
        <v>50</v>
      </c>
      <c r="Y81" s="33">
        <f t="shared" si="35"/>
        <v>41</v>
      </c>
      <c r="Z81" s="33">
        <f t="shared" si="35"/>
        <v>22</v>
      </c>
      <c r="AA81" s="33">
        <f t="shared" si="35"/>
        <v>7</v>
      </c>
      <c r="AB81" s="33">
        <f t="shared" si="35"/>
        <v>9</v>
      </c>
      <c r="AC81" s="33">
        <f t="shared" si="35"/>
        <v>5</v>
      </c>
      <c r="AD81" s="33">
        <f t="shared" si="35"/>
        <v>6</v>
      </c>
      <c r="AE81" s="33">
        <f t="shared" si="35"/>
        <v>25</v>
      </c>
      <c r="AF81" s="33">
        <f t="shared" si="1"/>
        <v>540</v>
      </c>
    </row>
    <row r="82" spans="2:32" ht="12.75">
      <c r="B82" s="56" t="s">
        <v>186</v>
      </c>
      <c r="C82" s="57"/>
      <c r="D82" s="57"/>
      <c r="E82" s="57"/>
      <c r="F82" s="57"/>
      <c r="G82" s="57"/>
      <c r="H82" s="57"/>
      <c r="I82" s="57"/>
      <c r="J82" s="58"/>
      <c r="K82" s="35" t="s">
        <v>195</v>
      </c>
      <c r="L82" s="33">
        <v>91</v>
      </c>
      <c r="M82" s="33">
        <v>17</v>
      </c>
      <c r="N82" s="33">
        <v>13</v>
      </c>
      <c r="O82" s="33">
        <v>2</v>
      </c>
      <c r="P82" s="33">
        <v>5</v>
      </c>
      <c r="Q82" s="33">
        <v>10</v>
      </c>
      <c r="R82" s="33">
        <v>5</v>
      </c>
      <c r="S82" s="33">
        <v>7</v>
      </c>
      <c r="T82" s="33">
        <v>3</v>
      </c>
      <c r="U82" s="33">
        <v>19</v>
      </c>
      <c r="V82" s="33">
        <v>3</v>
      </c>
      <c r="W82" s="33">
        <v>10</v>
      </c>
      <c r="X82" s="33">
        <v>18</v>
      </c>
      <c r="Y82" s="33">
        <v>28</v>
      </c>
      <c r="Z82" s="33">
        <v>7</v>
      </c>
      <c r="AA82" s="36">
        <v>3</v>
      </c>
      <c r="AB82" s="33">
        <v>4</v>
      </c>
      <c r="AC82" s="33">
        <v>4</v>
      </c>
      <c r="AD82" s="33">
        <v>2</v>
      </c>
      <c r="AE82" s="33">
        <v>14</v>
      </c>
      <c r="AF82" s="33">
        <f t="shared" si="1"/>
        <v>265</v>
      </c>
    </row>
    <row r="83" spans="2:32" ht="12.75">
      <c r="B83" s="56" t="s">
        <v>187</v>
      </c>
      <c r="C83" s="57"/>
      <c r="D83" s="57"/>
      <c r="E83" s="57"/>
      <c r="F83" s="57"/>
      <c r="G83" s="57"/>
      <c r="H83" s="57"/>
      <c r="I83" s="57"/>
      <c r="J83" s="58"/>
      <c r="K83" s="35" t="s">
        <v>196</v>
      </c>
      <c r="L83" s="33">
        <v>27</v>
      </c>
      <c r="M83" s="33">
        <v>38</v>
      </c>
      <c r="N83" s="33">
        <v>14</v>
      </c>
      <c r="O83" s="33">
        <v>12</v>
      </c>
      <c r="P83" s="33">
        <v>1</v>
      </c>
      <c r="Q83" s="33">
        <v>24</v>
      </c>
      <c r="R83" s="33">
        <v>7</v>
      </c>
      <c r="S83" s="33">
        <v>16</v>
      </c>
      <c r="T83" s="33">
        <v>8</v>
      </c>
      <c r="U83" s="33">
        <v>35</v>
      </c>
      <c r="V83" s="33">
        <v>8</v>
      </c>
      <c r="W83" s="33">
        <v>0</v>
      </c>
      <c r="X83" s="33">
        <v>32</v>
      </c>
      <c r="Y83" s="33">
        <v>13</v>
      </c>
      <c r="Z83" s="33">
        <v>15</v>
      </c>
      <c r="AA83" s="33">
        <v>4</v>
      </c>
      <c r="AB83" s="33">
        <v>5</v>
      </c>
      <c r="AC83" s="33">
        <v>1</v>
      </c>
      <c r="AD83" s="33">
        <v>4</v>
      </c>
      <c r="AE83" s="33">
        <v>11</v>
      </c>
      <c r="AF83" s="33">
        <f t="shared" si="1"/>
        <v>275</v>
      </c>
    </row>
    <row r="84" spans="2:32" s="2" customFormat="1" ht="12.75">
      <c r="B84" s="37"/>
      <c r="C84" s="37"/>
      <c r="D84" s="37"/>
      <c r="E84" s="37"/>
      <c r="F84" s="37"/>
      <c r="G84" s="37"/>
      <c r="H84" s="37"/>
      <c r="I84" s="37"/>
      <c r="J84" s="37"/>
      <c r="K84" s="38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40"/>
    </row>
    <row r="85" spans="2:32" ht="12.75">
      <c r="B85" s="59" t="s">
        <v>81</v>
      </c>
      <c r="C85" s="59"/>
      <c r="D85" s="59"/>
      <c r="E85" s="59"/>
      <c r="F85" s="59"/>
      <c r="G85" s="59"/>
      <c r="H85" s="59"/>
      <c r="I85" s="59"/>
      <c r="J85" s="59"/>
      <c r="K85" s="31" t="s">
        <v>39</v>
      </c>
      <c r="L85" s="41">
        <f>SUM(L21/L20)*100</f>
        <v>1.0444223564492698</v>
      </c>
      <c r="M85" s="41">
        <f aca="true" t="shared" si="36" ref="M85:AF85">SUM(M21/M20)*100</f>
        <v>0.606545842734794</v>
      </c>
      <c r="N85" s="41">
        <f t="shared" si="36"/>
        <v>0.5927127526828051</v>
      </c>
      <c r="O85" s="41">
        <f t="shared" si="36"/>
        <v>0.7301319853973604</v>
      </c>
      <c r="P85" s="41">
        <f t="shared" si="36"/>
        <v>0.49705689993459773</v>
      </c>
      <c r="Q85" s="41">
        <f t="shared" si="36"/>
        <v>0.6241848332401714</v>
      </c>
      <c r="R85" s="41">
        <f t="shared" si="36"/>
        <v>0.5264756505011643</v>
      </c>
      <c r="S85" s="41">
        <f t="shared" si="36"/>
        <v>0.5417301506686981</v>
      </c>
      <c r="T85" s="41">
        <f t="shared" si="36"/>
        <v>0.4956322408772691</v>
      </c>
      <c r="U85" s="41">
        <f t="shared" si="36"/>
        <v>0.7290593549409621</v>
      </c>
      <c r="V85" s="41">
        <f t="shared" si="36"/>
        <v>0.7119921820466285</v>
      </c>
      <c r="W85" s="41">
        <f t="shared" si="36"/>
        <v>0.7816439737771054</v>
      </c>
      <c r="X85" s="41">
        <f t="shared" si="36"/>
        <v>0.6729851198099807</v>
      </c>
      <c r="Y85" s="41">
        <f t="shared" si="36"/>
        <v>0.7173024066501307</v>
      </c>
      <c r="Z85" s="41">
        <f t="shared" si="36"/>
        <v>0.4900626191124422</v>
      </c>
      <c r="AA85" s="41">
        <f t="shared" si="36"/>
        <v>0.47354670150228606</v>
      </c>
      <c r="AB85" s="41">
        <f t="shared" si="36"/>
        <v>0.4136175628380528</v>
      </c>
      <c r="AC85" s="41">
        <f t="shared" si="36"/>
        <v>0.6064051544438127</v>
      </c>
      <c r="AD85" s="41">
        <f t="shared" si="36"/>
        <v>0.30772737633918396</v>
      </c>
      <c r="AE85" s="41">
        <f t="shared" si="36"/>
        <v>0.7339343504392049</v>
      </c>
      <c r="AF85" s="41">
        <f t="shared" si="36"/>
        <v>0.6877173872680686</v>
      </c>
    </row>
    <row r="86" spans="2:32" ht="12.75">
      <c r="B86" s="59" t="s">
        <v>82</v>
      </c>
      <c r="C86" s="59"/>
      <c r="D86" s="59"/>
      <c r="E86" s="59"/>
      <c r="F86" s="59"/>
      <c r="G86" s="59"/>
      <c r="H86" s="59"/>
      <c r="I86" s="59"/>
      <c r="J86" s="59"/>
      <c r="K86" s="31" t="s">
        <v>40</v>
      </c>
      <c r="L86" s="42">
        <f>(L22/L21)*100</f>
        <v>59.88286969253295</v>
      </c>
      <c r="M86" s="42">
        <f aca="true" t="shared" si="37" ref="M86:AF86">(M22/M21)*100</f>
        <v>54</v>
      </c>
      <c r="N86" s="42">
        <f t="shared" si="37"/>
        <v>54.736842105263165</v>
      </c>
      <c r="O86" s="42">
        <f t="shared" si="37"/>
        <v>56.41025641025641</v>
      </c>
      <c r="P86" s="42">
        <f t="shared" si="37"/>
        <v>65.78947368421053</v>
      </c>
      <c r="Q86" s="42">
        <f t="shared" si="37"/>
        <v>67.66169154228857</v>
      </c>
      <c r="R86" s="42">
        <f t="shared" si="37"/>
        <v>53.84615384615385</v>
      </c>
      <c r="S86" s="42">
        <f t="shared" si="37"/>
        <v>59.375</v>
      </c>
      <c r="T86" s="42">
        <f t="shared" si="37"/>
        <v>62.5</v>
      </c>
      <c r="U86" s="42">
        <f t="shared" si="37"/>
        <v>55.79710144927537</v>
      </c>
      <c r="V86" s="42">
        <f t="shared" si="37"/>
        <v>56.86274509803921</v>
      </c>
      <c r="W86" s="42">
        <f t="shared" si="37"/>
        <v>51.61290322580645</v>
      </c>
      <c r="X86" s="42">
        <f t="shared" si="37"/>
        <v>52.595155709342556</v>
      </c>
      <c r="Y86" s="42">
        <f t="shared" si="37"/>
        <v>63.084112149532714</v>
      </c>
      <c r="Z86" s="42">
        <f t="shared" si="37"/>
        <v>57.77777777777777</v>
      </c>
      <c r="AA86" s="42">
        <f t="shared" si="37"/>
        <v>44.827586206896555</v>
      </c>
      <c r="AB86" s="42">
        <f t="shared" si="37"/>
        <v>58.97435897435898</v>
      </c>
      <c r="AC86" s="42">
        <f t="shared" si="37"/>
        <v>65.625</v>
      </c>
      <c r="AD86" s="42">
        <f t="shared" si="37"/>
        <v>48.148148148148145</v>
      </c>
      <c r="AE86" s="42">
        <f t="shared" si="37"/>
        <v>62.99212598425197</v>
      </c>
      <c r="AF86" s="42">
        <f t="shared" si="37"/>
        <v>58.459323254139676</v>
      </c>
    </row>
    <row r="87" spans="2:32" ht="12.75">
      <c r="B87" s="59" t="s">
        <v>83</v>
      </c>
      <c r="C87" s="59"/>
      <c r="D87" s="59"/>
      <c r="E87" s="59"/>
      <c r="F87" s="59"/>
      <c r="G87" s="59"/>
      <c r="H87" s="59"/>
      <c r="I87" s="59"/>
      <c r="J87" s="59"/>
      <c r="K87" s="31" t="s">
        <v>41</v>
      </c>
      <c r="L87" s="42">
        <f>(L23/L21)*100</f>
        <v>40.11713030746706</v>
      </c>
      <c r="M87" s="42">
        <f aca="true" t="shared" si="38" ref="M87:AF87">(M23/M21)*100</f>
        <v>46</v>
      </c>
      <c r="N87" s="42">
        <f t="shared" si="38"/>
        <v>45.26315789473684</v>
      </c>
      <c r="O87" s="42">
        <f t="shared" si="38"/>
        <v>43.58974358974359</v>
      </c>
      <c r="P87" s="42">
        <f t="shared" si="38"/>
        <v>34.21052631578947</v>
      </c>
      <c r="Q87" s="42">
        <f t="shared" si="38"/>
        <v>32.33830845771145</v>
      </c>
      <c r="R87" s="42">
        <f t="shared" si="38"/>
        <v>46.15384615384615</v>
      </c>
      <c r="S87" s="42">
        <f t="shared" si="38"/>
        <v>40.625</v>
      </c>
      <c r="T87" s="42">
        <f t="shared" si="38"/>
        <v>37.5</v>
      </c>
      <c r="U87" s="42">
        <f t="shared" si="38"/>
        <v>44.20289855072464</v>
      </c>
      <c r="V87" s="42">
        <f t="shared" si="38"/>
        <v>43.13725490196079</v>
      </c>
      <c r="W87" s="42">
        <f t="shared" si="38"/>
        <v>48.38709677419355</v>
      </c>
      <c r="X87" s="42">
        <f t="shared" si="38"/>
        <v>47.40484429065744</v>
      </c>
      <c r="Y87" s="42">
        <f t="shared" si="38"/>
        <v>36.915887850467286</v>
      </c>
      <c r="Z87" s="42">
        <f t="shared" si="38"/>
        <v>42.22222222222222</v>
      </c>
      <c r="AA87" s="42">
        <f t="shared" si="38"/>
        <v>55.172413793103445</v>
      </c>
      <c r="AB87" s="42">
        <f t="shared" si="38"/>
        <v>41.02564102564102</v>
      </c>
      <c r="AC87" s="42">
        <f t="shared" si="38"/>
        <v>34.375</v>
      </c>
      <c r="AD87" s="42">
        <f t="shared" si="38"/>
        <v>51.85185185185185</v>
      </c>
      <c r="AE87" s="42">
        <f t="shared" si="38"/>
        <v>37.00787401574803</v>
      </c>
      <c r="AF87" s="42">
        <f t="shared" si="38"/>
        <v>41.54067674586033</v>
      </c>
    </row>
    <row r="88" spans="2:32" ht="12.75">
      <c r="B88" s="59" t="s">
        <v>84</v>
      </c>
      <c r="C88" s="59"/>
      <c r="D88" s="59"/>
      <c r="E88" s="59"/>
      <c r="F88" s="59"/>
      <c r="G88" s="59"/>
      <c r="H88" s="59"/>
      <c r="I88" s="59"/>
      <c r="J88" s="59"/>
      <c r="K88" s="31" t="s">
        <v>42</v>
      </c>
      <c r="L88" s="42">
        <f>(L24/L21)*100</f>
        <v>79.35578330893118</v>
      </c>
      <c r="M88" s="42">
        <f aca="true" t="shared" si="39" ref="M88:AF88">(M24/M21)*100</f>
        <v>32</v>
      </c>
      <c r="N88" s="42">
        <f t="shared" si="39"/>
        <v>45.26315789473684</v>
      </c>
      <c r="O88" s="42">
        <f t="shared" si="39"/>
        <v>19.230769230769234</v>
      </c>
      <c r="P88" s="42">
        <f t="shared" si="39"/>
        <v>55.26315789473685</v>
      </c>
      <c r="Q88" s="42">
        <f t="shared" si="39"/>
        <v>23.88059701492537</v>
      </c>
      <c r="R88" s="42">
        <f t="shared" si="39"/>
        <v>40.38461538461539</v>
      </c>
      <c r="S88" s="42">
        <f t="shared" si="39"/>
        <v>44.79166666666667</v>
      </c>
      <c r="T88" s="42">
        <f t="shared" si="39"/>
        <v>35</v>
      </c>
      <c r="U88" s="42">
        <f t="shared" si="39"/>
        <v>29.71014492753623</v>
      </c>
      <c r="V88" s="42">
        <f t="shared" si="39"/>
        <v>37.254901960784316</v>
      </c>
      <c r="W88" s="42">
        <f t="shared" si="39"/>
        <v>96.7741935483871</v>
      </c>
      <c r="X88" s="42">
        <f t="shared" si="39"/>
        <v>35.294117647058826</v>
      </c>
      <c r="Y88" s="42">
        <f t="shared" si="39"/>
        <v>59.345794392523366</v>
      </c>
      <c r="Z88" s="42">
        <f t="shared" si="39"/>
        <v>41.11111111111111</v>
      </c>
      <c r="AA88" s="42">
        <f t="shared" si="39"/>
        <v>48.275862068965516</v>
      </c>
      <c r="AB88" s="42">
        <f t="shared" si="39"/>
        <v>61.53846153846154</v>
      </c>
      <c r="AC88" s="42">
        <f t="shared" si="39"/>
        <v>43.75</v>
      </c>
      <c r="AD88" s="42">
        <f t="shared" si="39"/>
        <v>66.66666666666666</v>
      </c>
      <c r="AE88" s="42">
        <f t="shared" si="39"/>
        <v>41.732283464566926</v>
      </c>
      <c r="AF88" s="42">
        <f t="shared" si="39"/>
        <v>48.99208063354932</v>
      </c>
    </row>
    <row r="89" spans="2:32" ht="12.75">
      <c r="B89" s="59" t="s">
        <v>85</v>
      </c>
      <c r="C89" s="59"/>
      <c r="D89" s="59"/>
      <c r="E89" s="59"/>
      <c r="F89" s="59"/>
      <c r="G89" s="59"/>
      <c r="H89" s="59"/>
      <c r="I89" s="59"/>
      <c r="J89" s="59"/>
      <c r="K89" s="31" t="s">
        <v>43</v>
      </c>
      <c r="L89" s="42">
        <f>(L25/L21)*100</f>
        <v>20.644216691068813</v>
      </c>
      <c r="M89" s="42">
        <f aca="true" t="shared" si="40" ref="M89:AF89">(M25/M21)*100</f>
        <v>68</v>
      </c>
      <c r="N89" s="42">
        <f t="shared" si="40"/>
        <v>54.736842105263165</v>
      </c>
      <c r="O89" s="42">
        <f t="shared" si="40"/>
        <v>80.76923076923077</v>
      </c>
      <c r="P89" s="42">
        <f t="shared" si="40"/>
        <v>44.73684210526316</v>
      </c>
      <c r="Q89" s="42">
        <f t="shared" si="40"/>
        <v>76.11940298507463</v>
      </c>
      <c r="R89" s="42">
        <f t="shared" si="40"/>
        <v>59.61538461538461</v>
      </c>
      <c r="S89" s="42">
        <f t="shared" si="40"/>
        <v>55.208333333333336</v>
      </c>
      <c r="T89" s="42">
        <f t="shared" si="40"/>
        <v>65</v>
      </c>
      <c r="U89" s="42">
        <f t="shared" si="40"/>
        <v>70.28985507246377</v>
      </c>
      <c r="V89" s="42">
        <f t="shared" si="40"/>
        <v>62.745098039215684</v>
      </c>
      <c r="W89" s="42">
        <f t="shared" si="40"/>
        <v>3.225806451612903</v>
      </c>
      <c r="X89" s="42">
        <f t="shared" si="40"/>
        <v>64.70588235294117</v>
      </c>
      <c r="Y89" s="42">
        <f t="shared" si="40"/>
        <v>40.654205607476634</v>
      </c>
      <c r="Z89" s="42">
        <f t="shared" si="40"/>
        <v>58.88888888888889</v>
      </c>
      <c r="AA89" s="42">
        <f t="shared" si="40"/>
        <v>51.724137931034484</v>
      </c>
      <c r="AB89" s="42">
        <f t="shared" si="40"/>
        <v>38.46153846153847</v>
      </c>
      <c r="AC89" s="42">
        <f t="shared" si="40"/>
        <v>56.25</v>
      </c>
      <c r="AD89" s="42">
        <f t="shared" si="40"/>
        <v>33.33333333333333</v>
      </c>
      <c r="AE89" s="42">
        <f t="shared" si="40"/>
        <v>58.26771653543307</v>
      </c>
      <c r="AF89" s="42">
        <f t="shared" si="40"/>
        <v>51.00791936645068</v>
      </c>
    </row>
    <row r="90" spans="2:32" ht="12.75">
      <c r="B90" s="59" t="s">
        <v>86</v>
      </c>
      <c r="C90" s="59"/>
      <c r="D90" s="59"/>
      <c r="E90" s="59"/>
      <c r="F90" s="59"/>
      <c r="G90" s="59"/>
      <c r="H90" s="59"/>
      <c r="I90" s="59"/>
      <c r="J90" s="59"/>
      <c r="K90" s="31" t="s">
        <v>44</v>
      </c>
      <c r="L90" s="42">
        <f aca="true" t="shared" si="41" ref="L90:AF90">(L30/L21)*100</f>
        <v>21.669106881405565</v>
      </c>
      <c r="M90" s="42">
        <f t="shared" si="41"/>
        <v>16.8</v>
      </c>
      <c r="N90" s="42">
        <f t="shared" si="41"/>
        <v>14.736842105263156</v>
      </c>
      <c r="O90" s="42">
        <f t="shared" si="41"/>
        <v>5.128205128205128</v>
      </c>
      <c r="P90" s="42">
        <f t="shared" si="41"/>
        <v>13.157894736842104</v>
      </c>
      <c r="Q90" s="42">
        <f t="shared" si="41"/>
        <v>17.91044776119403</v>
      </c>
      <c r="R90" s="42">
        <f t="shared" si="41"/>
        <v>21.153846153846153</v>
      </c>
      <c r="S90" s="42">
        <f t="shared" si="41"/>
        <v>6.25</v>
      </c>
      <c r="T90" s="42">
        <f t="shared" si="41"/>
        <v>8.75</v>
      </c>
      <c r="U90" s="42">
        <f t="shared" si="41"/>
        <v>23.18840579710145</v>
      </c>
      <c r="V90" s="42">
        <f t="shared" si="41"/>
        <v>9.803921568627452</v>
      </c>
      <c r="W90" s="42">
        <f t="shared" si="41"/>
        <v>6.451612903225806</v>
      </c>
      <c r="X90" s="42">
        <f t="shared" si="41"/>
        <v>17.301038062283737</v>
      </c>
      <c r="Y90" s="42">
        <f t="shared" si="41"/>
        <v>19.158878504672895</v>
      </c>
      <c r="Z90" s="42">
        <f t="shared" si="41"/>
        <v>14.444444444444443</v>
      </c>
      <c r="AA90" s="42">
        <f t="shared" si="41"/>
        <v>10.344827586206897</v>
      </c>
      <c r="AB90" s="42">
        <f t="shared" si="41"/>
        <v>12.82051282051282</v>
      </c>
      <c r="AC90" s="42">
        <f t="shared" si="41"/>
        <v>9.375</v>
      </c>
      <c r="AD90" s="42">
        <f t="shared" si="41"/>
        <v>22.22222222222222</v>
      </c>
      <c r="AE90" s="42">
        <f t="shared" si="41"/>
        <v>11.023622047244094</v>
      </c>
      <c r="AF90" s="42">
        <f t="shared" si="41"/>
        <v>17.24262059035277</v>
      </c>
    </row>
    <row r="91" spans="2:32" ht="12.75">
      <c r="B91" s="59" t="s">
        <v>87</v>
      </c>
      <c r="C91" s="59"/>
      <c r="D91" s="59"/>
      <c r="E91" s="59"/>
      <c r="F91" s="59"/>
      <c r="G91" s="59"/>
      <c r="H91" s="59"/>
      <c r="I91" s="59"/>
      <c r="J91" s="59"/>
      <c r="K91" s="31" t="s">
        <v>45</v>
      </c>
      <c r="L91" s="42">
        <f>(L31/L30)*100</f>
        <v>87.16216216216216</v>
      </c>
      <c r="M91" s="42">
        <f aca="true" t="shared" si="42" ref="M91:AF91">(M31/M30)*100</f>
        <v>38.095238095238095</v>
      </c>
      <c r="N91" s="42">
        <f t="shared" si="42"/>
        <v>35.714285714285715</v>
      </c>
      <c r="O91" s="42">
        <f t="shared" si="42"/>
        <v>50</v>
      </c>
      <c r="P91" s="42">
        <f t="shared" si="42"/>
        <v>40</v>
      </c>
      <c r="Q91" s="42">
        <f t="shared" si="42"/>
        <v>16.666666666666664</v>
      </c>
      <c r="R91" s="42">
        <f t="shared" si="42"/>
        <v>45.45454545454545</v>
      </c>
      <c r="S91" s="42">
        <f t="shared" si="42"/>
        <v>16.666666666666664</v>
      </c>
      <c r="T91" s="42">
        <f t="shared" si="42"/>
        <v>28.57142857142857</v>
      </c>
      <c r="U91" s="42">
        <f t="shared" si="42"/>
        <v>21.875</v>
      </c>
      <c r="V91" s="42">
        <f t="shared" si="42"/>
        <v>40</v>
      </c>
      <c r="W91" s="42">
        <f t="shared" si="42"/>
        <v>100</v>
      </c>
      <c r="X91" s="42">
        <f t="shared" si="42"/>
        <v>30</v>
      </c>
      <c r="Y91" s="42">
        <f t="shared" si="42"/>
        <v>58.536585365853654</v>
      </c>
      <c r="Z91" s="42">
        <f t="shared" si="42"/>
        <v>30.76923076923077</v>
      </c>
      <c r="AA91" s="42">
        <f t="shared" si="42"/>
        <v>33.33333333333333</v>
      </c>
      <c r="AB91" s="42">
        <f t="shared" si="42"/>
        <v>20</v>
      </c>
      <c r="AC91" s="42">
        <f t="shared" si="42"/>
        <v>66.66666666666666</v>
      </c>
      <c r="AD91" s="42">
        <f t="shared" si="42"/>
        <v>66.66666666666666</v>
      </c>
      <c r="AE91" s="42">
        <f t="shared" si="42"/>
        <v>28.57142857142857</v>
      </c>
      <c r="AF91" s="42">
        <f t="shared" si="42"/>
        <v>50.31315240083507</v>
      </c>
    </row>
    <row r="92" spans="2:32" ht="12.75">
      <c r="B92" s="59" t="s">
        <v>88</v>
      </c>
      <c r="C92" s="59"/>
      <c r="D92" s="59"/>
      <c r="E92" s="59"/>
      <c r="F92" s="59"/>
      <c r="G92" s="59"/>
      <c r="H92" s="59"/>
      <c r="I92" s="59"/>
      <c r="J92" s="59"/>
      <c r="K92" s="31" t="s">
        <v>46</v>
      </c>
      <c r="L92" s="42">
        <f>(L32/L30)*100</f>
        <v>12.837837837837837</v>
      </c>
      <c r="M92" s="42">
        <f aca="true" t="shared" si="43" ref="M92:AF92">(M32/M30)*100</f>
        <v>61.904761904761905</v>
      </c>
      <c r="N92" s="42">
        <f t="shared" si="43"/>
        <v>64.28571428571429</v>
      </c>
      <c r="O92" s="42">
        <f t="shared" si="43"/>
        <v>50</v>
      </c>
      <c r="P92" s="42">
        <f t="shared" si="43"/>
        <v>60</v>
      </c>
      <c r="Q92" s="42">
        <f t="shared" si="43"/>
        <v>83.33333333333334</v>
      </c>
      <c r="R92" s="42">
        <f t="shared" si="43"/>
        <v>54.54545454545454</v>
      </c>
      <c r="S92" s="42">
        <f t="shared" si="43"/>
        <v>83.33333333333334</v>
      </c>
      <c r="T92" s="42">
        <f t="shared" si="43"/>
        <v>71.42857142857143</v>
      </c>
      <c r="U92" s="42">
        <f t="shared" si="43"/>
        <v>78.125</v>
      </c>
      <c r="V92" s="42">
        <f t="shared" si="43"/>
        <v>60</v>
      </c>
      <c r="W92" s="42">
        <f t="shared" si="43"/>
        <v>0</v>
      </c>
      <c r="X92" s="42">
        <f t="shared" si="43"/>
        <v>70</v>
      </c>
      <c r="Y92" s="42">
        <f t="shared" si="43"/>
        <v>41.46341463414634</v>
      </c>
      <c r="Z92" s="42">
        <f t="shared" si="43"/>
        <v>69.23076923076923</v>
      </c>
      <c r="AA92" s="42">
        <f t="shared" si="43"/>
        <v>66.66666666666666</v>
      </c>
      <c r="AB92" s="42">
        <f t="shared" si="43"/>
        <v>80</v>
      </c>
      <c r="AC92" s="42">
        <f t="shared" si="43"/>
        <v>33.33333333333333</v>
      </c>
      <c r="AD92" s="42">
        <f t="shared" si="43"/>
        <v>33.33333333333333</v>
      </c>
      <c r="AE92" s="42">
        <f t="shared" si="43"/>
        <v>71.42857142857143</v>
      </c>
      <c r="AF92" s="42">
        <f t="shared" si="43"/>
        <v>49.68684759916493</v>
      </c>
    </row>
    <row r="93" spans="2:32" ht="12.75">
      <c r="B93" s="59" t="s">
        <v>89</v>
      </c>
      <c r="C93" s="59"/>
      <c r="D93" s="59"/>
      <c r="E93" s="59"/>
      <c r="F93" s="59"/>
      <c r="G93" s="59"/>
      <c r="H93" s="59"/>
      <c r="I93" s="59"/>
      <c r="J93" s="59"/>
      <c r="K93" s="31" t="s">
        <v>47</v>
      </c>
      <c r="L93" s="42">
        <f aca="true" t="shared" si="44" ref="L93:AF93">(L39/L21)*100</f>
        <v>6.44216691068814</v>
      </c>
      <c r="M93" s="42">
        <f t="shared" si="44"/>
        <v>8</v>
      </c>
      <c r="N93" s="42">
        <f t="shared" si="44"/>
        <v>5.263157894736842</v>
      </c>
      <c r="O93" s="42">
        <f t="shared" si="44"/>
        <v>8.974358974358974</v>
      </c>
      <c r="P93" s="42">
        <f t="shared" si="44"/>
        <v>0</v>
      </c>
      <c r="Q93" s="42">
        <f t="shared" si="44"/>
        <v>14.427860696517413</v>
      </c>
      <c r="R93" s="42">
        <f t="shared" si="44"/>
        <v>9.615384615384617</v>
      </c>
      <c r="S93" s="42">
        <f t="shared" si="44"/>
        <v>9.375</v>
      </c>
      <c r="T93" s="42">
        <f t="shared" si="44"/>
        <v>7.5</v>
      </c>
      <c r="U93" s="42">
        <f t="shared" si="44"/>
        <v>12.681159420289855</v>
      </c>
      <c r="V93" s="42">
        <f t="shared" si="44"/>
        <v>19.607843137254903</v>
      </c>
      <c r="W93" s="42">
        <f t="shared" si="44"/>
        <v>6.451612903225806</v>
      </c>
      <c r="X93" s="42">
        <f t="shared" si="44"/>
        <v>12.110726643598616</v>
      </c>
      <c r="Y93" s="42">
        <f t="shared" si="44"/>
        <v>7.476635514018691</v>
      </c>
      <c r="Z93" s="42">
        <f t="shared" si="44"/>
        <v>14.444444444444443</v>
      </c>
      <c r="AA93" s="42">
        <f t="shared" si="44"/>
        <v>13.793103448275861</v>
      </c>
      <c r="AB93" s="42">
        <f t="shared" si="44"/>
        <v>5.128205128205128</v>
      </c>
      <c r="AC93" s="42">
        <f t="shared" si="44"/>
        <v>18.75</v>
      </c>
      <c r="AD93" s="42">
        <f t="shared" si="44"/>
        <v>14.814814814814813</v>
      </c>
      <c r="AE93" s="42">
        <f t="shared" si="44"/>
        <v>13.385826771653544</v>
      </c>
      <c r="AF93" s="42">
        <f t="shared" si="44"/>
        <v>9.683225341972642</v>
      </c>
    </row>
    <row r="94" spans="2:32" ht="12.75">
      <c r="B94" s="59" t="s">
        <v>90</v>
      </c>
      <c r="C94" s="59"/>
      <c r="D94" s="59"/>
      <c r="E94" s="59"/>
      <c r="F94" s="59"/>
      <c r="G94" s="59"/>
      <c r="H94" s="59"/>
      <c r="I94" s="59"/>
      <c r="J94" s="59"/>
      <c r="K94" s="31" t="s">
        <v>48</v>
      </c>
      <c r="L94" s="42">
        <f>(L40/L39)*100</f>
        <v>65.9090909090909</v>
      </c>
      <c r="M94" s="42">
        <f aca="true" t="shared" si="45" ref="M94:AF94">(M40/M39)*100</f>
        <v>35</v>
      </c>
      <c r="N94" s="42">
        <f t="shared" si="45"/>
        <v>40</v>
      </c>
      <c r="O94" s="42">
        <f t="shared" si="45"/>
        <v>28.57142857142857</v>
      </c>
      <c r="P94" s="42">
        <v>0</v>
      </c>
      <c r="Q94" s="42">
        <f t="shared" si="45"/>
        <v>27.586206896551722</v>
      </c>
      <c r="R94" s="42">
        <f t="shared" si="45"/>
        <v>60</v>
      </c>
      <c r="S94" s="42">
        <f t="shared" si="45"/>
        <v>44.44444444444444</v>
      </c>
      <c r="T94" s="42">
        <f t="shared" si="45"/>
        <v>16.666666666666664</v>
      </c>
      <c r="U94" s="42">
        <f t="shared" si="45"/>
        <v>11.428571428571429</v>
      </c>
      <c r="V94" s="42">
        <f t="shared" si="45"/>
        <v>30</v>
      </c>
      <c r="W94" s="42">
        <f t="shared" si="45"/>
        <v>100</v>
      </c>
      <c r="X94" s="42">
        <f t="shared" si="45"/>
        <v>28.57142857142857</v>
      </c>
      <c r="Y94" s="42">
        <f t="shared" si="45"/>
        <v>25</v>
      </c>
      <c r="Z94" s="42">
        <f t="shared" si="45"/>
        <v>30.76923076923077</v>
      </c>
      <c r="AA94" s="42">
        <f t="shared" si="45"/>
        <v>25</v>
      </c>
      <c r="AB94" s="42">
        <f t="shared" si="45"/>
        <v>100</v>
      </c>
      <c r="AC94" s="42">
        <f t="shared" si="45"/>
        <v>16.666666666666664</v>
      </c>
      <c r="AD94" s="42">
        <f t="shared" si="45"/>
        <v>75</v>
      </c>
      <c r="AE94" s="42">
        <f t="shared" si="45"/>
        <v>17.647058823529413</v>
      </c>
      <c r="AF94" s="42">
        <f t="shared" si="45"/>
        <v>34.572490706319705</v>
      </c>
    </row>
    <row r="95" spans="2:32" ht="12.75">
      <c r="B95" s="59" t="s">
        <v>91</v>
      </c>
      <c r="C95" s="59"/>
      <c r="D95" s="59"/>
      <c r="E95" s="59"/>
      <c r="F95" s="59"/>
      <c r="G95" s="59"/>
      <c r="H95" s="59"/>
      <c r="I95" s="59"/>
      <c r="J95" s="59"/>
      <c r="K95" s="31" t="s">
        <v>49</v>
      </c>
      <c r="L95" s="42">
        <f>(L41/L39)*100</f>
        <v>34.090909090909086</v>
      </c>
      <c r="M95" s="42">
        <f aca="true" t="shared" si="46" ref="M95:AF95">(M41/M39)*100</f>
        <v>65</v>
      </c>
      <c r="N95" s="42">
        <f t="shared" si="46"/>
        <v>60</v>
      </c>
      <c r="O95" s="42">
        <f t="shared" si="46"/>
        <v>71.42857142857143</v>
      </c>
      <c r="P95" s="42">
        <v>0</v>
      </c>
      <c r="Q95" s="42">
        <f t="shared" si="46"/>
        <v>72.41379310344827</v>
      </c>
      <c r="R95" s="42">
        <f t="shared" si="46"/>
        <v>40</v>
      </c>
      <c r="S95" s="42">
        <f t="shared" si="46"/>
        <v>55.55555555555556</v>
      </c>
      <c r="T95" s="42">
        <f t="shared" si="46"/>
        <v>83.33333333333334</v>
      </c>
      <c r="U95" s="42">
        <f t="shared" si="46"/>
        <v>88.57142857142857</v>
      </c>
      <c r="V95" s="42">
        <f t="shared" si="46"/>
        <v>70</v>
      </c>
      <c r="W95" s="42">
        <f t="shared" si="46"/>
        <v>0</v>
      </c>
      <c r="X95" s="42">
        <f t="shared" si="46"/>
        <v>71.42857142857143</v>
      </c>
      <c r="Y95" s="42">
        <f t="shared" si="46"/>
        <v>75</v>
      </c>
      <c r="Z95" s="42">
        <f t="shared" si="46"/>
        <v>69.23076923076923</v>
      </c>
      <c r="AA95" s="42">
        <f t="shared" si="46"/>
        <v>75</v>
      </c>
      <c r="AB95" s="42">
        <f t="shared" si="46"/>
        <v>0</v>
      </c>
      <c r="AC95" s="42">
        <f t="shared" si="46"/>
        <v>83.33333333333334</v>
      </c>
      <c r="AD95" s="42">
        <f t="shared" si="46"/>
        <v>25</v>
      </c>
      <c r="AE95" s="42">
        <f t="shared" si="46"/>
        <v>82.35294117647058</v>
      </c>
      <c r="AF95" s="42">
        <f t="shared" si="46"/>
        <v>65.4275092936803</v>
      </c>
    </row>
    <row r="96" ht="12.75">
      <c r="B96" s="5"/>
    </row>
  </sheetData>
  <mergeCells count="96">
    <mergeCell ref="B76:J76"/>
    <mergeCell ref="B69:J69"/>
    <mergeCell ref="B48:J48"/>
    <mergeCell ref="B73:J73"/>
    <mergeCell ref="B74:J74"/>
    <mergeCell ref="B75:J75"/>
    <mergeCell ref="B70:J70"/>
    <mergeCell ref="B71:J71"/>
    <mergeCell ref="B72:J72"/>
    <mergeCell ref="B65:J65"/>
    <mergeCell ref="B94:J94"/>
    <mergeCell ref="B95:J95"/>
    <mergeCell ref="AF17:AF18"/>
    <mergeCell ref="B90:J90"/>
    <mergeCell ref="B91:J91"/>
    <mergeCell ref="B92:J92"/>
    <mergeCell ref="B93:J93"/>
    <mergeCell ref="B86:J86"/>
    <mergeCell ref="B87:J87"/>
    <mergeCell ref="B88:J88"/>
    <mergeCell ref="B89:J89"/>
    <mergeCell ref="B85:J85"/>
    <mergeCell ref="B77:J77"/>
    <mergeCell ref="B78:J78"/>
    <mergeCell ref="B79:J79"/>
    <mergeCell ref="B80:J80"/>
    <mergeCell ref="B83:J83"/>
    <mergeCell ref="B82:J82"/>
    <mergeCell ref="B81:J81"/>
    <mergeCell ref="B66:J66"/>
    <mergeCell ref="B67:J67"/>
    <mergeCell ref="B68:J68"/>
    <mergeCell ref="B61:J61"/>
    <mergeCell ref="B62:J62"/>
    <mergeCell ref="B63:J63"/>
    <mergeCell ref="B64:J64"/>
    <mergeCell ref="B57:J57"/>
    <mergeCell ref="B58:J58"/>
    <mergeCell ref="B59:J59"/>
    <mergeCell ref="B60:J60"/>
    <mergeCell ref="B53:J53"/>
    <mergeCell ref="B54:J54"/>
    <mergeCell ref="B55:J55"/>
    <mergeCell ref="B56:J56"/>
    <mergeCell ref="B49:J49"/>
    <mergeCell ref="B50:J50"/>
    <mergeCell ref="B51:J51"/>
    <mergeCell ref="B52:J52"/>
    <mergeCell ref="B40:J40"/>
    <mergeCell ref="B45:J45"/>
    <mergeCell ref="B46:J46"/>
    <mergeCell ref="B47:J47"/>
    <mergeCell ref="B41:J41"/>
    <mergeCell ref="B42:J42"/>
    <mergeCell ref="B43:J43"/>
    <mergeCell ref="B44:J44"/>
    <mergeCell ref="B36:J36"/>
    <mergeCell ref="B37:J37"/>
    <mergeCell ref="B38:J38"/>
    <mergeCell ref="B39:J39"/>
    <mergeCell ref="B32:J32"/>
    <mergeCell ref="B33:J33"/>
    <mergeCell ref="B34:J34"/>
    <mergeCell ref="B35:J35"/>
    <mergeCell ref="B24:J24"/>
    <mergeCell ref="B25:J25"/>
    <mergeCell ref="B30:J30"/>
    <mergeCell ref="B31:J31"/>
    <mergeCell ref="M17:M18"/>
    <mergeCell ref="B21:J21"/>
    <mergeCell ref="B22:J22"/>
    <mergeCell ref="B23:J23"/>
    <mergeCell ref="B20:J20"/>
    <mergeCell ref="B19:J19"/>
    <mergeCell ref="A6:E6"/>
    <mergeCell ref="F6:H6"/>
    <mergeCell ref="J11:L11"/>
    <mergeCell ref="L17:L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AC17:AC18"/>
    <mergeCell ref="AD17:AD18"/>
    <mergeCell ref="AE17:AE18"/>
    <mergeCell ref="Y17:Y18"/>
    <mergeCell ref="Z17:Z18"/>
    <mergeCell ref="AA17:AA18"/>
    <mergeCell ref="AB17:AB18"/>
  </mergeCells>
  <printOptions/>
  <pageMargins left="0.75" right="0.75" top="1" bottom="1" header="0" footer="0"/>
  <pageSetup fitToHeight="1" fitToWidth="1" horizontalDpi="300" verticalDpi="300" orientation="landscape" paperSize="5" scale="37" r:id="rId3"/>
  <ignoredErrors>
    <ignoredError sqref="L19:AF19" numberStoredAsText="1"/>
  </ignoredErrors>
  <legacyDrawing r:id="rId2"/>
  <oleObjects>
    <oleObject progId="" shapeId="1791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2007-07-26T16:10:47Z</cp:lastPrinted>
  <dcterms:created xsi:type="dcterms:W3CDTF">2005-09-23T17:17:30Z</dcterms:created>
  <dcterms:modified xsi:type="dcterms:W3CDTF">2007-07-26T16:11:01Z</dcterms:modified>
  <cp:category/>
  <cp:version/>
  <cp:contentType/>
  <cp:contentStatus/>
</cp:coreProperties>
</file>