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15" activeTab="0"/>
  </bookViews>
  <sheets>
    <sheet name="Tabla 29-09a" sheetId="1" r:id="rId1"/>
    <sheet name="Tabla 29-09b" sheetId="2" r:id="rId2"/>
    <sheet name="Tabla 29-09c" sheetId="3" r:id="rId3"/>
  </sheets>
  <definedNames>
    <definedName name="_xlnm.Print_Area" localSheetId="0">'Tabla 29-09a'!$A$1:$DJ$98</definedName>
    <definedName name="_xlnm.Print_Area" localSheetId="1">'Tabla 29-09b'!$A$1:$AD$47</definedName>
    <definedName name="_xlnm.Print_Area" localSheetId="2">'Tabla 29-09c'!$A$1:$CJ$33</definedName>
    <definedName name="_xlnm.Print_Titles" localSheetId="0">'Tabla 29-09a'!$B:$J,'Tabla 29-09a'!$18:$21</definedName>
  </definedNames>
  <calcPr fullCalcOnLoad="1"/>
</workbook>
</file>

<file path=xl/sharedStrings.xml><?xml version="1.0" encoding="utf-8"?>
<sst xmlns="http://schemas.openxmlformats.org/spreadsheetml/2006/main" count="887" uniqueCount="604">
  <si>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</si>
  <si>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</si>
  <si>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</si>
  <si>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</si>
  <si>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</si>
  <si>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</si>
  <si>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</si>
  <si>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</si>
  <si>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</si>
  <si>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</si>
  <si>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</si>
  <si>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</si>
  <si>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</si>
  <si>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</si>
  <si>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</si>
  <si>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</si>
  <si>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</si>
  <si>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</si>
  <si>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</si>
  <si>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</si>
  <si>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</si>
  <si>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</si>
  <si>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</si>
  <si>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</si>
  <si>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</si>
  <si>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</si>
  <si>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</si>
  <si>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</si>
  <si>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</si>
  <si>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</si>
  <si>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</si>
  <si>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</si>
  <si>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</si>
  <si>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</si>
  <si>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</si>
  <si>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</si>
  <si>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</si>
  <si>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</si>
  <si>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</si>
  <si>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</si>
  <si>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</si>
  <si>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</si>
  <si>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</si>
  <si>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</si>
  <si>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</si>
  <si>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</si>
  <si>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</si>
  <si>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</si>
  <si>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</si>
  <si>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</si>
  <si>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</si>
  <si>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</si>
  <si>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</si>
  <si>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</si>
  <si>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</si>
  <si>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</si>
  <si>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</si>
  <si>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</si>
  <si>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</si>
  <si>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</si>
  <si>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</si>
  <si>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</si>
  <si>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</si>
  <si>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</si>
  <si>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</si>
  <si>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</si>
  <si>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</si>
  <si>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</si>
  <si>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</si>
  <si>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</si>
  <si>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</si>
  <si>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</si>
  <si>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</si>
  <si>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</si>
  <si>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</si>
  <si>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</si>
  <si>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</si>
  <si>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</si>
  <si>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</si>
  <si>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</si>
  <si>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</si>
  <si>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</si>
  <si>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</si>
  <si>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</si>
  <si>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</si>
  <si>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</si>
  <si>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</si>
  <si>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</si>
  <si>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</si>
  <si>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</si>
  <si>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</si>
  <si>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</si>
  <si>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</si>
  <si>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</si>
  <si>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</si>
  <si>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</si>
  <si>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</si>
  <si>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</si>
  <si>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</si>
  <si>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</si>
  <si>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</si>
  <si>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</si>
  <si>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</si>
  <si>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</si>
  <si>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</si>
  <si>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</si>
  <si>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</si>
  <si>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</si>
  <si>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</si>
  <si>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</si>
  <si>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</si>
  <si>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</si>
  <si>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</si>
  <si>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</si>
  <si>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</si>
  <si>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</si>
  <si>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</si>
  <si>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</si>
  <si>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</si>
  <si>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</si>
  <si>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</si>
  <si>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</si>
  <si>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</si>
  <si>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</si>
  <si>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</si>
  <si>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</si>
  <si>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</si>
  <si>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</si>
  <si>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</si>
  <si>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</si>
  <si>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</si>
  <si>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</si>
  <si>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</si>
  <si>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</si>
  <si>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</si>
  <si>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</si>
  <si>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</si>
  <si>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</si>
  <si>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</si>
  <si>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</si>
  <si>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</si>
  <si>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</si>
  <si>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</si>
  <si>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</si>
  <si>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</si>
  <si>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</si>
  <si>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</si>
  <si>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</si>
  <si>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</si>
  <si>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</si>
  <si>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</si>
  <si>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</si>
  <si>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</si>
  <si>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</si>
  <si>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</si>
  <si>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</si>
  <si>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</si>
  <si>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</si>
  <si>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</si>
  <si>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</si>
  <si>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</si>
  <si>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</si>
  <si>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</si>
  <si>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</si>
  <si>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</si>
  <si>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</si>
  <si>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</si>
  <si>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</si>
  <si>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</si>
  <si>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</si>
  <si>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</si>
  <si>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</si>
  <si>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</si>
  <si>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</si>
  <si>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</si>
  <si>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</si>
  <si>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</si>
  <si>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</si>
  <si>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</si>
  <si>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</si>
  <si>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</si>
  <si>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</si>
  <si>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</si>
  <si>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</si>
  <si>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</si>
  <si>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</si>
  <si>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</si>
  <si>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</si>
  <si>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</si>
  <si>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</si>
  <si>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</si>
  <si>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</si>
  <si>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</si>
  <si>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</si>
  <si>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</si>
  <si>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</si>
  <si>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</si>
  <si>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</si>
  <si>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</si>
  <si>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</si>
  <si>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</si>
  <si>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</si>
  <si>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</si>
  <si>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</si>
  <si>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</si>
  <si>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</si>
  <si>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</si>
  <si>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</si>
  <si>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</si>
  <si>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</si>
  <si>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</si>
  <si>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</si>
  <si>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</si>
  <si>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</si>
  <si>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</si>
  <si>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</si>
  <si>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</si>
  <si>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</si>
  <si>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</si>
  <si>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</si>
  <si>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</si>
  <si>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</si>
  <si>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</si>
  <si>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</si>
  <si>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</si>
  <si>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</si>
  <si>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</si>
  <si>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</si>
  <si>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</si>
  <si>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</si>
  <si>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</si>
  <si>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</si>
  <si>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</si>
  <si>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</si>
  <si>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</si>
  <si>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</si>
  <si>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</si>
  <si>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</si>
  <si>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</si>
  <si>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</si>
  <si>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</si>
  <si>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</si>
  <si>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</si>
  <si>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</si>
  <si>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</si>
  <si>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</si>
  <si>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</si>
  <si>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</si>
  <si>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</si>
  <si>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</si>
  <si>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</si>
  <si>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</si>
  <si>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</si>
  <si>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</si>
  <si>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</si>
  <si>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</si>
  <si>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</si>
  <si>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</si>
  <si>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</si>
  <si>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</si>
  <si>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</si>
  <si>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</si>
  <si>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</si>
  <si>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</si>
  <si>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</si>
  <si>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</si>
  <si>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</si>
  <si>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</si>
  <si>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</si>
  <si>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</si>
  <si>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</si>
  <si>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</si>
  <si>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</si>
  <si>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</si>
  <si>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</si>
  <si>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</si>
  <si>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</si>
  <si>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</si>
  <si>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</si>
  <si>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</si>
  <si>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</si>
  <si>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</si>
  <si>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</si>
  <si>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</si>
  <si>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</si>
  <si>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</si>
  <si>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</si>
  <si>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</si>
  <si>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</si>
  <si>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</si>
  <si>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</si>
  <si>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</si>
  <si>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</si>
  <si>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</si>
  <si>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</si>
  <si>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</si>
  <si>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</si>
  <si>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</si>
  <si>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</si>
  <si>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</si>
  <si>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</si>
  <si>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</si>
  <si>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</si>
  <si>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</si>
  <si>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</si>
  <si>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</si>
  <si>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</si>
  <si>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</si>
  <si>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</si>
  <si>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</si>
  <si>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</si>
  <si>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</si>
  <si>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</si>
  <si>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</si>
  <si>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</si>
  <si>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</si>
  <si>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</si>
  <si>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</si>
  <si>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</si>
  <si>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</si>
  <si>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</si>
  <si>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</si>
  <si>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</si>
  <si>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</si>
  <si>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</si>
  <si>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</si>
  <si>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</si>
  <si>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</si>
  <si>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</si>
  <si>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</si>
  <si>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</si>
  <si>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</si>
  <si>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</si>
  <si>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</si>
  <si>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</si>
  <si>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</si>
  <si>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</si>
  <si>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</si>
  <si>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</si>
  <si>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</si>
  <si>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</si>
  <si>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</si>
  <si>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</si>
  <si>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</si>
  <si>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</si>
  <si>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</si>
  <si>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</si>
  <si>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</si>
  <si>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</si>
  <si>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</si>
  <si>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</si>
  <si>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</si>
  <si>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</si>
  <si>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</si>
  <si>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</si>
  <si>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</si>
  <si>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</si>
  <si>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</si>
  <si>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</si>
  <si>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</si>
  <si>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</si>
  <si>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</si>
  <si>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</si>
  <si>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</si>
  <si>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</si>
  <si>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</si>
  <si>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</si>
  <si>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</si>
  <si>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</si>
  <si>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</si>
  <si>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</si>
  <si>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</si>
  <si>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</si>
  <si>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</si>
  <si>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</si>
  <si>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</si>
  <si>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</si>
  <si>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</si>
  <si>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</si>
  <si>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</si>
  <si>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</si>
  <si>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</si>
  <si>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</si>
  <si>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</si>
  <si>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</si>
  <si>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</si>
  <si>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</si>
  <si>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</si>
  <si>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</si>
  <si>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</si>
  <si>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</si>
  <si>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</si>
  <si>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</si>
  <si>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</si>
  <si>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</si>
  <si>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</si>
  <si>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</si>
  <si>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</si>
  <si>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</si>
  <si>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</si>
  <si>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</si>
  <si>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</si>
  <si>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</si>
  <si>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</si>
  <si>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</si>
  <si>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</si>
  <si>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</si>
  <si>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</si>
  <si>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</si>
  <si>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</si>
  <si>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</si>
  <si>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</si>
  <si>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</si>
  <si>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</si>
  <si>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</si>
  <si>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</si>
  <si>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</si>
  <si>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</si>
  <si>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</si>
  <si>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</si>
  <si>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</si>
  <si>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</si>
  <si>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</si>
  <si>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</si>
  <si>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</si>
  <si>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</si>
  <si>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</si>
  <si>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</si>
  <si>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</si>
  <si>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</si>
  <si>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</si>
  <si>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</si>
  <si>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</si>
  <si>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</si>
  <si>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</si>
  <si>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</si>
  <si>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</si>
  <si>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</si>
  <si>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</si>
  <si>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</si>
  <si>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</si>
  <si>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</si>
  <si>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</si>
  <si>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</si>
  <si>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</si>
  <si>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</si>
  <si>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</si>
  <si>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</si>
  <si>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</si>
  <si>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</si>
  <si>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</si>
  <si>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</si>
  <si>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</si>
  <si>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</si>
  <si>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</si>
  <si>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</si>
  <si>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</si>
  <si>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</si>
  <si>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</si>
  <si>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</si>
  <si>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</si>
  <si>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</si>
  <si>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</si>
  <si>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</si>
  <si>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</si>
  <si>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</si>
  <si>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</si>
  <si>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</si>
  <si>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</si>
  <si>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</si>
  <si>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</si>
  <si>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</si>
  <si>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</si>
  <si>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</si>
  <si>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</si>
  <si>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</si>
  <si>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</si>
  <si>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</si>
  <si>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</si>
  <si>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</si>
  <si>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</si>
  <si>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</si>
  <si>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</si>
  <si>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</si>
  <si>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</si>
  <si>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</si>
  <si>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</si>
  <si>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</si>
  <si>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</si>
  <si>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</si>
  <si>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</si>
  <si>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</si>
  <si>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</si>
  <si>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</si>
  <si>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</si>
  <si>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</si>
  <si>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</si>
  <si>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</si>
  <si>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</si>
  <si>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</si>
  <si>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</si>
  <si>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</si>
  <si>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</si>
  <si>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</si>
  <si>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</si>
  <si>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</si>
  <si>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</si>
  <si>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</si>
  <si>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</si>
  <si>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</si>
  <si>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</si>
  <si>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</si>
  <si>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</si>
  <si>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</si>
  <si>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</si>
  <si>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</si>
  <si>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</si>
  <si>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</si>
  <si>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</si>
  <si>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</si>
  <si>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</si>
  <si>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</si>
  <si>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</si>
  <si>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</si>
  <si>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</si>
  <si>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>-</t>
  </si>
  <si>
    <t>Quetzaltenango</t>
  </si>
  <si>
    <t>0901</t>
  </si>
  <si>
    <t xml:space="preserve"> 29 - 09c</t>
  </si>
  <si>
    <t>Municipios del Departamento de Quetzaltenango</t>
  </si>
  <si>
    <t>Salcajá</t>
  </si>
  <si>
    <t>0902</t>
  </si>
  <si>
    <t>0903</t>
  </si>
  <si>
    <t>San Carlos Sija</t>
  </si>
  <si>
    <t>0904</t>
  </si>
  <si>
    <t>Sibilia</t>
  </si>
  <si>
    <t>0905</t>
  </si>
  <si>
    <t>Cabricán</t>
  </si>
  <si>
    <t>0906</t>
  </si>
  <si>
    <t>Cajolá</t>
  </si>
  <si>
    <t>0907</t>
  </si>
  <si>
    <t>San Miguel Siguilá</t>
  </si>
  <si>
    <t>0908</t>
  </si>
  <si>
    <t>San Juan Ostuncalco</t>
  </si>
  <si>
    <t>0909</t>
  </si>
  <si>
    <t>San Mateo</t>
  </si>
  <si>
    <t>0910</t>
  </si>
  <si>
    <t>Concepción Chiquirichapa</t>
  </si>
  <si>
    <t>0911</t>
  </si>
  <si>
    <t>San Martín Sacatepéquez</t>
  </si>
  <si>
    <t>0912</t>
  </si>
  <si>
    <t>Almolonga</t>
  </si>
  <si>
    <t>0913</t>
  </si>
  <si>
    <t>Cantel</t>
  </si>
  <si>
    <t>0914</t>
  </si>
  <si>
    <t>Huitán</t>
  </si>
  <si>
    <t>0915</t>
  </si>
  <si>
    <t>Zunil</t>
  </si>
  <si>
    <t>0916</t>
  </si>
  <si>
    <t>Colomba</t>
  </si>
  <si>
    <t>0917</t>
  </si>
  <si>
    <t>San Francisco La Unión</t>
  </si>
  <si>
    <t>El Palmar</t>
  </si>
  <si>
    <t>0918</t>
  </si>
  <si>
    <t>0919</t>
  </si>
  <si>
    <t>0920</t>
  </si>
  <si>
    <t>Coatepeque</t>
  </si>
  <si>
    <t>Génova</t>
  </si>
  <si>
    <t>0921</t>
  </si>
  <si>
    <t>Flores Costa Cuca</t>
  </si>
  <si>
    <t>0922</t>
  </si>
  <si>
    <t>La Esperanza</t>
  </si>
  <si>
    <t>0923</t>
  </si>
  <si>
    <t>Palestina de los Altos</t>
  </si>
  <si>
    <t>0924</t>
  </si>
  <si>
    <t>Departamento de Quetzaltenango</t>
  </si>
  <si>
    <t>09</t>
  </si>
  <si>
    <t>Olintepeque</t>
  </si>
  <si>
    <t>San Martín  Sacatepéquez</t>
  </si>
  <si>
    <t>Palestina de Los Altos</t>
  </si>
  <si>
    <t>Departamento de  Quetzaltenango</t>
  </si>
  <si>
    <t xml:space="preserve"> 29 - 09b</t>
  </si>
  <si>
    <t>DEPT. DE QUETZALTENANGO</t>
  </si>
  <si>
    <t xml:space="preserve">  29- 09a</t>
  </si>
  <si>
    <t>Salcajá*</t>
  </si>
  <si>
    <t>Olintepeque*</t>
  </si>
  <si>
    <t>Quetzaltenango*</t>
  </si>
  <si>
    <t>San Carlos Sija*</t>
  </si>
  <si>
    <t>Sibilia*</t>
  </si>
  <si>
    <t>Cabricán*</t>
  </si>
  <si>
    <t>Cajolá*</t>
  </si>
  <si>
    <t>San Miguel Siguilá*</t>
  </si>
  <si>
    <t>San Juan Ostuncalco*</t>
  </si>
  <si>
    <t>San Mateo*</t>
  </si>
  <si>
    <t>Concepción Chiquirichapa*</t>
  </si>
  <si>
    <t>San Martín Sacatepéquez*</t>
  </si>
  <si>
    <t>Almolonga*</t>
  </si>
  <si>
    <t>Cantel*</t>
  </si>
  <si>
    <t>Huitán*</t>
  </si>
  <si>
    <t>Zunil*</t>
  </si>
  <si>
    <t>Colomba*</t>
  </si>
  <si>
    <t>San Francisco La Unión*</t>
  </si>
  <si>
    <t>La Esperanza*</t>
  </si>
  <si>
    <t>Palestina de los Altos*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</si>
</sst>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0" fillId="0" borderId="0" xfId="0" applyNumberFormat="1" applyFont="1" applyFill="1" applyBorder="1" applyAlignment="1">
      <alignment wrapText="1"/>
    </xf>
    <xf numFmtId="0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17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indent="1"/>
    </xf>
    <xf numFmtId="0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indent="2"/>
    </xf>
    <xf numFmtId="3" fontId="8" fillId="3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3" borderId="6" xfId="0" applyNumberFormat="1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/>
    </xf>
    <xf numFmtId="0" fontId="9" fillId="3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/>
    </xf>
    <xf numFmtId="0" fontId="6" fillId="3" borderId="6" xfId="0" applyNumberFormat="1" applyFont="1" applyFill="1" applyBorder="1" applyAlignment="1">
      <alignment/>
    </xf>
    <xf numFmtId="0" fontId="6" fillId="3" borderId="5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6" fillId="3" borderId="6" xfId="0" applyNumberFormat="1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" fontId="7" fillId="2" borderId="19" xfId="0" applyNumberFormat="1" applyFont="1" applyFill="1" applyBorder="1" applyAlignment="1">
      <alignment/>
    </xf>
    <xf numFmtId="16" fontId="7" fillId="2" borderId="2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right" indent="1"/>
    </xf>
    <xf numFmtId="0" fontId="0" fillId="3" borderId="1" xfId="0" applyNumberFormat="1" applyFont="1" applyFill="1" applyBorder="1" applyAlignment="1">
      <alignment horizontal="right"/>
    </xf>
    <xf numFmtId="0" fontId="1" fillId="3" borderId="1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20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6" fillId="3" borderId="19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6" fillId="3" borderId="20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/>
    </xf>
    <xf numFmtId="0" fontId="12" fillId="2" borderId="19" xfId="0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 indent="2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 readingOrder="1"/>
    </xf>
    <xf numFmtId="0" fontId="8" fillId="3" borderId="1" xfId="0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2" borderId="19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20" xfId="0" applyFont="1" applyFill="1" applyBorder="1" applyAlignment="1">
      <alignment wrapText="1"/>
    </xf>
    <xf numFmtId="16" fontId="12" fillId="2" borderId="19" xfId="0" applyNumberFormat="1" applyFont="1" applyFill="1" applyBorder="1" applyAlignment="1">
      <alignment wrapText="1"/>
    </xf>
    <xf numFmtId="16" fontId="12" fillId="2" borderId="3" xfId="0" applyNumberFormat="1" applyFont="1" applyFill="1" applyBorder="1" applyAlignment="1">
      <alignment wrapText="1"/>
    </xf>
    <xf numFmtId="16" fontId="12" fillId="2" borderId="20" xfId="0" applyNumberFormat="1" applyFont="1" applyFill="1" applyBorder="1" applyAlignment="1">
      <alignment wrapText="1"/>
    </xf>
    <xf numFmtId="49" fontId="0" fillId="2" borderId="19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7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8" fillId="2" borderId="20" xfId="0" applyNumberFormat="1" applyFont="1" applyFill="1" applyBorder="1" applyAlignment="1">
      <alignment horizontal="center" vertical="top" wrapText="1"/>
    </xf>
    <xf numFmtId="49" fontId="8" fillId="2" borderId="21" xfId="0" applyNumberFormat="1" applyFont="1" applyFill="1" applyBorder="1" applyAlignment="1">
      <alignment horizontal="center" vertical="top" wrapText="1"/>
    </xf>
    <xf numFmtId="49" fontId="8" fillId="2" borderId="22" xfId="0" applyNumberFormat="1" applyFont="1" applyFill="1" applyBorder="1" applyAlignment="1">
      <alignment horizontal="center" vertical="top" wrapText="1"/>
    </xf>
    <xf numFmtId="49" fontId="8" fillId="2" borderId="23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wrapText="1"/>
    </xf>
    <xf numFmtId="49" fontId="8" fillId="2" borderId="22" xfId="0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vertical="top" wrapText="1" readingOrder="1"/>
    </xf>
    <xf numFmtId="0" fontId="1" fillId="3" borderId="19" xfId="0" applyNumberFormat="1" applyFont="1" applyFill="1" applyBorder="1" applyAlignment="1">
      <alignment vertical="top" wrapText="1" readingOrder="1"/>
    </xf>
    <xf numFmtId="0" fontId="1" fillId="3" borderId="3" xfId="0" applyNumberFormat="1" applyFont="1" applyFill="1" applyBorder="1" applyAlignment="1">
      <alignment vertical="top" wrapText="1" readingOrder="1"/>
    </xf>
    <xf numFmtId="0" fontId="1" fillId="3" borderId="20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295275</xdr:colOff>
      <xdr:row>3</xdr:row>
      <xdr:rowOff>47625</xdr:rowOff>
    </xdr:from>
    <xdr:to>
      <xdr:col>25</xdr:col>
      <xdr:colOff>238125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76200</xdr:rowOff>
    </xdr:from>
    <xdr:to>
      <xdr:col>10</xdr:col>
      <xdr:colOff>285750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0</xdr:row>
      <xdr:rowOff>0</xdr:rowOff>
    </xdr:from>
    <xdr:to>
      <xdr:col>22</xdr:col>
      <xdr:colOff>628650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9"/>
  <sheetViews>
    <sheetView showGridLines="0" tabSelected="1" view="pageBreakPreview" zoomScale="40" zoomScaleNormal="25" zoomScaleSheetLayoutView="40" workbookViewId="0" topLeftCell="J11">
      <selection activeCell="J11" sqref="J11:U11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54" customWidth="1"/>
    <col min="12" max="12" width="10.00390625" style="0" customWidth="1"/>
    <col min="13" max="13" width="11.140625" style="54" customWidth="1"/>
    <col min="14" max="14" width="10.00390625" style="0" customWidth="1"/>
    <col min="15" max="15" width="12.7109375" style="54" customWidth="1"/>
    <col min="16" max="16" width="12.140625" style="0" customWidth="1"/>
    <col min="17" max="17" width="12.421875" style="54" customWidth="1"/>
    <col min="18" max="32" width="10.00390625" style="0" customWidth="1"/>
    <col min="33" max="33" width="14.28125" style="0" customWidth="1"/>
    <col min="34" max="36" width="10.00390625" style="0" customWidth="1"/>
    <col min="37" max="37" width="11.7109375" style="0" customWidth="1"/>
    <col min="38" max="40" width="10.00390625" style="0" customWidth="1"/>
    <col min="41" max="41" width="11.140625" style="0" customWidth="1"/>
    <col min="42" max="44" width="10.00390625" style="0" customWidth="1"/>
    <col min="45" max="45" width="11.140625" style="0" customWidth="1"/>
    <col min="46" max="48" width="10.00390625" style="0" customWidth="1"/>
    <col min="49" max="49" width="11.140625" style="0" customWidth="1"/>
    <col min="50" max="52" width="10.00390625" style="0" customWidth="1"/>
    <col min="53" max="53" width="11.140625" style="0" customWidth="1"/>
    <col min="54" max="56" width="10.00390625" style="0" customWidth="1"/>
    <col min="57" max="57" width="11.140625" style="0" customWidth="1"/>
    <col min="58" max="60" width="10.00390625" style="0" customWidth="1"/>
    <col min="61" max="61" width="11.140625" style="0" customWidth="1"/>
    <col min="62" max="64" width="10.00390625" style="0" customWidth="1"/>
    <col min="65" max="65" width="11.140625" style="0" customWidth="1"/>
    <col min="66" max="68" width="10.00390625" style="0" customWidth="1"/>
    <col min="69" max="69" width="11.140625" style="0" customWidth="1"/>
    <col min="70" max="72" width="10.00390625" style="0" customWidth="1"/>
    <col min="73" max="73" width="11.140625" style="0" customWidth="1"/>
    <col min="74" max="76" width="10.00390625" style="0" customWidth="1"/>
    <col min="77" max="77" width="11.140625" style="0" customWidth="1"/>
    <col min="78" max="78" width="10.00390625" style="0" customWidth="1"/>
    <col min="79" max="79" width="12.28125" style="0" customWidth="1"/>
    <col min="80" max="80" width="11.00390625" style="0" customWidth="1"/>
    <col min="81" max="81" width="13.28125" style="0" customWidth="1"/>
    <col min="82" max="82" width="10.00390625" style="0" customWidth="1"/>
    <col min="83" max="83" width="12.00390625" style="0" customWidth="1"/>
    <col min="84" max="84" width="11.57421875" style="0" customWidth="1"/>
    <col min="85" max="85" width="13.140625" style="0" customWidth="1"/>
    <col min="86" max="86" width="10.00390625" style="0" customWidth="1"/>
    <col min="87" max="87" width="11.28125" style="0" customWidth="1"/>
    <col min="88" max="88" width="12.00390625" style="0" customWidth="1"/>
    <col min="89" max="89" width="14.28125" style="0" customWidth="1"/>
    <col min="90" max="92" width="10.00390625" style="0" customWidth="1"/>
    <col min="93" max="93" width="13.7109375" style="0" customWidth="1"/>
    <col min="94" max="96" width="10.00390625" style="0" customWidth="1"/>
    <col min="97" max="97" width="12.421875" style="0" customWidth="1"/>
    <col min="98" max="100" width="10.00390625" style="0" customWidth="1"/>
    <col min="101" max="101" width="12.421875" style="0" customWidth="1"/>
    <col min="102" max="104" width="10.00390625" style="0" customWidth="1"/>
    <col min="105" max="105" width="12.421875" style="0" customWidth="1"/>
    <col min="106" max="106" width="10.00390625" style="0" customWidth="1"/>
    <col min="108" max="108" width="11.140625" style="0" customWidth="1"/>
    <col min="109" max="109" width="12.7109375" style="0" customWidth="1"/>
    <col min="110" max="110" width="10.00390625" style="0" customWidth="1"/>
    <col min="111" max="114" width="12.140625" style="6" customWidth="1"/>
    <col min="115" max="126" width="12.140625" style="3" customWidth="1"/>
    <col min="127" max="16384" width="2.7109375" style="3" customWidth="1"/>
  </cols>
  <sheetData>
    <row r="1" spans="1:114" s="11" customFormat="1" ht="12.75" customHeight="1">
      <c r="A1" s="208" t="s">
        <v>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</row>
    <row r="2" spans="1:114" s="11" customFormat="1" ht="12.75" customHeight="1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</row>
    <row r="3" spans="1:114" s="11" customFormat="1" ht="12.75" customHeight="1">
      <c r="A3" s="208" t="s">
        <v>94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</row>
    <row r="4" spans="1:114" s="11" customFormat="1" ht="12.75" customHeight="1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</row>
    <row r="5" spans="1:114" s="11" customFormat="1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54"/>
      <c r="L5" s="47"/>
      <c r="M5" s="54"/>
      <c r="N5" s="47"/>
      <c r="O5" s="54"/>
      <c r="P5" s="47"/>
      <c r="Q5" s="54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</row>
    <row r="6" spans="1:114" s="11" customFormat="1" ht="12.75" customHeight="1">
      <c r="A6" s="209" t="s">
        <v>1</v>
      </c>
      <c r="B6" s="210"/>
      <c r="C6" s="210"/>
      <c r="D6" s="210"/>
      <c r="E6" s="211"/>
      <c r="F6" s="48"/>
      <c r="G6" s="49"/>
      <c r="H6" s="49"/>
      <c r="I6" s="47"/>
      <c r="J6" s="212" t="s">
        <v>583</v>
      </c>
      <c r="K6" s="213"/>
      <c r="L6" s="214"/>
      <c r="M6" s="56"/>
      <c r="N6" s="47"/>
      <c r="O6" s="54"/>
      <c r="P6" s="47"/>
      <c r="Q6" s="54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</row>
    <row r="7" spans="1:114" s="11" customFormat="1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54"/>
      <c r="L7" s="47"/>
      <c r="M7" s="54"/>
      <c r="N7" s="50"/>
      <c r="O7" s="58"/>
      <c r="P7" s="47"/>
      <c r="Q7" s="54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</row>
    <row r="8" spans="1:114" s="11" customFormat="1" ht="12.75">
      <c r="A8" s="47" t="s">
        <v>2</v>
      </c>
      <c r="B8" s="109" t="s">
        <v>3</v>
      </c>
      <c r="C8" s="110"/>
      <c r="D8" s="110"/>
      <c r="E8" s="110"/>
      <c r="F8" s="110"/>
      <c r="G8" s="110"/>
      <c r="H8" s="110"/>
      <c r="I8" s="110"/>
      <c r="J8" s="225" t="s">
        <v>91</v>
      </c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6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</row>
    <row r="9" spans="1:114" s="11" customFormat="1" ht="12.75">
      <c r="A9" s="47"/>
      <c r="B9" s="111"/>
      <c r="C9" s="112"/>
      <c r="D9" s="112"/>
      <c r="E9" s="112"/>
      <c r="F9" s="112"/>
      <c r="G9" s="112"/>
      <c r="H9" s="112"/>
      <c r="I9" s="112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4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pans="1:240" s="14" customFormat="1" ht="12.75">
      <c r="A10" s="4"/>
      <c r="B10" s="113" t="s">
        <v>8</v>
      </c>
      <c r="C10" s="114"/>
      <c r="D10" s="114"/>
      <c r="E10" s="114"/>
      <c r="F10" s="114"/>
      <c r="G10" s="114"/>
      <c r="H10" s="114"/>
      <c r="I10" s="114"/>
      <c r="J10" s="220" t="s">
        <v>92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</row>
    <row r="11" spans="1:114" s="11" customFormat="1" ht="12.75">
      <c r="A11" s="47"/>
      <c r="B11" s="111" t="s">
        <v>4</v>
      </c>
      <c r="C11" s="112"/>
      <c r="D11" s="112"/>
      <c r="E11" s="112"/>
      <c r="F11" s="112"/>
      <c r="G11" s="112"/>
      <c r="H11" s="112"/>
      <c r="I11" s="112"/>
      <c r="J11" s="223" t="s">
        <v>529</v>
      </c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4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</row>
    <row r="12" spans="1:114" s="11" customFormat="1" ht="12.75">
      <c r="A12" s="47"/>
      <c r="B12" s="111" t="s">
        <v>5</v>
      </c>
      <c r="C12" s="112"/>
      <c r="D12" s="112"/>
      <c r="E12" s="112"/>
      <c r="F12" s="112"/>
      <c r="G12" s="112"/>
      <c r="H12" s="112"/>
      <c r="I12" s="112"/>
      <c r="J12" s="222" t="s">
        <v>98</v>
      </c>
      <c r="K12" s="222"/>
      <c r="L12" s="223"/>
      <c r="M12" s="115"/>
      <c r="N12" s="116"/>
      <c r="O12" s="117"/>
      <c r="P12" s="116"/>
      <c r="Q12" s="117"/>
      <c r="R12" s="116"/>
      <c r="S12" s="112"/>
      <c r="T12" s="112"/>
      <c r="U12" s="11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s="11" customFormat="1" ht="12.75">
      <c r="A13" s="47"/>
      <c r="B13" s="111" t="s">
        <v>6</v>
      </c>
      <c r="C13" s="112"/>
      <c r="D13" s="112"/>
      <c r="E13" s="112"/>
      <c r="F13" s="112"/>
      <c r="G13" s="112"/>
      <c r="H13" s="112"/>
      <c r="I13" s="112"/>
      <c r="J13" s="223" t="s">
        <v>96</v>
      </c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4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s="11" customFormat="1" ht="12.75">
      <c r="A14" s="47"/>
      <c r="B14" s="119" t="s">
        <v>7</v>
      </c>
      <c r="C14" s="120"/>
      <c r="D14" s="120"/>
      <c r="E14" s="120"/>
      <c r="F14" s="120"/>
      <c r="G14" s="120"/>
      <c r="H14" s="120"/>
      <c r="I14" s="120"/>
      <c r="J14" s="228" t="s">
        <v>97</v>
      </c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9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ht="12.75">
      <c r="A15" s="47"/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L16" s="47"/>
      <c r="N16" s="47"/>
      <c r="P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L17" s="47"/>
      <c r="N17" s="47"/>
      <c r="P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240" s="2" customFormat="1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184" t="s">
        <v>526</v>
      </c>
      <c r="L18" s="203"/>
      <c r="M18" s="203"/>
      <c r="N18" s="203"/>
      <c r="O18" s="203"/>
      <c r="P18" s="203"/>
      <c r="Q18" s="203"/>
      <c r="R18" s="204"/>
      <c r="S18" s="184" t="s">
        <v>530</v>
      </c>
      <c r="T18" s="185"/>
      <c r="U18" s="185"/>
      <c r="V18" s="186"/>
      <c r="W18" s="184" t="s">
        <v>577</v>
      </c>
      <c r="X18" s="185"/>
      <c r="Y18" s="185"/>
      <c r="Z18" s="186"/>
      <c r="AA18" s="184" t="s">
        <v>533</v>
      </c>
      <c r="AB18" s="185"/>
      <c r="AC18" s="185"/>
      <c r="AD18" s="186"/>
      <c r="AE18" s="184" t="s">
        <v>535</v>
      </c>
      <c r="AF18" s="185"/>
      <c r="AG18" s="185"/>
      <c r="AH18" s="186"/>
      <c r="AI18" s="184" t="s">
        <v>537</v>
      </c>
      <c r="AJ18" s="185"/>
      <c r="AK18" s="185"/>
      <c r="AL18" s="186"/>
      <c r="AM18" s="184" t="s">
        <v>539</v>
      </c>
      <c r="AN18" s="185"/>
      <c r="AO18" s="185"/>
      <c r="AP18" s="186"/>
      <c r="AQ18" s="184" t="s">
        <v>541</v>
      </c>
      <c r="AR18" s="185"/>
      <c r="AS18" s="185"/>
      <c r="AT18" s="186"/>
      <c r="AU18" s="184" t="s">
        <v>543</v>
      </c>
      <c r="AV18" s="185"/>
      <c r="AW18" s="185"/>
      <c r="AX18" s="186"/>
      <c r="AY18" s="184" t="s">
        <v>545</v>
      </c>
      <c r="AZ18" s="185"/>
      <c r="BA18" s="185"/>
      <c r="BB18" s="186"/>
      <c r="BC18" s="184" t="s">
        <v>547</v>
      </c>
      <c r="BD18" s="185"/>
      <c r="BE18" s="185"/>
      <c r="BF18" s="186"/>
      <c r="BG18" s="184" t="s">
        <v>549</v>
      </c>
      <c r="BH18" s="185"/>
      <c r="BI18" s="185"/>
      <c r="BJ18" s="186"/>
      <c r="BK18" s="184" t="s">
        <v>551</v>
      </c>
      <c r="BL18" s="185"/>
      <c r="BM18" s="185"/>
      <c r="BN18" s="186"/>
      <c r="BO18" s="184" t="s">
        <v>553</v>
      </c>
      <c r="BP18" s="185"/>
      <c r="BQ18" s="185"/>
      <c r="BR18" s="186"/>
      <c r="BS18" s="184" t="s">
        <v>555</v>
      </c>
      <c r="BT18" s="185"/>
      <c r="BU18" s="185"/>
      <c r="BV18" s="186"/>
      <c r="BW18" s="184" t="s">
        <v>557</v>
      </c>
      <c r="BX18" s="185"/>
      <c r="BY18" s="185"/>
      <c r="BZ18" s="186"/>
      <c r="CA18" s="184" t="s">
        <v>559</v>
      </c>
      <c r="CB18" s="185"/>
      <c r="CC18" s="185"/>
      <c r="CD18" s="186"/>
      <c r="CE18" s="184" t="s">
        <v>561</v>
      </c>
      <c r="CF18" s="185"/>
      <c r="CG18" s="185"/>
      <c r="CH18" s="186"/>
      <c r="CI18" s="184" t="s">
        <v>562</v>
      </c>
      <c r="CJ18" s="185"/>
      <c r="CK18" s="185"/>
      <c r="CL18" s="186"/>
      <c r="CM18" s="184" t="s">
        <v>566</v>
      </c>
      <c r="CN18" s="185"/>
      <c r="CO18" s="185"/>
      <c r="CP18" s="186"/>
      <c r="CQ18" s="184" t="s">
        <v>567</v>
      </c>
      <c r="CR18" s="185"/>
      <c r="CS18" s="185"/>
      <c r="CT18" s="186"/>
      <c r="CU18" s="184" t="s">
        <v>569</v>
      </c>
      <c r="CV18" s="185"/>
      <c r="CW18" s="185"/>
      <c r="CX18" s="186"/>
      <c r="CY18" s="184" t="s">
        <v>571</v>
      </c>
      <c r="CZ18" s="185"/>
      <c r="DA18" s="185"/>
      <c r="DB18" s="186"/>
      <c r="DC18" s="184" t="s">
        <v>573</v>
      </c>
      <c r="DD18" s="185"/>
      <c r="DE18" s="185"/>
      <c r="DF18" s="186"/>
      <c r="DG18" s="230" t="s">
        <v>582</v>
      </c>
      <c r="DH18" s="230"/>
      <c r="DI18" s="230"/>
      <c r="DJ18" s="230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</row>
    <row r="19" spans="1:240" s="2" customFormat="1" ht="11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205"/>
      <c r="L19" s="206"/>
      <c r="M19" s="206"/>
      <c r="N19" s="206"/>
      <c r="O19" s="206"/>
      <c r="P19" s="206"/>
      <c r="Q19" s="206"/>
      <c r="R19" s="207"/>
      <c r="S19" s="187"/>
      <c r="T19" s="188"/>
      <c r="U19" s="188"/>
      <c r="V19" s="189"/>
      <c r="W19" s="187"/>
      <c r="X19" s="188"/>
      <c r="Y19" s="188"/>
      <c r="Z19" s="189"/>
      <c r="AA19" s="187"/>
      <c r="AB19" s="188"/>
      <c r="AC19" s="188"/>
      <c r="AD19" s="189"/>
      <c r="AE19" s="187"/>
      <c r="AF19" s="188"/>
      <c r="AG19" s="188"/>
      <c r="AH19" s="189"/>
      <c r="AI19" s="187"/>
      <c r="AJ19" s="188"/>
      <c r="AK19" s="188"/>
      <c r="AL19" s="189"/>
      <c r="AM19" s="187"/>
      <c r="AN19" s="188"/>
      <c r="AO19" s="188"/>
      <c r="AP19" s="189"/>
      <c r="AQ19" s="187"/>
      <c r="AR19" s="188"/>
      <c r="AS19" s="188"/>
      <c r="AT19" s="189"/>
      <c r="AU19" s="187"/>
      <c r="AV19" s="188"/>
      <c r="AW19" s="188"/>
      <c r="AX19" s="189"/>
      <c r="AY19" s="187"/>
      <c r="AZ19" s="188"/>
      <c r="BA19" s="188"/>
      <c r="BB19" s="189"/>
      <c r="BC19" s="187"/>
      <c r="BD19" s="188"/>
      <c r="BE19" s="188"/>
      <c r="BF19" s="189"/>
      <c r="BG19" s="187"/>
      <c r="BH19" s="188"/>
      <c r="BI19" s="188"/>
      <c r="BJ19" s="189"/>
      <c r="BK19" s="187"/>
      <c r="BL19" s="188"/>
      <c r="BM19" s="188"/>
      <c r="BN19" s="189"/>
      <c r="BO19" s="187"/>
      <c r="BP19" s="188"/>
      <c r="BQ19" s="188"/>
      <c r="BR19" s="189"/>
      <c r="BS19" s="187"/>
      <c r="BT19" s="188"/>
      <c r="BU19" s="188"/>
      <c r="BV19" s="189"/>
      <c r="BW19" s="187"/>
      <c r="BX19" s="188"/>
      <c r="BY19" s="188"/>
      <c r="BZ19" s="189"/>
      <c r="CA19" s="191"/>
      <c r="CB19" s="192"/>
      <c r="CC19" s="192"/>
      <c r="CD19" s="193"/>
      <c r="CE19" s="191"/>
      <c r="CF19" s="192"/>
      <c r="CG19" s="192"/>
      <c r="CH19" s="193"/>
      <c r="CI19" s="191"/>
      <c r="CJ19" s="192"/>
      <c r="CK19" s="192"/>
      <c r="CL19" s="193"/>
      <c r="CM19" s="191"/>
      <c r="CN19" s="192"/>
      <c r="CO19" s="192"/>
      <c r="CP19" s="193"/>
      <c r="CQ19" s="191"/>
      <c r="CR19" s="192"/>
      <c r="CS19" s="192"/>
      <c r="CT19" s="193"/>
      <c r="CU19" s="191"/>
      <c r="CV19" s="192"/>
      <c r="CW19" s="192"/>
      <c r="CX19" s="193"/>
      <c r="CY19" s="191"/>
      <c r="CZ19" s="192"/>
      <c r="DA19" s="192"/>
      <c r="DB19" s="193"/>
      <c r="DC19" s="191"/>
      <c r="DD19" s="192"/>
      <c r="DE19" s="192"/>
      <c r="DF19" s="193"/>
      <c r="DG19" s="230"/>
      <c r="DH19" s="230"/>
      <c r="DI19" s="230"/>
      <c r="DJ19" s="230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</row>
    <row r="20" spans="1:240" s="79" customFormat="1" ht="11.25" customHeight="1" thickBot="1">
      <c r="A20" s="77"/>
      <c r="B20" s="215" t="s">
        <v>24</v>
      </c>
      <c r="C20" s="216"/>
      <c r="D20" s="216"/>
      <c r="E20" s="216"/>
      <c r="F20" s="216"/>
      <c r="G20" s="216"/>
      <c r="H20" s="216"/>
      <c r="I20" s="216"/>
      <c r="J20" s="217"/>
      <c r="K20" s="194" t="s">
        <v>527</v>
      </c>
      <c r="L20" s="195"/>
      <c r="M20" s="195"/>
      <c r="N20" s="195"/>
      <c r="O20" s="195"/>
      <c r="P20" s="195"/>
      <c r="Q20" s="195"/>
      <c r="R20" s="196"/>
      <c r="S20" s="190" t="s">
        <v>531</v>
      </c>
      <c r="T20" s="190"/>
      <c r="U20" s="190"/>
      <c r="V20" s="190"/>
      <c r="W20" s="190" t="s">
        <v>532</v>
      </c>
      <c r="X20" s="190"/>
      <c r="Y20" s="190"/>
      <c r="Z20" s="190"/>
      <c r="AA20" s="190" t="s">
        <v>534</v>
      </c>
      <c r="AB20" s="190"/>
      <c r="AC20" s="190"/>
      <c r="AD20" s="190"/>
      <c r="AE20" s="190" t="s">
        <v>536</v>
      </c>
      <c r="AF20" s="190"/>
      <c r="AG20" s="190"/>
      <c r="AH20" s="190"/>
      <c r="AI20" s="190" t="s">
        <v>538</v>
      </c>
      <c r="AJ20" s="190"/>
      <c r="AK20" s="190"/>
      <c r="AL20" s="190"/>
      <c r="AM20" s="190" t="s">
        <v>540</v>
      </c>
      <c r="AN20" s="190"/>
      <c r="AO20" s="190"/>
      <c r="AP20" s="190"/>
      <c r="AQ20" s="190" t="s">
        <v>542</v>
      </c>
      <c r="AR20" s="190"/>
      <c r="AS20" s="190"/>
      <c r="AT20" s="190"/>
      <c r="AU20" s="190" t="s">
        <v>544</v>
      </c>
      <c r="AV20" s="190"/>
      <c r="AW20" s="190"/>
      <c r="AX20" s="190"/>
      <c r="AY20" s="190" t="s">
        <v>546</v>
      </c>
      <c r="AZ20" s="190"/>
      <c r="BA20" s="190"/>
      <c r="BB20" s="190"/>
      <c r="BC20" s="190" t="s">
        <v>548</v>
      </c>
      <c r="BD20" s="190"/>
      <c r="BE20" s="190"/>
      <c r="BF20" s="190"/>
      <c r="BG20" s="190" t="s">
        <v>550</v>
      </c>
      <c r="BH20" s="190"/>
      <c r="BI20" s="190"/>
      <c r="BJ20" s="190"/>
      <c r="BK20" s="190" t="s">
        <v>552</v>
      </c>
      <c r="BL20" s="190"/>
      <c r="BM20" s="190"/>
      <c r="BN20" s="190"/>
      <c r="BO20" s="190" t="s">
        <v>554</v>
      </c>
      <c r="BP20" s="190"/>
      <c r="BQ20" s="190"/>
      <c r="BR20" s="190"/>
      <c r="BS20" s="190" t="s">
        <v>556</v>
      </c>
      <c r="BT20" s="190"/>
      <c r="BU20" s="190"/>
      <c r="BV20" s="190"/>
      <c r="BW20" s="190" t="s">
        <v>558</v>
      </c>
      <c r="BX20" s="190"/>
      <c r="BY20" s="190"/>
      <c r="BZ20" s="190"/>
      <c r="CA20" s="194" t="s">
        <v>560</v>
      </c>
      <c r="CB20" s="195"/>
      <c r="CC20" s="195"/>
      <c r="CD20" s="196"/>
      <c r="CE20" s="194" t="s">
        <v>563</v>
      </c>
      <c r="CF20" s="195"/>
      <c r="CG20" s="195"/>
      <c r="CH20" s="196"/>
      <c r="CI20" s="194" t="s">
        <v>564</v>
      </c>
      <c r="CJ20" s="195"/>
      <c r="CK20" s="195"/>
      <c r="CL20" s="196"/>
      <c r="CM20" s="194" t="s">
        <v>565</v>
      </c>
      <c r="CN20" s="195"/>
      <c r="CO20" s="195"/>
      <c r="CP20" s="196"/>
      <c r="CQ20" s="194" t="s">
        <v>568</v>
      </c>
      <c r="CR20" s="195"/>
      <c r="CS20" s="195"/>
      <c r="CT20" s="196"/>
      <c r="CU20" s="194" t="s">
        <v>570</v>
      </c>
      <c r="CV20" s="195"/>
      <c r="CW20" s="195"/>
      <c r="CX20" s="196"/>
      <c r="CY20" s="194" t="s">
        <v>572</v>
      </c>
      <c r="CZ20" s="195"/>
      <c r="DA20" s="195"/>
      <c r="DB20" s="196"/>
      <c r="DC20" s="194" t="s">
        <v>574</v>
      </c>
      <c r="DD20" s="195"/>
      <c r="DE20" s="195"/>
      <c r="DF20" s="196"/>
      <c r="DG20" s="231" t="s">
        <v>576</v>
      </c>
      <c r="DH20" s="231"/>
      <c r="DI20" s="231"/>
      <c r="DJ20" s="231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</row>
    <row r="21" spans="2:240" s="54" customFormat="1" ht="40.5" customHeight="1" thickBot="1">
      <c r="B21" s="200"/>
      <c r="C21" s="201"/>
      <c r="D21" s="201"/>
      <c r="E21" s="201"/>
      <c r="F21" s="201"/>
      <c r="G21" s="201"/>
      <c r="H21" s="201"/>
      <c r="I21" s="201"/>
      <c r="J21" s="202"/>
      <c r="K21" s="104" t="s">
        <v>163</v>
      </c>
      <c r="L21" s="105" t="s">
        <v>9</v>
      </c>
      <c r="M21" s="104" t="s">
        <v>163</v>
      </c>
      <c r="N21" s="106" t="s">
        <v>87</v>
      </c>
      <c r="O21" s="104" t="s">
        <v>163</v>
      </c>
      <c r="P21" s="106" t="s">
        <v>88</v>
      </c>
      <c r="Q21" s="104" t="s">
        <v>163</v>
      </c>
      <c r="R21" s="107" t="s">
        <v>89</v>
      </c>
      <c r="S21" s="105" t="s">
        <v>9</v>
      </c>
      <c r="T21" s="106" t="s">
        <v>87</v>
      </c>
      <c r="U21" s="106" t="s">
        <v>88</v>
      </c>
      <c r="V21" s="107" t="s">
        <v>89</v>
      </c>
      <c r="W21" s="105" t="s">
        <v>9</v>
      </c>
      <c r="X21" s="106" t="s">
        <v>87</v>
      </c>
      <c r="Y21" s="106" t="s">
        <v>88</v>
      </c>
      <c r="Z21" s="107" t="s">
        <v>89</v>
      </c>
      <c r="AA21" s="105" t="s">
        <v>9</v>
      </c>
      <c r="AB21" s="106" t="s">
        <v>87</v>
      </c>
      <c r="AC21" s="106" t="s">
        <v>88</v>
      </c>
      <c r="AD21" s="107" t="s">
        <v>89</v>
      </c>
      <c r="AE21" s="105" t="s">
        <v>9</v>
      </c>
      <c r="AF21" s="106" t="s">
        <v>87</v>
      </c>
      <c r="AG21" s="106" t="s">
        <v>88</v>
      </c>
      <c r="AH21" s="107" t="s">
        <v>89</v>
      </c>
      <c r="AI21" s="105" t="s">
        <v>9</v>
      </c>
      <c r="AJ21" s="106" t="s">
        <v>87</v>
      </c>
      <c r="AK21" s="106" t="s">
        <v>88</v>
      </c>
      <c r="AL21" s="107" t="s">
        <v>89</v>
      </c>
      <c r="AM21" s="105" t="s">
        <v>9</v>
      </c>
      <c r="AN21" s="106" t="s">
        <v>87</v>
      </c>
      <c r="AO21" s="106" t="s">
        <v>88</v>
      </c>
      <c r="AP21" s="107" t="s">
        <v>89</v>
      </c>
      <c r="AQ21" s="105" t="s">
        <v>9</v>
      </c>
      <c r="AR21" s="106" t="s">
        <v>87</v>
      </c>
      <c r="AS21" s="106" t="s">
        <v>88</v>
      </c>
      <c r="AT21" s="107" t="s">
        <v>89</v>
      </c>
      <c r="AU21" s="105" t="s">
        <v>9</v>
      </c>
      <c r="AV21" s="106" t="s">
        <v>87</v>
      </c>
      <c r="AW21" s="106" t="s">
        <v>88</v>
      </c>
      <c r="AX21" s="107" t="s">
        <v>89</v>
      </c>
      <c r="AY21" s="105" t="s">
        <v>9</v>
      </c>
      <c r="AZ21" s="106" t="s">
        <v>87</v>
      </c>
      <c r="BA21" s="106" t="s">
        <v>88</v>
      </c>
      <c r="BB21" s="107" t="s">
        <v>89</v>
      </c>
      <c r="BC21" s="105" t="s">
        <v>9</v>
      </c>
      <c r="BD21" s="106" t="s">
        <v>87</v>
      </c>
      <c r="BE21" s="106" t="s">
        <v>88</v>
      </c>
      <c r="BF21" s="107" t="s">
        <v>89</v>
      </c>
      <c r="BG21" s="105" t="s">
        <v>9</v>
      </c>
      <c r="BH21" s="106" t="s">
        <v>87</v>
      </c>
      <c r="BI21" s="106" t="s">
        <v>88</v>
      </c>
      <c r="BJ21" s="107" t="s">
        <v>89</v>
      </c>
      <c r="BK21" s="105" t="s">
        <v>9</v>
      </c>
      <c r="BL21" s="106" t="s">
        <v>87</v>
      </c>
      <c r="BM21" s="106" t="s">
        <v>88</v>
      </c>
      <c r="BN21" s="107" t="s">
        <v>89</v>
      </c>
      <c r="BO21" s="105" t="s">
        <v>9</v>
      </c>
      <c r="BP21" s="106" t="s">
        <v>87</v>
      </c>
      <c r="BQ21" s="106" t="s">
        <v>88</v>
      </c>
      <c r="BR21" s="107" t="s">
        <v>89</v>
      </c>
      <c r="BS21" s="105" t="s">
        <v>9</v>
      </c>
      <c r="BT21" s="106" t="s">
        <v>87</v>
      </c>
      <c r="BU21" s="106" t="s">
        <v>88</v>
      </c>
      <c r="BV21" s="107" t="s">
        <v>89</v>
      </c>
      <c r="BW21" s="105" t="s">
        <v>9</v>
      </c>
      <c r="BX21" s="106" t="s">
        <v>87</v>
      </c>
      <c r="BY21" s="106" t="s">
        <v>88</v>
      </c>
      <c r="BZ21" s="107" t="s">
        <v>89</v>
      </c>
      <c r="CA21" s="105" t="s">
        <v>9</v>
      </c>
      <c r="CB21" s="106" t="s">
        <v>87</v>
      </c>
      <c r="CC21" s="106" t="s">
        <v>88</v>
      </c>
      <c r="CD21" s="107" t="s">
        <v>89</v>
      </c>
      <c r="CE21" s="105" t="s">
        <v>9</v>
      </c>
      <c r="CF21" s="106" t="s">
        <v>87</v>
      </c>
      <c r="CG21" s="106" t="s">
        <v>88</v>
      </c>
      <c r="CH21" s="107" t="s">
        <v>89</v>
      </c>
      <c r="CI21" s="105" t="s">
        <v>9</v>
      </c>
      <c r="CJ21" s="106" t="s">
        <v>87</v>
      </c>
      <c r="CK21" s="106" t="s">
        <v>88</v>
      </c>
      <c r="CL21" s="107" t="s">
        <v>89</v>
      </c>
      <c r="CM21" s="105" t="s">
        <v>9</v>
      </c>
      <c r="CN21" s="106" t="s">
        <v>87</v>
      </c>
      <c r="CO21" s="106" t="s">
        <v>88</v>
      </c>
      <c r="CP21" s="107" t="s">
        <v>89</v>
      </c>
      <c r="CQ21" s="105" t="s">
        <v>9</v>
      </c>
      <c r="CR21" s="106" t="s">
        <v>87</v>
      </c>
      <c r="CS21" s="106" t="s">
        <v>88</v>
      </c>
      <c r="CT21" s="107" t="s">
        <v>89</v>
      </c>
      <c r="CU21" s="105" t="s">
        <v>9</v>
      </c>
      <c r="CV21" s="106" t="s">
        <v>87</v>
      </c>
      <c r="CW21" s="106" t="s">
        <v>88</v>
      </c>
      <c r="CX21" s="107" t="s">
        <v>89</v>
      </c>
      <c r="CY21" s="105" t="s">
        <v>9</v>
      </c>
      <c r="CZ21" s="106" t="s">
        <v>87</v>
      </c>
      <c r="DA21" s="106" t="s">
        <v>88</v>
      </c>
      <c r="DB21" s="107" t="s">
        <v>89</v>
      </c>
      <c r="DC21" s="105" t="s">
        <v>9</v>
      </c>
      <c r="DD21" s="106" t="s">
        <v>87</v>
      </c>
      <c r="DE21" s="106" t="s">
        <v>88</v>
      </c>
      <c r="DF21" s="107" t="s">
        <v>89</v>
      </c>
      <c r="DG21" s="108" t="s">
        <v>9</v>
      </c>
      <c r="DH21" s="108" t="s">
        <v>87</v>
      </c>
      <c r="DI21" s="108" t="s">
        <v>88</v>
      </c>
      <c r="DJ21" s="108" t="s">
        <v>89</v>
      </c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</row>
    <row r="22" spans="1:114" ht="12.75">
      <c r="A22" s="47"/>
      <c r="B22" s="199" t="s">
        <v>10</v>
      </c>
      <c r="C22" s="199"/>
      <c r="D22" s="199"/>
      <c r="E22" s="199"/>
      <c r="F22" s="199"/>
      <c r="G22" s="199"/>
      <c r="H22" s="199"/>
      <c r="I22" s="199"/>
      <c r="J22" s="199"/>
      <c r="K22" s="86" t="s">
        <v>216</v>
      </c>
      <c r="L22" s="94">
        <v>12</v>
      </c>
      <c r="M22" s="96" t="s">
        <v>255</v>
      </c>
      <c r="N22" s="94">
        <v>1</v>
      </c>
      <c r="O22" s="99" t="s">
        <v>294</v>
      </c>
      <c r="P22" s="94">
        <v>166</v>
      </c>
      <c r="Q22" s="96" t="s">
        <v>333</v>
      </c>
      <c r="R22" s="94">
        <v>189.63</v>
      </c>
      <c r="S22" s="94">
        <v>1</v>
      </c>
      <c r="T22" s="94">
        <v>0</v>
      </c>
      <c r="U22" s="94">
        <v>40</v>
      </c>
      <c r="V22" s="94">
        <v>320</v>
      </c>
      <c r="W22" s="94">
        <v>0</v>
      </c>
      <c r="X22" s="94">
        <v>0</v>
      </c>
      <c r="Y22" s="94">
        <v>0</v>
      </c>
      <c r="Z22" s="94">
        <v>0</v>
      </c>
      <c r="AA22" s="94">
        <v>1</v>
      </c>
      <c r="AB22" s="94">
        <v>0</v>
      </c>
      <c r="AC22" s="94">
        <v>26</v>
      </c>
      <c r="AD22" s="94">
        <v>70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1</v>
      </c>
      <c r="AN22" s="94">
        <v>0</v>
      </c>
      <c r="AO22" s="94">
        <v>10</v>
      </c>
      <c r="AP22" s="94">
        <v>162.51</v>
      </c>
      <c r="AQ22" s="94">
        <v>0</v>
      </c>
      <c r="AR22" s="94">
        <v>0</v>
      </c>
      <c r="AS22" s="94">
        <v>0</v>
      </c>
      <c r="AT22" s="94">
        <v>0</v>
      </c>
      <c r="AU22" s="94">
        <v>4</v>
      </c>
      <c r="AV22" s="94">
        <v>0</v>
      </c>
      <c r="AW22" s="94">
        <v>21</v>
      </c>
      <c r="AX22" s="94">
        <v>47.37</v>
      </c>
      <c r="AY22" s="94">
        <v>0</v>
      </c>
      <c r="AZ22" s="94">
        <v>0</v>
      </c>
      <c r="BA22" s="94">
        <v>0</v>
      </c>
      <c r="BB22" s="94">
        <v>0</v>
      </c>
      <c r="BC22" s="94">
        <v>15</v>
      </c>
      <c r="BD22" s="94">
        <v>5</v>
      </c>
      <c r="BE22" s="94">
        <v>885</v>
      </c>
      <c r="BF22" s="94">
        <v>185.11</v>
      </c>
      <c r="BG22" s="94">
        <v>2</v>
      </c>
      <c r="BH22" s="94">
        <v>1</v>
      </c>
      <c r="BI22" s="94">
        <v>105</v>
      </c>
      <c r="BJ22" s="94">
        <v>98.78</v>
      </c>
      <c r="BK22" s="94">
        <v>0</v>
      </c>
      <c r="BL22" s="94">
        <v>0</v>
      </c>
      <c r="BM22" s="94">
        <v>0</v>
      </c>
      <c r="BN22" s="94">
        <v>0</v>
      </c>
      <c r="BO22" s="94">
        <v>42</v>
      </c>
      <c r="BP22" s="94">
        <v>7</v>
      </c>
      <c r="BQ22" s="94">
        <v>523</v>
      </c>
      <c r="BR22" s="94">
        <v>75.31</v>
      </c>
      <c r="BS22" s="94">
        <v>0</v>
      </c>
      <c r="BT22" s="94">
        <v>0</v>
      </c>
      <c r="BU22" s="94">
        <v>0</v>
      </c>
      <c r="BV22" s="94">
        <v>0</v>
      </c>
      <c r="BW22" s="94">
        <v>1</v>
      </c>
      <c r="BX22" s="94">
        <v>0</v>
      </c>
      <c r="BY22" s="94">
        <v>7</v>
      </c>
      <c r="BZ22" s="94">
        <v>38.3</v>
      </c>
      <c r="CA22" s="94">
        <v>0</v>
      </c>
      <c r="CB22" s="94">
        <v>0</v>
      </c>
      <c r="CC22" s="94">
        <v>0</v>
      </c>
      <c r="CD22" s="94">
        <v>0</v>
      </c>
      <c r="CE22" s="94">
        <v>0</v>
      </c>
      <c r="CF22" s="94">
        <v>0</v>
      </c>
      <c r="CG22" s="94">
        <v>0</v>
      </c>
      <c r="CH22" s="94">
        <v>0</v>
      </c>
      <c r="CI22" s="94">
        <v>0</v>
      </c>
      <c r="CJ22" s="94">
        <v>0</v>
      </c>
      <c r="CK22" s="94">
        <v>0</v>
      </c>
      <c r="CL22" s="94">
        <v>0</v>
      </c>
      <c r="CM22" s="94">
        <v>0</v>
      </c>
      <c r="CN22" s="94">
        <v>0</v>
      </c>
      <c r="CO22" s="94"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0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1</v>
      </c>
      <c r="DD22" s="94">
        <v>0</v>
      </c>
      <c r="DE22" s="94">
        <v>3</v>
      </c>
      <c r="DF22" s="94">
        <v>104.84</v>
      </c>
      <c r="DG22" s="84">
        <f>SUM(L22+S22+W22+AA22+AE22+AI22+AM22+AQ22+AU22+AY22+BC22+BG22+BK22+BO22+BS22+BW22+CA22+CE22+CI22+CM22+CQ22+CU22+CY22+DC22)</f>
        <v>80</v>
      </c>
      <c r="DH22" s="84">
        <f>SUM(N22+T22+X22+AB22+AF22+AJ22+AN22+AR22+AV22+AZ22+BD22+BH22+BL22+BP22+BT22+BX22+CB22+CF22+CJ22+CN22+CR22+CV22+CZ22+DD22)</f>
        <v>14</v>
      </c>
      <c r="DI22" s="84">
        <f>SUM(P22+U22+Y22+AC22+AG22+AK22+AO22+AS22+AW22+BA22+BE22+BI22+BM22+BQ22+BU22+BY22+CC22+CG22+CK22+CO22+CS22+CW22+DA22+DE22)</f>
        <v>1786</v>
      </c>
      <c r="DJ22" s="84">
        <f>SUM(R22+V22+Z22+AD22+AH22+AL22+AP22+AT22+AX22+BB22+BF22+BJ22+BN22+BR22+BV22+BZ22+CD22+CH22+CL22+CP22+CT22+CX22+DB22+DF22)</f>
        <v>1291.85</v>
      </c>
    </row>
    <row r="23" spans="1:114" ht="12.75" customHeight="1">
      <c r="A23" s="47"/>
      <c r="B23" s="199" t="s">
        <v>11</v>
      </c>
      <c r="C23" s="199"/>
      <c r="D23" s="199"/>
      <c r="E23" s="199"/>
      <c r="F23" s="199"/>
      <c r="G23" s="199"/>
      <c r="H23" s="199"/>
      <c r="I23" s="199"/>
      <c r="J23" s="199"/>
      <c r="K23" s="87" t="s">
        <v>217</v>
      </c>
      <c r="L23" s="94">
        <v>0</v>
      </c>
      <c r="M23" s="97" t="s">
        <v>256</v>
      </c>
      <c r="N23" s="94">
        <v>0</v>
      </c>
      <c r="O23" s="100" t="s">
        <v>295</v>
      </c>
      <c r="P23" s="94">
        <v>0</v>
      </c>
      <c r="Q23" s="97" t="s">
        <v>334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1</v>
      </c>
      <c r="X23" s="94">
        <v>0</v>
      </c>
      <c r="Y23" s="94">
        <v>0</v>
      </c>
      <c r="Z23" s="94">
        <v>50</v>
      </c>
      <c r="AA23" s="94">
        <v>1</v>
      </c>
      <c r="AB23" s="94">
        <v>0</v>
      </c>
      <c r="AC23" s="94">
        <v>2</v>
      </c>
      <c r="AD23" s="94">
        <v>31.75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1</v>
      </c>
      <c r="BP23" s="94">
        <v>0</v>
      </c>
      <c r="BQ23" s="94">
        <v>3</v>
      </c>
      <c r="BR23" s="94">
        <v>32</v>
      </c>
      <c r="BS23" s="94">
        <v>1</v>
      </c>
      <c r="BT23" s="94">
        <v>0</v>
      </c>
      <c r="BU23" s="94">
        <v>12</v>
      </c>
      <c r="BV23" s="94">
        <v>30.02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94">
        <v>0</v>
      </c>
      <c r="CE23" s="94">
        <v>0</v>
      </c>
      <c r="CF23" s="94">
        <v>0</v>
      </c>
      <c r="CG23" s="94">
        <v>0</v>
      </c>
      <c r="CH23" s="94">
        <v>0</v>
      </c>
      <c r="CI23" s="94">
        <v>0</v>
      </c>
      <c r="CJ23" s="94">
        <v>0</v>
      </c>
      <c r="CK23" s="94">
        <v>0</v>
      </c>
      <c r="CL23" s="94">
        <v>0</v>
      </c>
      <c r="CM23" s="94">
        <v>0</v>
      </c>
      <c r="CN23" s="94">
        <v>0</v>
      </c>
      <c r="CO23" s="94"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84">
        <f aca="true" t="shared" si="0" ref="DG23:DG86">SUM(L23+S23+W23+AA23+AE23+AI23+AM23+AQ23+AU23+AY23+BC23+BG23+BK23+BO23+BS23+BW23+CA23+CE23+CI23+CM23+CQ23+CU23+CY23+DC23)</f>
        <v>4</v>
      </c>
      <c r="DH23" s="84">
        <f aca="true" t="shared" si="1" ref="DH23:DH86">SUM(N23+T23+X23+AB23+AF23+AJ23+AN23+AR23+AV23+AZ23+BD23+BH23+BL23+BP23+BT23+BX23+CB23+CF23+CJ23+CN23+CR23+CV23+CZ23+DD23)</f>
        <v>0</v>
      </c>
      <c r="DI23" s="84">
        <f aca="true" t="shared" si="2" ref="DI23:DI86">SUM(P23+U23+Y23+AC23+AG23+AK23+AO23+AS23+AW23+BA23+BE23+BI23+BM23+BQ23+BU23+BY23+CC23+CG23+CK23+CO23+CS23+CW23+DA23+DE23)</f>
        <v>17</v>
      </c>
      <c r="DJ23" s="84">
        <f aca="true" t="shared" si="3" ref="DJ23:DJ86">SUM(R23+V23+Z23+AD23+AH23+AL23+AP23+AT23+AX23+BB23+BF23+BJ23+BN23+BR23+BV23+BZ23+CD23+CH23+CL23+CP23+CT23+CX23+DB23+DF23)</f>
        <v>143.77</v>
      </c>
    </row>
    <row r="24" spans="1:114" ht="12.75" customHeight="1">
      <c r="A24" s="47"/>
      <c r="B24" s="199" t="s">
        <v>12</v>
      </c>
      <c r="C24" s="199"/>
      <c r="D24" s="199"/>
      <c r="E24" s="199"/>
      <c r="F24" s="199"/>
      <c r="G24" s="199"/>
      <c r="H24" s="199"/>
      <c r="I24" s="199"/>
      <c r="J24" s="199"/>
      <c r="K24" s="87" t="s">
        <v>218</v>
      </c>
      <c r="L24" s="94">
        <v>0</v>
      </c>
      <c r="M24" s="97" t="s">
        <v>257</v>
      </c>
      <c r="N24" s="94">
        <v>0</v>
      </c>
      <c r="O24" s="100" t="s">
        <v>296</v>
      </c>
      <c r="P24" s="102">
        <v>0</v>
      </c>
      <c r="Q24" s="97" t="s">
        <v>335</v>
      </c>
      <c r="R24" s="180">
        <v>0</v>
      </c>
      <c r="S24" s="89">
        <v>0</v>
      </c>
      <c r="T24" s="89">
        <v>0</v>
      </c>
      <c r="U24" s="89">
        <v>0</v>
      </c>
      <c r="V24" s="180">
        <v>0</v>
      </c>
      <c r="W24" s="89">
        <v>0</v>
      </c>
      <c r="X24" s="89">
        <v>0</v>
      </c>
      <c r="Y24" s="89">
        <v>0</v>
      </c>
      <c r="Z24" s="180">
        <v>0</v>
      </c>
      <c r="AA24" s="94">
        <v>0</v>
      </c>
      <c r="AB24" s="94">
        <v>0</v>
      </c>
      <c r="AC24" s="94">
        <v>0</v>
      </c>
      <c r="AD24" s="94">
        <v>0</v>
      </c>
      <c r="AE24" s="83">
        <v>0</v>
      </c>
      <c r="AF24" s="83">
        <v>0</v>
      </c>
      <c r="AG24" s="83">
        <v>0</v>
      </c>
      <c r="AH24" s="180">
        <v>0</v>
      </c>
      <c r="AI24" s="83">
        <v>0</v>
      </c>
      <c r="AJ24" s="83">
        <v>0</v>
      </c>
      <c r="AK24" s="83">
        <v>0</v>
      </c>
      <c r="AL24" s="180">
        <v>0</v>
      </c>
      <c r="AM24" s="83">
        <v>0</v>
      </c>
      <c r="AN24" s="83">
        <v>0</v>
      </c>
      <c r="AO24" s="83">
        <v>0</v>
      </c>
      <c r="AP24" s="180">
        <v>0</v>
      </c>
      <c r="AQ24" s="83">
        <v>0</v>
      </c>
      <c r="AR24" s="83">
        <v>0</v>
      </c>
      <c r="AS24" s="83">
        <v>0</v>
      </c>
      <c r="AT24" s="180">
        <v>0</v>
      </c>
      <c r="AU24" s="83">
        <v>6</v>
      </c>
      <c r="AV24" s="83">
        <v>4</v>
      </c>
      <c r="AW24" s="83">
        <v>59</v>
      </c>
      <c r="AX24" s="180">
        <v>15.55</v>
      </c>
      <c r="AY24" s="83">
        <v>0</v>
      </c>
      <c r="AZ24" s="83">
        <v>0</v>
      </c>
      <c r="BA24" s="83">
        <v>0</v>
      </c>
      <c r="BB24" s="180">
        <v>0</v>
      </c>
      <c r="BC24" s="83">
        <v>0</v>
      </c>
      <c r="BD24" s="83">
        <v>0</v>
      </c>
      <c r="BE24" s="83">
        <v>0</v>
      </c>
      <c r="BF24" s="180">
        <v>0</v>
      </c>
      <c r="BG24" s="83">
        <v>0</v>
      </c>
      <c r="BH24" s="83">
        <v>0</v>
      </c>
      <c r="BI24" s="83">
        <v>0</v>
      </c>
      <c r="BJ24" s="180">
        <v>0</v>
      </c>
      <c r="BK24" s="83">
        <v>0</v>
      </c>
      <c r="BL24" s="83">
        <v>0</v>
      </c>
      <c r="BM24" s="83">
        <v>0</v>
      </c>
      <c r="BN24" s="180">
        <v>0</v>
      </c>
      <c r="BO24" s="83">
        <v>0</v>
      </c>
      <c r="BP24" s="83">
        <v>0</v>
      </c>
      <c r="BQ24" s="83">
        <v>0</v>
      </c>
      <c r="BR24" s="180">
        <v>0</v>
      </c>
      <c r="BS24" s="83">
        <v>0</v>
      </c>
      <c r="BT24" s="83">
        <v>0</v>
      </c>
      <c r="BU24" s="83">
        <v>0</v>
      </c>
      <c r="BV24" s="180">
        <v>0</v>
      </c>
      <c r="BW24" s="83">
        <v>0</v>
      </c>
      <c r="BX24" s="83">
        <v>0</v>
      </c>
      <c r="BY24" s="83">
        <v>0</v>
      </c>
      <c r="BZ24" s="180">
        <v>0</v>
      </c>
      <c r="CA24" s="180">
        <v>0</v>
      </c>
      <c r="CB24" s="180">
        <v>0</v>
      </c>
      <c r="CC24" s="180">
        <v>0</v>
      </c>
      <c r="CD24" s="180">
        <v>0</v>
      </c>
      <c r="CE24" s="180">
        <v>0</v>
      </c>
      <c r="CF24" s="180">
        <v>0</v>
      </c>
      <c r="CG24" s="180">
        <v>0</v>
      </c>
      <c r="CH24" s="180">
        <v>0</v>
      </c>
      <c r="CI24" s="180">
        <v>0</v>
      </c>
      <c r="CJ24" s="180">
        <v>0</v>
      </c>
      <c r="CK24" s="180">
        <v>0</v>
      </c>
      <c r="CL24" s="180">
        <v>0</v>
      </c>
      <c r="CM24" s="94">
        <v>193</v>
      </c>
      <c r="CN24" s="94">
        <v>658</v>
      </c>
      <c r="CO24" s="94">
        <v>7928</v>
      </c>
      <c r="CP24" s="94">
        <v>12.04</v>
      </c>
      <c r="CQ24" s="180">
        <v>169</v>
      </c>
      <c r="CR24" s="180">
        <v>472</v>
      </c>
      <c r="CS24" s="180">
        <v>5577</v>
      </c>
      <c r="CT24" s="180">
        <v>11.81</v>
      </c>
      <c r="CU24" s="83">
        <v>3</v>
      </c>
      <c r="CV24" s="83">
        <v>9</v>
      </c>
      <c r="CW24" s="83">
        <v>102</v>
      </c>
      <c r="CX24" s="180">
        <v>11.82</v>
      </c>
      <c r="CY24" s="83">
        <v>0</v>
      </c>
      <c r="CZ24" s="83">
        <v>0</v>
      </c>
      <c r="DA24" s="83">
        <v>0</v>
      </c>
      <c r="DB24" s="180">
        <v>0</v>
      </c>
      <c r="DC24" s="180">
        <v>0</v>
      </c>
      <c r="DD24" s="180">
        <v>0</v>
      </c>
      <c r="DE24" s="180">
        <v>0</v>
      </c>
      <c r="DF24" s="180">
        <v>0</v>
      </c>
      <c r="DG24" s="84">
        <f t="shared" si="0"/>
        <v>371</v>
      </c>
      <c r="DH24" s="84">
        <f t="shared" si="1"/>
        <v>1143</v>
      </c>
      <c r="DI24" s="84">
        <f t="shared" si="2"/>
        <v>13666</v>
      </c>
      <c r="DJ24" s="84">
        <f t="shared" si="3"/>
        <v>51.22</v>
      </c>
    </row>
    <row r="25" spans="1:114" ht="12.75" customHeight="1">
      <c r="A25" s="47"/>
      <c r="B25" s="199" t="s">
        <v>13</v>
      </c>
      <c r="C25" s="199"/>
      <c r="D25" s="199"/>
      <c r="E25" s="199"/>
      <c r="F25" s="199"/>
      <c r="G25" s="199"/>
      <c r="H25" s="199"/>
      <c r="I25" s="199"/>
      <c r="J25" s="199"/>
      <c r="K25" s="87" t="s">
        <v>219</v>
      </c>
      <c r="L25" s="94">
        <v>24</v>
      </c>
      <c r="M25" s="97" t="s">
        <v>258</v>
      </c>
      <c r="N25" s="94">
        <v>10</v>
      </c>
      <c r="O25" s="100" t="s">
        <v>297</v>
      </c>
      <c r="P25" s="102">
        <v>3378</v>
      </c>
      <c r="Q25" s="97" t="s">
        <v>336</v>
      </c>
      <c r="R25" s="180">
        <v>339.72</v>
      </c>
      <c r="S25" s="94">
        <v>16</v>
      </c>
      <c r="T25" s="94">
        <v>4</v>
      </c>
      <c r="U25" s="94">
        <v>1147</v>
      </c>
      <c r="V25" s="94">
        <v>316.47</v>
      </c>
      <c r="W25" s="94">
        <v>1</v>
      </c>
      <c r="X25" s="94">
        <v>0</v>
      </c>
      <c r="Y25" s="94">
        <v>0</v>
      </c>
      <c r="Z25" s="94">
        <v>300</v>
      </c>
      <c r="AA25" s="94">
        <v>1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1</v>
      </c>
      <c r="AV25" s="94">
        <v>0</v>
      </c>
      <c r="AW25" s="94">
        <v>32</v>
      </c>
      <c r="AX25" s="94">
        <v>509.65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94">
        <v>1</v>
      </c>
      <c r="BH25" s="94">
        <v>0</v>
      </c>
      <c r="BI25" s="94">
        <v>10</v>
      </c>
      <c r="BJ25" s="94">
        <v>158.73</v>
      </c>
      <c r="BK25" s="94">
        <v>455</v>
      </c>
      <c r="BL25" s="94">
        <v>72</v>
      </c>
      <c r="BM25" s="94">
        <v>25486</v>
      </c>
      <c r="BN25" s="94">
        <v>352.13</v>
      </c>
      <c r="BO25" s="94">
        <v>7</v>
      </c>
      <c r="BP25" s="94">
        <v>2</v>
      </c>
      <c r="BQ25" s="94">
        <v>698</v>
      </c>
      <c r="BR25" s="94">
        <v>372</v>
      </c>
      <c r="BS25" s="94">
        <v>0</v>
      </c>
      <c r="BT25" s="94">
        <v>0</v>
      </c>
      <c r="BU25" s="94">
        <v>0</v>
      </c>
      <c r="BV25" s="94">
        <v>0</v>
      </c>
      <c r="BW25" s="94">
        <v>5</v>
      </c>
      <c r="BX25" s="94">
        <v>1</v>
      </c>
      <c r="BY25" s="94">
        <v>561</v>
      </c>
      <c r="BZ25" s="94">
        <v>481.44</v>
      </c>
      <c r="CA25" s="94">
        <v>0</v>
      </c>
      <c r="CB25" s="94">
        <v>0</v>
      </c>
      <c r="CC25" s="94">
        <v>0</v>
      </c>
      <c r="CD25" s="94">
        <v>0</v>
      </c>
      <c r="CE25" s="94">
        <v>0</v>
      </c>
      <c r="CF25" s="94">
        <v>0</v>
      </c>
      <c r="CG25" s="94">
        <v>0</v>
      </c>
      <c r="CH25" s="94">
        <v>0</v>
      </c>
      <c r="CI25" s="94">
        <v>0</v>
      </c>
      <c r="CJ25" s="94">
        <v>0</v>
      </c>
      <c r="CK25" s="94">
        <v>0</v>
      </c>
      <c r="CL25" s="94">
        <v>0</v>
      </c>
      <c r="CM25" s="94">
        <v>0</v>
      </c>
      <c r="CN25" s="94">
        <v>0</v>
      </c>
      <c r="CO25" s="94">
        <v>0</v>
      </c>
      <c r="CP25" s="94">
        <v>0</v>
      </c>
      <c r="CQ25" s="180">
        <v>1</v>
      </c>
      <c r="CR25" s="180">
        <v>1</v>
      </c>
      <c r="CS25" s="180">
        <v>391</v>
      </c>
      <c r="CT25" s="180">
        <v>625</v>
      </c>
      <c r="CU25" s="94">
        <v>0</v>
      </c>
      <c r="CV25" s="94">
        <v>0</v>
      </c>
      <c r="CW25" s="94">
        <v>0</v>
      </c>
      <c r="CX25" s="94">
        <v>0</v>
      </c>
      <c r="CY25" s="94">
        <v>1</v>
      </c>
      <c r="CZ25" s="94">
        <v>0</v>
      </c>
      <c r="DA25" s="94">
        <v>150</v>
      </c>
      <c r="DB25" s="94">
        <v>479.23</v>
      </c>
      <c r="DC25" s="180">
        <v>2</v>
      </c>
      <c r="DD25" s="180">
        <v>0</v>
      </c>
      <c r="DE25" s="180">
        <v>28</v>
      </c>
      <c r="DF25" s="180">
        <v>299.2</v>
      </c>
      <c r="DG25" s="84">
        <f t="shared" si="0"/>
        <v>515</v>
      </c>
      <c r="DH25" s="84">
        <f t="shared" si="1"/>
        <v>90</v>
      </c>
      <c r="DI25" s="84">
        <f t="shared" si="2"/>
        <v>31881</v>
      </c>
      <c r="DJ25" s="84">
        <f t="shared" si="3"/>
        <v>4233.570000000001</v>
      </c>
    </row>
    <row r="26" spans="1:114" ht="12.75" customHeight="1">
      <c r="A26" s="47"/>
      <c r="B26" s="199" t="s">
        <v>14</v>
      </c>
      <c r="C26" s="199"/>
      <c r="D26" s="199"/>
      <c r="E26" s="199"/>
      <c r="F26" s="199"/>
      <c r="G26" s="199"/>
      <c r="H26" s="199"/>
      <c r="I26" s="199"/>
      <c r="J26" s="199"/>
      <c r="K26" s="87" t="s">
        <v>220</v>
      </c>
      <c r="L26" s="94">
        <v>0</v>
      </c>
      <c r="M26" s="97" t="s">
        <v>259</v>
      </c>
      <c r="N26" s="94">
        <v>0</v>
      </c>
      <c r="O26" s="100" t="s">
        <v>298</v>
      </c>
      <c r="P26" s="102">
        <v>0</v>
      </c>
      <c r="Q26" s="97" t="s">
        <v>337</v>
      </c>
      <c r="R26" s="180">
        <v>0</v>
      </c>
      <c r="S26" s="89">
        <v>0</v>
      </c>
      <c r="T26" s="89">
        <v>0</v>
      </c>
      <c r="U26" s="89">
        <v>0</v>
      </c>
      <c r="V26" s="180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83">
        <v>0</v>
      </c>
      <c r="AF26" s="83">
        <v>0</v>
      </c>
      <c r="AG26" s="83">
        <v>0</v>
      </c>
      <c r="AH26" s="180">
        <v>0</v>
      </c>
      <c r="AI26" s="83">
        <v>0</v>
      </c>
      <c r="AJ26" s="83">
        <v>0</v>
      </c>
      <c r="AK26" s="83">
        <v>0</v>
      </c>
      <c r="AL26" s="180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180">
        <v>2</v>
      </c>
      <c r="CB26" s="180">
        <v>1</v>
      </c>
      <c r="CC26" s="180">
        <v>11</v>
      </c>
      <c r="CD26" s="180">
        <v>16.77</v>
      </c>
      <c r="CE26" s="180">
        <v>0</v>
      </c>
      <c r="CF26" s="180">
        <v>0</v>
      </c>
      <c r="CG26" s="180">
        <v>0</v>
      </c>
      <c r="CH26" s="180">
        <v>0</v>
      </c>
      <c r="CI26" s="180">
        <v>0</v>
      </c>
      <c r="CJ26" s="180">
        <v>0</v>
      </c>
      <c r="CK26" s="180">
        <v>0</v>
      </c>
      <c r="CL26" s="180">
        <v>0</v>
      </c>
      <c r="CM26" s="94">
        <v>29</v>
      </c>
      <c r="CN26" s="94">
        <v>268</v>
      </c>
      <c r="CO26" s="94">
        <v>14492</v>
      </c>
      <c r="CP26" s="94">
        <v>54.09</v>
      </c>
      <c r="CQ26" s="94">
        <v>31</v>
      </c>
      <c r="CR26" s="94">
        <v>63</v>
      </c>
      <c r="CS26" s="94">
        <v>1883</v>
      </c>
      <c r="CT26" s="94">
        <v>29.76</v>
      </c>
      <c r="CU26" s="83">
        <v>19</v>
      </c>
      <c r="CV26" s="83">
        <v>12</v>
      </c>
      <c r="CW26" s="83">
        <v>375</v>
      </c>
      <c r="CX26" s="180">
        <v>31.79</v>
      </c>
      <c r="CY26" s="83">
        <v>0</v>
      </c>
      <c r="CZ26" s="83">
        <v>0</v>
      </c>
      <c r="DA26" s="83">
        <v>0</v>
      </c>
      <c r="DB26" s="180">
        <v>0</v>
      </c>
      <c r="DC26" s="94">
        <v>0</v>
      </c>
      <c r="DD26" s="94">
        <v>0</v>
      </c>
      <c r="DE26" s="94">
        <v>0</v>
      </c>
      <c r="DF26" s="94">
        <v>0</v>
      </c>
      <c r="DG26" s="84">
        <f t="shared" si="0"/>
        <v>81</v>
      </c>
      <c r="DH26" s="84">
        <f t="shared" si="1"/>
        <v>344</v>
      </c>
      <c r="DI26" s="84">
        <f t="shared" si="2"/>
        <v>16761</v>
      </c>
      <c r="DJ26" s="84">
        <f t="shared" si="3"/>
        <v>132.41</v>
      </c>
    </row>
    <row r="27" spans="1:114" ht="12.75" customHeight="1">
      <c r="A27" s="47"/>
      <c r="B27" s="199" t="s">
        <v>15</v>
      </c>
      <c r="C27" s="199"/>
      <c r="D27" s="199"/>
      <c r="E27" s="199"/>
      <c r="F27" s="199"/>
      <c r="G27" s="199"/>
      <c r="H27" s="199"/>
      <c r="I27" s="199"/>
      <c r="J27" s="199"/>
      <c r="K27" s="87" t="s">
        <v>221</v>
      </c>
      <c r="L27" s="94">
        <v>41</v>
      </c>
      <c r="M27" s="97" t="s">
        <v>260</v>
      </c>
      <c r="N27" s="94">
        <v>7</v>
      </c>
      <c r="O27" s="100" t="s">
        <v>299</v>
      </c>
      <c r="P27" s="94">
        <v>276</v>
      </c>
      <c r="Q27" s="97" t="s">
        <v>338</v>
      </c>
      <c r="R27" s="94">
        <v>40.96</v>
      </c>
      <c r="S27" s="89">
        <v>4</v>
      </c>
      <c r="T27" s="89">
        <v>2</v>
      </c>
      <c r="U27" s="89">
        <v>41</v>
      </c>
      <c r="V27" s="180">
        <v>23.14</v>
      </c>
      <c r="W27" s="94">
        <v>98</v>
      </c>
      <c r="X27" s="94">
        <v>23</v>
      </c>
      <c r="Y27" s="94">
        <v>393</v>
      </c>
      <c r="Z27" s="94">
        <v>17.21</v>
      </c>
      <c r="AA27" s="94">
        <v>41</v>
      </c>
      <c r="AB27" s="94">
        <v>11</v>
      </c>
      <c r="AC27" s="94">
        <v>209</v>
      </c>
      <c r="AD27" s="94">
        <v>18.93</v>
      </c>
      <c r="AE27" s="94">
        <v>4</v>
      </c>
      <c r="AF27" s="94">
        <v>1</v>
      </c>
      <c r="AG27" s="94">
        <v>18</v>
      </c>
      <c r="AH27" s="94">
        <v>16</v>
      </c>
      <c r="AI27" s="94">
        <v>249</v>
      </c>
      <c r="AJ27" s="94">
        <v>97</v>
      </c>
      <c r="AK27" s="94">
        <v>1594</v>
      </c>
      <c r="AL27" s="94">
        <v>16.39</v>
      </c>
      <c r="AM27" s="94">
        <v>30</v>
      </c>
      <c r="AN27" s="94">
        <v>11</v>
      </c>
      <c r="AO27" s="94">
        <v>202</v>
      </c>
      <c r="AP27" s="94">
        <v>18.18</v>
      </c>
      <c r="AQ27" s="94">
        <v>2</v>
      </c>
      <c r="AR27" s="94">
        <v>1</v>
      </c>
      <c r="AS27" s="94">
        <v>20</v>
      </c>
      <c r="AT27" s="94">
        <v>30.87</v>
      </c>
      <c r="AU27" s="94">
        <v>8</v>
      </c>
      <c r="AV27" s="94">
        <v>2</v>
      </c>
      <c r="AW27" s="94">
        <v>43</v>
      </c>
      <c r="AX27" s="94">
        <v>20.93</v>
      </c>
      <c r="AY27" s="94">
        <v>9</v>
      </c>
      <c r="AZ27" s="94">
        <v>2</v>
      </c>
      <c r="BA27" s="94">
        <v>74</v>
      </c>
      <c r="BB27" s="94">
        <v>38.79</v>
      </c>
      <c r="BC27" s="94">
        <v>23</v>
      </c>
      <c r="BD27" s="94">
        <v>6</v>
      </c>
      <c r="BE27" s="94">
        <v>122</v>
      </c>
      <c r="BF27" s="94">
        <v>19</v>
      </c>
      <c r="BG27" s="94">
        <v>3</v>
      </c>
      <c r="BH27" s="94">
        <v>0</v>
      </c>
      <c r="BI27" s="94">
        <v>14</v>
      </c>
      <c r="BJ27" s="94">
        <v>37.33</v>
      </c>
      <c r="BK27" s="94">
        <v>1</v>
      </c>
      <c r="BL27" s="94">
        <v>0</v>
      </c>
      <c r="BM27" s="94">
        <v>4</v>
      </c>
      <c r="BN27" s="94">
        <v>28</v>
      </c>
      <c r="BO27" s="94">
        <v>9</v>
      </c>
      <c r="BP27" s="94">
        <v>4</v>
      </c>
      <c r="BQ27" s="94">
        <v>106</v>
      </c>
      <c r="BR27" s="94">
        <v>27.35</v>
      </c>
      <c r="BS27" s="94">
        <v>143</v>
      </c>
      <c r="BT27" s="94">
        <v>51</v>
      </c>
      <c r="BU27" s="94">
        <v>839</v>
      </c>
      <c r="BV27" s="94">
        <v>16.54</v>
      </c>
      <c r="BW27" s="94">
        <v>15</v>
      </c>
      <c r="BX27" s="94">
        <v>5</v>
      </c>
      <c r="BY27" s="94">
        <v>194</v>
      </c>
      <c r="BZ27" s="94">
        <v>37.92</v>
      </c>
      <c r="CA27" s="94">
        <v>0</v>
      </c>
      <c r="CB27" s="94">
        <v>0</v>
      </c>
      <c r="CC27" s="94">
        <v>0</v>
      </c>
      <c r="CD27" s="94">
        <v>0</v>
      </c>
      <c r="CE27" s="94">
        <v>0</v>
      </c>
      <c r="CF27" s="94">
        <v>0</v>
      </c>
      <c r="CG27" s="94">
        <v>0</v>
      </c>
      <c r="CH27" s="94">
        <v>0</v>
      </c>
      <c r="CI27" s="94">
        <v>0</v>
      </c>
      <c r="CJ27" s="94">
        <v>0</v>
      </c>
      <c r="CK27" s="94">
        <v>0</v>
      </c>
      <c r="CL27" s="94">
        <v>0</v>
      </c>
      <c r="CM27" s="180">
        <v>0</v>
      </c>
      <c r="CN27" s="180">
        <v>0</v>
      </c>
      <c r="CO27" s="180">
        <v>0</v>
      </c>
      <c r="CP27" s="180">
        <v>0</v>
      </c>
      <c r="CQ27" s="94">
        <v>0</v>
      </c>
      <c r="CR27" s="94">
        <v>0</v>
      </c>
      <c r="CS27" s="94">
        <v>0</v>
      </c>
      <c r="CT27" s="94">
        <v>0</v>
      </c>
      <c r="CU27" s="94">
        <v>0</v>
      </c>
      <c r="CV27" s="94">
        <v>0</v>
      </c>
      <c r="CW27" s="94">
        <v>0</v>
      </c>
      <c r="CX27" s="94">
        <v>0</v>
      </c>
      <c r="CY27" s="94">
        <v>6</v>
      </c>
      <c r="CZ27" s="94">
        <v>1</v>
      </c>
      <c r="DA27" s="94">
        <v>47</v>
      </c>
      <c r="DB27" s="94">
        <v>33.97</v>
      </c>
      <c r="DC27" s="94">
        <v>36</v>
      </c>
      <c r="DD27" s="94">
        <v>4</v>
      </c>
      <c r="DE27" s="94">
        <v>84</v>
      </c>
      <c r="DF27" s="94">
        <v>19.53</v>
      </c>
      <c r="DG27" s="84">
        <f t="shared" si="0"/>
        <v>722</v>
      </c>
      <c r="DH27" s="84">
        <f t="shared" si="1"/>
        <v>228</v>
      </c>
      <c r="DI27" s="84">
        <f t="shared" si="2"/>
        <v>4280</v>
      </c>
      <c r="DJ27" s="84">
        <f t="shared" si="3"/>
        <v>461.03999999999996</v>
      </c>
    </row>
    <row r="28" spans="1:114" ht="12.75" customHeight="1">
      <c r="A28" s="47"/>
      <c r="B28" s="199" t="s">
        <v>16</v>
      </c>
      <c r="C28" s="199"/>
      <c r="D28" s="199"/>
      <c r="E28" s="199"/>
      <c r="F28" s="199"/>
      <c r="G28" s="199"/>
      <c r="H28" s="199"/>
      <c r="I28" s="199"/>
      <c r="J28" s="199"/>
      <c r="K28" s="87" t="s">
        <v>222</v>
      </c>
      <c r="L28" s="94">
        <v>0</v>
      </c>
      <c r="M28" s="97" t="s">
        <v>261</v>
      </c>
      <c r="N28" s="94">
        <v>0</v>
      </c>
      <c r="O28" s="100" t="s">
        <v>300</v>
      </c>
      <c r="P28" s="94">
        <v>0</v>
      </c>
      <c r="Q28" s="97" t="s">
        <v>339</v>
      </c>
      <c r="R28" s="94">
        <v>0</v>
      </c>
      <c r="S28" s="94">
        <v>1</v>
      </c>
      <c r="T28" s="94">
        <v>0</v>
      </c>
      <c r="U28" s="94">
        <v>3</v>
      </c>
      <c r="V28" s="94">
        <v>47.62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1</v>
      </c>
      <c r="AF28" s="94">
        <v>0</v>
      </c>
      <c r="AG28" s="94">
        <v>6</v>
      </c>
      <c r="AH28" s="94">
        <v>48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94">
        <v>1</v>
      </c>
      <c r="BD28" s="94">
        <v>0</v>
      </c>
      <c r="BE28" s="94">
        <v>1</v>
      </c>
      <c r="BF28" s="94">
        <v>32.26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v>0</v>
      </c>
      <c r="BW28" s="94">
        <v>1</v>
      </c>
      <c r="BX28" s="94">
        <v>0</v>
      </c>
      <c r="BY28" s="94">
        <v>6</v>
      </c>
      <c r="BZ28" s="94">
        <v>48</v>
      </c>
      <c r="CA28" s="180">
        <v>0</v>
      </c>
      <c r="CB28" s="180">
        <v>0</v>
      </c>
      <c r="CC28" s="180">
        <v>0</v>
      </c>
      <c r="CD28" s="180">
        <v>0</v>
      </c>
      <c r="CE28" s="94">
        <v>1</v>
      </c>
      <c r="CF28" s="94">
        <v>0</v>
      </c>
      <c r="CG28" s="94">
        <v>30</v>
      </c>
      <c r="CH28" s="94">
        <v>68.21</v>
      </c>
      <c r="CI28" s="94">
        <v>0</v>
      </c>
      <c r="CJ28" s="94">
        <v>0</v>
      </c>
      <c r="CK28" s="94">
        <v>0</v>
      </c>
      <c r="CL28" s="94">
        <v>0</v>
      </c>
      <c r="CM28" s="180">
        <v>0</v>
      </c>
      <c r="CN28" s="180">
        <v>0</v>
      </c>
      <c r="CO28" s="180">
        <v>0</v>
      </c>
      <c r="CP28" s="180">
        <v>0</v>
      </c>
      <c r="CQ28" s="94">
        <v>0</v>
      </c>
      <c r="CR28" s="94">
        <v>0</v>
      </c>
      <c r="CS28" s="94">
        <v>0</v>
      </c>
      <c r="CT28" s="94">
        <v>0</v>
      </c>
      <c r="CU28" s="94">
        <v>0</v>
      </c>
      <c r="CV28" s="94">
        <v>0</v>
      </c>
      <c r="CW28" s="94">
        <v>0</v>
      </c>
      <c r="CX28" s="94">
        <v>0</v>
      </c>
      <c r="CY28" s="94">
        <v>0</v>
      </c>
      <c r="CZ28" s="94">
        <v>0</v>
      </c>
      <c r="DA28" s="94">
        <v>0</v>
      </c>
      <c r="DB28" s="94">
        <v>0</v>
      </c>
      <c r="DC28" s="94">
        <v>0</v>
      </c>
      <c r="DD28" s="94">
        <v>0</v>
      </c>
      <c r="DE28" s="94">
        <v>0</v>
      </c>
      <c r="DF28" s="94">
        <v>0</v>
      </c>
      <c r="DG28" s="84">
        <f t="shared" si="0"/>
        <v>5</v>
      </c>
      <c r="DH28" s="84">
        <f t="shared" si="1"/>
        <v>0</v>
      </c>
      <c r="DI28" s="84">
        <f t="shared" si="2"/>
        <v>46</v>
      </c>
      <c r="DJ28" s="84">
        <f t="shared" si="3"/>
        <v>244.08999999999997</v>
      </c>
    </row>
    <row r="29" spans="1:114" ht="12.75" customHeight="1">
      <c r="A29" s="47"/>
      <c r="B29" s="199" t="s">
        <v>17</v>
      </c>
      <c r="C29" s="199"/>
      <c r="D29" s="199"/>
      <c r="E29" s="199"/>
      <c r="F29" s="199"/>
      <c r="G29" s="199"/>
      <c r="H29" s="199"/>
      <c r="I29" s="199"/>
      <c r="J29" s="199"/>
      <c r="K29" s="87" t="s">
        <v>223</v>
      </c>
      <c r="L29" s="94">
        <v>1</v>
      </c>
      <c r="M29" s="97" t="s">
        <v>262</v>
      </c>
      <c r="N29" s="94">
        <v>0</v>
      </c>
      <c r="O29" s="100" t="s">
        <v>301</v>
      </c>
      <c r="P29" s="102">
        <v>3</v>
      </c>
      <c r="Q29" s="97" t="s">
        <v>340</v>
      </c>
      <c r="R29" s="180">
        <v>39.68</v>
      </c>
      <c r="S29" s="94">
        <v>2</v>
      </c>
      <c r="T29" s="94">
        <v>3</v>
      </c>
      <c r="U29" s="94">
        <v>307</v>
      </c>
      <c r="V29" s="94">
        <v>104.61</v>
      </c>
      <c r="W29" s="94">
        <v>1</v>
      </c>
      <c r="X29" s="94">
        <v>0</v>
      </c>
      <c r="Y29" s="94">
        <v>3</v>
      </c>
      <c r="Z29" s="94">
        <v>20</v>
      </c>
      <c r="AA29" s="94">
        <v>199</v>
      </c>
      <c r="AB29" s="94">
        <v>74</v>
      </c>
      <c r="AC29" s="94">
        <v>2586</v>
      </c>
      <c r="AD29" s="94">
        <v>34.78</v>
      </c>
      <c r="AE29" s="94">
        <v>246</v>
      </c>
      <c r="AF29" s="94">
        <v>109</v>
      </c>
      <c r="AG29" s="94">
        <v>3834</v>
      </c>
      <c r="AH29" s="94">
        <v>35.25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9</v>
      </c>
      <c r="AV29" s="94">
        <v>2</v>
      </c>
      <c r="AW29" s="94">
        <v>35</v>
      </c>
      <c r="AX29" s="94">
        <v>20.77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1</v>
      </c>
      <c r="BH29" s="94">
        <v>0</v>
      </c>
      <c r="BI29" s="94">
        <v>4</v>
      </c>
      <c r="BJ29" s="94">
        <v>32</v>
      </c>
      <c r="BK29" s="94">
        <v>1</v>
      </c>
      <c r="BL29" s="94">
        <v>0</v>
      </c>
      <c r="BM29" s="94">
        <v>7</v>
      </c>
      <c r="BN29" s="94">
        <v>108.14</v>
      </c>
      <c r="BO29" s="94">
        <v>0</v>
      </c>
      <c r="BP29" s="94">
        <v>0</v>
      </c>
      <c r="BQ29" s="94">
        <v>0</v>
      </c>
      <c r="BR29" s="94">
        <v>0</v>
      </c>
      <c r="BS29" s="94">
        <v>3</v>
      </c>
      <c r="BT29" s="94">
        <v>1</v>
      </c>
      <c r="BU29" s="94">
        <v>17</v>
      </c>
      <c r="BV29" s="94">
        <v>34.5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>
        <v>0</v>
      </c>
      <c r="CE29" s="94">
        <v>1</v>
      </c>
      <c r="CF29" s="94">
        <v>0</v>
      </c>
      <c r="CG29" s="94">
        <v>10</v>
      </c>
      <c r="CH29" s="94">
        <v>31.95</v>
      </c>
      <c r="CI29" s="94">
        <v>0</v>
      </c>
      <c r="CJ29" s="94">
        <v>0</v>
      </c>
      <c r="CK29" s="94">
        <v>0</v>
      </c>
      <c r="CL29" s="94">
        <v>0</v>
      </c>
      <c r="CM29" s="94">
        <v>0</v>
      </c>
      <c r="CN29" s="94">
        <v>0</v>
      </c>
      <c r="CO29" s="94">
        <v>0</v>
      </c>
      <c r="CP29" s="94">
        <v>0</v>
      </c>
      <c r="CQ29" s="94">
        <v>0</v>
      </c>
      <c r="CR29" s="94">
        <v>0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25</v>
      </c>
      <c r="DD29" s="94">
        <v>7</v>
      </c>
      <c r="DE29" s="94">
        <v>168</v>
      </c>
      <c r="DF29" s="94">
        <v>25.54</v>
      </c>
      <c r="DG29" s="84">
        <f t="shared" si="0"/>
        <v>489</v>
      </c>
      <c r="DH29" s="84">
        <f t="shared" si="1"/>
        <v>196</v>
      </c>
      <c r="DI29" s="84">
        <f t="shared" si="2"/>
        <v>6974</v>
      </c>
      <c r="DJ29" s="84">
        <f t="shared" si="3"/>
        <v>487.22</v>
      </c>
    </row>
    <row r="30" spans="1:114" ht="12.75" customHeight="1">
      <c r="A30" s="47"/>
      <c r="B30" s="199" t="s">
        <v>18</v>
      </c>
      <c r="C30" s="199"/>
      <c r="D30" s="199"/>
      <c r="E30" s="199"/>
      <c r="F30" s="199"/>
      <c r="G30" s="199"/>
      <c r="H30" s="199"/>
      <c r="I30" s="199"/>
      <c r="J30" s="199"/>
      <c r="K30" s="87" t="s">
        <v>224</v>
      </c>
      <c r="L30" s="94">
        <v>31</v>
      </c>
      <c r="M30" s="97" t="s">
        <v>263</v>
      </c>
      <c r="N30" s="94">
        <v>6</v>
      </c>
      <c r="O30" s="100" t="s">
        <v>302</v>
      </c>
      <c r="P30" s="102">
        <v>79</v>
      </c>
      <c r="Q30" s="97" t="s">
        <v>341</v>
      </c>
      <c r="R30" s="180">
        <v>12.85</v>
      </c>
      <c r="S30" s="89">
        <v>3</v>
      </c>
      <c r="T30" s="89">
        <v>1</v>
      </c>
      <c r="U30" s="89">
        <v>12</v>
      </c>
      <c r="V30" s="180">
        <v>9.07</v>
      </c>
      <c r="W30" s="89">
        <v>16</v>
      </c>
      <c r="X30" s="89">
        <v>9</v>
      </c>
      <c r="Y30" s="89">
        <v>133</v>
      </c>
      <c r="Z30" s="180">
        <v>15.53</v>
      </c>
      <c r="AA30" s="89">
        <v>315</v>
      </c>
      <c r="AB30" s="89">
        <v>132</v>
      </c>
      <c r="AC30" s="89">
        <v>1808</v>
      </c>
      <c r="AD30" s="180">
        <v>13.73</v>
      </c>
      <c r="AE30" s="83">
        <v>1</v>
      </c>
      <c r="AF30" s="83">
        <v>1</v>
      </c>
      <c r="AG30" s="83">
        <v>5</v>
      </c>
      <c r="AH30" s="180">
        <v>6</v>
      </c>
      <c r="AI30" s="83">
        <v>487</v>
      </c>
      <c r="AJ30" s="83">
        <v>211</v>
      </c>
      <c r="AK30" s="83">
        <v>4545</v>
      </c>
      <c r="AL30" s="180">
        <v>21.54</v>
      </c>
      <c r="AM30" s="94">
        <v>3</v>
      </c>
      <c r="AN30" s="94">
        <v>1</v>
      </c>
      <c r="AO30" s="94">
        <v>16</v>
      </c>
      <c r="AP30" s="94">
        <v>15.5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1</v>
      </c>
      <c r="BD30" s="94">
        <v>0</v>
      </c>
      <c r="BE30" s="94">
        <v>2</v>
      </c>
      <c r="BF30" s="94">
        <v>5.05</v>
      </c>
      <c r="BG30" s="94">
        <v>2</v>
      </c>
      <c r="BH30" s="94">
        <v>1</v>
      </c>
      <c r="BI30" s="94">
        <v>42</v>
      </c>
      <c r="BJ30" s="94">
        <v>73.65</v>
      </c>
      <c r="BK30" s="94">
        <v>0</v>
      </c>
      <c r="BL30" s="94">
        <v>0</v>
      </c>
      <c r="BM30" s="94">
        <v>0</v>
      </c>
      <c r="BN30" s="94">
        <v>0</v>
      </c>
      <c r="BO30" s="94">
        <v>11</v>
      </c>
      <c r="BP30" s="94">
        <v>3</v>
      </c>
      <c r="BQ30" s="94">
        <v>22</v>
      </c>
      <c r="BR30" s="94">
        <v>8.27</v>
      </c>
      <c r="BS30" s="94">
        <v>10</v>
      </c>
      <c r="BT30" s="94">
        <v>3</v>
      </c>
      <c r="BU30" s="94">
        <v>90</v>
      </c>
      <c r="BV30" s="94">
        <v>35.53</v>
      </c>
      <c r="BW30" s="94">
        <v>0</v>
      </c>
      <c r="BX30" s="94">
        <v>0</v>
      </c>
      <c r="BY30" s="94">
        <v>0</v>
      </c>
      <c r="BZ30" s="94">
        <v>0</v>
      </c>
      <c r="CA30" s="180">
        <v>2</v>
      </c>
      <c r="CB30" s="180">
        <v>0</v>
      </c>
      <c r="CC30" s="180">
        <v>15</v>
      </c>
      <c r="CD30" s="180">
        <v>66.21</v>
      </c>
      <c r="CE30" s="180">
        <v>0</v>
      </c>
      <c r="CF30" s="180">
        <v>0</v>
      </c>
      <c r="CG30" s="180">
        <v>0</v>
      </c>
      <c r="CH30" s="180">
        <v>0</v>
      </c>
      <c r="CI30" s="180">
        <v>3</v>
      </c>
      <c r="CJ30" s="180">
        <v>2</v>
      </c>
      <c r="CK30" s="180">
        <v>7</v>
      </c>
      <c r="CL30" s="180">
        <v>4.39</v>
      </c>
      <c r="CM30" s="180">
        <v>4</v>
      </c>
      <c r="CN30" s="180">
        <v>2</v>
      </c>
      <c r="CO30" s="180">
        <v>21</v>
      </c>
      <c r="CP30" s="180">
        <v>14</v>
      </c>
      <c r="CQ30" s="180">
        <v>6</v>
      </c>
      <c r="CR30" s="180">
        <v>4</v>
      </c>
      <c r="CS30" s="180">
        <v>46</v>
      </c>
      <c r="CT30" s="180">
        <v>12.66</v>
      </c>
      <c r="CU30" s="83">
        <v>3</v>
      </c>
      <c r="CV30" s="83">
        <v>1</v>
      </c>
      <c r="CW30" s="83">
        <v>10</v>
      </c>
      <c r="CX30" s="180">
        <v>7.05</v>
      </c>
      <c r="CY30" s="83">
        <v>4</v>
      </c>
      <c r="CZ30" s="83">
        <v>1</v>
      </c>
      <c r="DA30" s="83">
        <v>6</v>
      </c>
      <c r="DB30" s="180">
        <v>6.55</v>
      </c>
      <c r="DC30" s="180">
        <v>4</v>
      </c>
      <c r="DD30" s="180">
        <v>1</v>
      </c>
      <c r="DE30" s="180">
        <v>27</v>
      </c>
      <c r="DF30" s="180">
        <v>24.93</v>
      </c>
      <c r="DG30" s="84">
        <f t="shared" si="0"/>
        <v>906</v>
      </c>
      <c r="DH30" s="84">
        <f t="shared" si="1"/>
        <v>379</v>
      </c>
      <c r="DI30" s="84">
        <f t="shared" si="2"/>
        <v>6886</v>
      </c>
      <c r="DJ30" s="84">
        <f t="shared" si="3"/>
        <v>352.51000000000005</v>
      </c>
    </row>
    <row r="31" spans="1:114" ht="12.75" customHeight="1">
      <c r="A31" s="47"/>
      <c r="B31" s="199" t="s">
        <v>19</v>
      </c>
      <c r="C31" s="199"/>
      <c r="D31" s="199"/>
      <c r="E31" s="199"/>
      <c r="F31" s="199"/>
      <c r="G31" s="199"/>
      <c r="H31" s="199"/>
      <c r="I31" s="199"/>
      <c r="J31" s="199"/>
      <c r="K31" s="87" t="s">
        <v>225</v>
      </c>
      <c r="L31" s="94">
        <v>0</v>
      </c>
      <c r="M31" s="97" t="s">
        <v>264</v>
      </c>
      <c r="N31" s="94">
        <v>0</v>
      </c>
      <c r="O31" s="100" t="s">
        <v>303</v>
      </c>
      <c r="P31" s="102">
        <v>0</v>
      </c>
      <c r="Q31" s="97" t="s">
        <v>342</v>
      </c>
      <c r="R31" s="180">
        <v>0</v>
      </c>
      <c r="S31" s="89">
        <v>0</v>
      </c>
      <c r="T31" s="89">
        <v>0</v>
      </c>
      <c r="U31" s="89">
        <v>0</v>
      </c>
      <c r="V31" s="180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2</v>
      </c>
      <c r="AV31" s="94">
        <v>0</v>
      </c>
      <c r="AW31" s="94">
        <v>7</v>
      </c>
      <c r="AX31" s="94">
        <v>56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180">
        <v>0</v>
      </c>
      <c r="CB31" s="180">
        <v>0</v>
      </c>
      <c r="CC31" s="180">
        <v>0</v>
      </c>
      <c r="CD31" s="180">
        <v>0</v>
      </c>
      <c r="CE31" s="180">
        <v>0</v>
      </c>
      <c r="CF31" s="180">
        <v>0</v>
      </c>
      <c r="CG31" s="180">
        <v>0</v>
      </c>
      <c r="CH31" s="180">
        <v>0</v>
      </c>
      <c r="CI31" s="180">
        <v>1</v>
      </c>
      <c r="CJ31" s="180">
        <v>2</v>
      </c>
      <c r="CK31" s="180">
        <v>214</v>
      </c>
      <c r="CL31" s="180">
        <v>142.67</v>
      </c>
      <c r="CM31" s="94">
        <v>0</v>
      </c>
      <c r="CN31" s="94">
        <v>0</v>
      </c>
      <c r="CO31" s="94">
        <v>0</v>
      </c>
      <c r="CP31" s="94">
        <v>0</v>
      </c>
      <c r="CQ31" s="94">
        <v>0</v>
      </c>
      <c r="CR31" s="94">
        <v>0</v>
      </c>
      <c r="CS31" s="94">
        <v>0</v>
      </c>
      <c r="CT31" s="94">
        <v>0</v>
      </c>
      <c r="CU31" s="83">
        <v>0</v>
      </c>
      <c r="CV31" s="83">
        <v>0</v>
      </c>
      <c r="CW31" s="83">
        <v>0</v>
      </c>
      <c r="CX31" s="180">
        <v>0</v>
      </c>
      <c r="CY31" s="83">
        <v>0</v>
      </c>
      <c r="CZ31" s="83">
        <v>0</v>
      </c>
      <c r="DA31" s="83">
        <v>0</v>
      </c>
      <c r="DB31" s="180">
        <v>0</v>
      </c>
      <c r="DC31" s="94">
        <v>0</v>
      </c>
      <c r="DD31" s="94">
        <v>0</v>
      </c>
      <c r="DE31" s="94">
        <v>0</v>
      </c>
      <c r="DF31" s="94">
        <v>0</v>
      </c>
      <c r="DG31" s="84">
        <f t="shared" si="0"/>
        <v>3</v>
      </c>
      <c r="DH31" s="84">
        <f t="shared" si="1"/>
        <v>2</v>
      </c>
      <c r="DI31" s="84">
        <f t="shared" si="2"/>
        <v>221</v>
      </c>
      <c r="DJ31" s="84">
        <f t="shared" si="3"/>
        <v>198.67</v>
      </c>
    </row>
    <row r="32" spans="1:114" ht="12.75" customHeight="1">
      <c r="A32" s="47"/>
      <c r="B32" s="199" t="s">
        <v>20</v>
      </c>
      <c r="C32" s="199"/>
      <c r="D32" s="199"/>
      <c r="E32" s="199"/>
      <c r="F32" s="199"/>
      <c r="G32" s="199"/>
      <c r="H32" s="199"/>
      <c r="I32" s="199"/>
      <c r="J32" s="199"/>
      <c r="K32" s="87" t="s">
        <v>226</v>
      </c>
      <c r="L32" s="94">
        <v>0</v>
      </c>
      <c r="M32" s="97" t="s">
        <v>265</v>
      </c>
      <c r="N32" s="94">
        <v>0</v>
      </c>
      <c r="O32" s="100" t="s">
        <v>304</v>
      </c>
      <c r="P32" s="102">
        <v>0</v>
      </c>
      <c r="Q32" s="97" t="s">
        <v>343</v>
      </c>
      <c r="R32" s="180">
        <v>0</v>
      </c>
      <c r="S32" s="89">
        <v>0</v>
      </c>
      <c r="T32" s="89">
        <v>0</v>
      </c>
      <c r="U32" s="89">
        <v>0</v>
      </c>
      <c r="V32" s="180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2</v>
      </c>
      <c r="BP32" s="94">
        <v>1</v>
      </c>
      <c r="BQ32" s="94">
        <v>76</v>
      </c>
      <c r="BR32" s="94">
        <v>134.99</v>
      </c>
      <c r="BS32" s="94">
        <v>1</v>
      </c>
      <c r="BT32" s="94">
        <v>0</v>
      </c>
      <c r="BU32" s="94">
        <v>70</v>
      </c>
      <c r="BV32" s="94">
        <v>159.82</v>
      </c>
      <c r="BW32" s="94">
        <v>2</v>
      </c>
      <c r="BX32" s="94">
        <v>1</v>
      </c>
      <c r="BY32" s="94">
        <v>106</v>
      </c>
      <c r="BZ32" s="94">
        <v>154.07</v>
      </c>
      <c r="CA32" s="94">
        <v>0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94">
        <v>0</v>
      </c>
      <c r="CH32" s="94">
        <v>0</v>
      </c>
      <c r="CI32" s="94">
        <v>0</v>
      </c>
      <c r="CJ32" s="94">
        <v>0</v>
      </c>
      <c r="CK32" s="94">
        <v>0</v>
      </c>
      <c r="CL32" s="94">
        <v>0</v>
      </c>
      <c r="CM32" s="94">
        <v>0</v>
      </c>
      <c r="CN32" s="94">
        <v>0</v>
      </c>
      <c r="CO32" s="94">
        <v>0</v>
      </c>
      <c r="CP32" s="94">
        <v>0</v>
      </c>
      <c r="CQ32" s="180">
        <v>0</v>
      </c>
      <c r="CR32" s="180">
        <v>0</v>
      </c>
      <c r="CS32" s="180">
        <v>0</v>
      </c>
      <c r="CT32" s="180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180">
        <v>0</v>
      </c>
      <c r="DD32" s="180">
        <v>0</v>
      </c>
      <c r="DE32" s="180">
        <v>0</v>
      </c>
      <c r="DF32" s="180">
        <v>0</v>
      </c>
      <c r="DG32" s="84">
        <f t="shared" si="0"/>
        <v>5</v>
      </c>
      <c r="DH32" s="84">
        <f t="shared" si="1"/>
        <v>2</v>
      </c>
      <c r="DI32" s="84">
        <f t="shared" si="2"/>
        <v>252</v>
      </c>
      <c r="DJ32" s="84">
        <f t="shared" si="3"/>
        <v>448.88</v>
      </c>
    </row>
    <row r="33" spans="1:114" ht="12.75" customHeight="1">
      <c r="A33" s="47"/>
      <c r="B33" s="199" t="s">
        <v>21</v>
      </c>
      <c r="C33" s="199"/>
      <c r="D33" s="199"/>
      <c r="E33" s="199"/>
      <c r="F33" s="199"/>
      <c r="G33" s="199"/>
      <c r="H33" s="199"/>
      <c r="I33" s="199"/>
      <c r="J33" s="199"/>
      <c r="K33" s="87" t="s">
        <v>227</v>
      </c>
      <c r="L33" s="94">
        <v>1</v>
      </c>
      <c r="M33" s="97" t="s">
        <v>266</v>
      </c>
      <c r="N33" s="94">
        <v>0</v>
      </c>
      <c r="O33" s="100" t="s">
        <v>305</v>
      </c>
      <c r="P33" s="94">
        <v>3</v>
      </c>
      <c r="Q33" s="97" t="s">
        <v>344</v>
      </c>
      <c r="R33" s="94">
        <v>96.77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>
        <v>0</v>
      </c>
      <c r="CE33" s="94">
        <v>0</v>
      </c>
      <c r="CF33" s="94">
        <v>0</v>
      </c>
      <c r="CG33" s="94">
        <v>0</v>
      </c>
      <c r="CH33" s="94">
        <v>0</v>
      </c>
      <c r="CI33" s="94">
        <v>0</v>
      </c>
      <c r="CJ33" s="94">
        <v>0</v>
      </c>
      <c r="CK33" s="94">
        <v>0</v>
      </c>
      <c r="CL33" s="94">
        <v>0</v>
      </c>
      <c r="CM33" s="94">
        <v>0</v>
      </c>
      <c r="CN33" s="94">
        <v>0</v>
      </c>
      <c r="CO33" s="94">
        <v>0</v>
      </c>
      <c r="CP33" s="94">
        <v>0</v>
      </c>
      <c r="CQ33" s="94">
        <v>0</v>
      </c>
      <c r="CR33" s="94">
        <v>0</v>
      </c>
      <c r="CS33" s="94">
        <v>0</v>
      </c>
      <c r="CT33" s="94">
        <v>0</v>
      </c>
      <c r="CU33" s="94">
        <v>1</v>
      </c>
      <c r="CV33" s="94">
        <v>0</v>
      </c>
      <c r="CW33" s="94">
        <v>22</v>
      </c>
      <c r="CX33" s="94">
        <v>69.89</v>
      </c>
      <c r="CY33" s="94">
        <v>0</v>
      </c>
      <c r="CZ33" s="94">
        <v>0</v>
      </c>
      <c r="DA33" s="94">
        <v>0</v>
      </c>
      <c r="DB33" s="94">
        <v>0</v>
      </c>
      <c r="DC33" s="94">
        <v>0</v>
      </c>
      <c r="DD33" s="94">
        <v>0</v>
      </c>
      <c r="DE33" s="94">
        <v>0</v>
      </c>
      <c r="DF33" s="94">
        <v>0</v>
      </c>
      <c r="DG33" s="84">
        <f t="shared" si="0"/>
        <v>2</v>
      </c>
      <c r="DH33" s="84">
        <f t="shared" si="1"/>
        <v>0</v>
      </c>
      <c r="DI33" s="84">
        <f t="shared" si="2"/>
        <v>25</v>
      </c>
      <c r="DJ33" s="84">
        <f t="shared" si="3"/>
        <v>166.66</v>
      </c>
    </row>
    <row r="34" spans="1:114" ht="12.75" customHeight="1">
      <c r="A34" s="47"/>
      <c r="B34" s="199" t="s">
        <v>22</v>
      </c>
      <c r="C34" s="199"/>
      <c r="D34" s="199"/>
      <c r="E34" s="199"/>
      <c r="F34" s="199"/>
      <c r="G34" s="199"/>
      <c r="H34" s="199"/>
      <c r="I34" s="199"/>
      <c r="J34" s="199"/>
      <c r="K34" s="87" t="s">
        <v>228</v>
      </c>
      <c r="L34" s="94">
        <v>23</v>
      </c>
      <c r="M34" s="97" t="s">
        <v>267</v>
      </c>
      <c r="N34" s="94">
        <v>8</v>
      </c>
      <c r="O34" s="100" t="s">
        <v>306</v>
      </c>
      <c r="P34" s="94">
        <v>1700</v>
      </c>
      <c r="Q34" s="97" t="s">
        <v>345</v>
      </c>
      <c r="R34" s="94">
        <v>202.28</v>
      </c>
      <c r="S34" s="94">
        <v>2</v>
      </c>
      <c r="T34" s="94">
        <v>1</v>
      </c>
      <c r="U34" s="94">
        <v>500</v>
      </c>
      <c r="V34" s="94">
        <v>420.77</v>
      </c>
      <c r="W34" s="94">
        <v>0</v>
      </c>
      <c r="X34" s="94">
        <v>0</v>
      </c>
      <c r="Y34" s="94">
        <v>0</v>
      </c>
      <c r="Z34" s="94">
        <v>0</v>
      </c>
      <c r="AA34" s="94">
        <v>4</v>
      </c>
      <c r="AB34" s="94">
        <v>1</v>
      </c>
      <c r="AC34" s="94">
        <v>161</v>
      </c>
      <c r="AD34" s="94">
        <v>322.37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2</v>
      </c>
      <c r="AR34" s="94">
        <v>0</v>
      </c>
      <c r="AS34" s="94">
        <v>15</v>
      </c>
      <c r="AT34" s="94">
        <v>79.79</v>
      </c>
      <c r="AU34" s="94">
        <v>6</v>
      </c>
      <c r="AV34" s="94">
        <v>2</v>
      </c>
      <c r="AW34" s="94">
        <v>339</v>
      </c>
      <c r="AX34" s="94">
        <v>216.81</v>
      </c>
      <c r="AY34" s="94">
        <v>1</v>
      </c>
      <c r="AZ34" s="94">
        <v>0</v>
      </c>
      <c r="BA34" s="94">
        <v>30</v>
      </c>
      <c r="BB34" s="94">
        <v>99.34</v>
      </c>
      <c r="BC34" s="94">
        <v>5</v>
      </c>
      <c r="BD34" s="94">
        <v>1</v>
      </c>
      <c r="BE34" s="94">
        <v>100</v>
      </c>
      <c r="BF34" s="94">
        <v>133.33</v>
      </c>
      <c r="BG34" s="94">
        <v>3</v>
      </c>
      <c r="BH34" s="94">
        <v>0</v>
      </c>
      <c r="BI34" s="94">
        <v>61</v>
      </c>
      <c r="BJ34" s="94">
        <v>162.67</v>
      </c>
      <c r="BK34" s="94">
        <v>19</v>
      </c>
      <c r="BL34" s="94">
        <v>3</v>
      </c>
      <c r="BM34" s="94">
        <v>805</v>
      </c>
      <c r="BN34" s="94">
        <v>292.69</v>
      </c>
      <c r="BO34" s="94">
        <v>4</v>
      </c>
      <c r="BP34" s="94">
        <v>1</v>
      </c>
      <c r="BQ34" s="94">
        <v>91</v>
      </c>
      <c r="BR34" s="94">
        <v>138.11</v>
      </c>
      <c r="BS34" s="94">
        <v>1</v>
      </c>
      <c r="BT34" s="94">
        <v>2</v>
      </c>
      <c r="BU34" s="94">
        <v>125</v>
      </c>
      <c r="BV34" s="94">
        <v>79.97</v>
      </c>
      <c r="BW34" s="94">
        <v>54</v>
      </c>
      <c r="BX34" s="94">
        <v>12</v>
      </c>
      <c r="BY34" s="94">
        <v>2687</v>
      </c>
      <c r="BZ34" s="94">
        <v>226.26</v>
      </c>
      <c r="CA34" s="94">
        <v>0</v>
      </c>
      <c r="CB34" s="94">
        <v>0</v>
      </c>
      <c r="CC34" s="94">
        <v>0</v>
      </c>
      <c r="CD34" s="94">
        <v>0</v>
      </c>
      <c r="CE34" s="94">
        <v>0</v>
      </c>
      <c r="CF34" s="94">
        <v>0</v>
      </c>
      <c r="CG34" s="94">
        <v>0</v>
      </c>
      <c r="CH34" s="94">
        <v>0</v>
      </c>
      <c r="CI34" s="94">
        <v>0</v>
      </c>
      <c r="CJ34" s="94">
        <v>0</v>
      </c>
      <c r="CK34" s="94">
        <v>0</v>
      </c>
      <c r="CL34" s="94">
        <v>0</v>
      </c>
      <c r="CM34" s="94">
        <v>0</v>
      </c>
      <c r="CN34" s="94">
        <v>0</v>
      </c>
      <c r="CO34" s="94">
        <v>0</v>
      </c>
      <c r="CP34" s="94">
        <v>0</v>
      </c>
      <c r="CQ34" s="94">
        <v>0</v>
      </c>
      <c r="CR34" s="94">
        <v>0</v>
      </c>
      <c r="CS34" s="94">
        <v>0</v>
      </c>
      <c r="CT34" s="94">
        <v>0</v>
      </c>
      <c r="CU34" s="94">
        <v>0</v>
      </c>
      <c r="CV34" s="94">
        <v>0</v>
      </c>
      <c r="CW34" s="94">
        <v>0</v>
      </c>
      <c r="CX34" s="94">
        <v>0</v>
      </c>
      <c r="CY34" s="94">
        <v>1</v>
      </c>
      <c r="CZ34" s="94">
        <v>3</v>
      </c>
      <c r="DA34" s="94">
        <v>240</v>
      </c>
      <c r="DB34" s="94">
        <v>96</v>
      </c>
      <c r="DC34" s="94">
        <v>1</v>
      </c>
      <c r="DD34" s="94">
        <v>0</v>
      </c>
      <c r="DE34" s="94">
        <v>5</v>
      </c>
      <c r="DF34" s="94">
        <v>161.29</v>
      </c>
      <c r="DG34" s="84">
        <f t="shared" si="0"/>
        <v>126</v>
      </c>
      <c r="DH34" s="84">
        <f t="shared" si="1"/>
        <v>34</v>
      </c>
      <c r="DI34" s="84">
        <f t="shared" si="2"/>
        <v>6859</v>
      </c>
      <c r="DJ34" s="84">
        <f t="shared" si="3"/>
        <v>2631.6799999999994</v>
      </c>
    </row>
    <row r="35" spans="1:114" ht="12.75" customHeight="1">
      <c r="A35" s="47"/>
      <c r="B35" s="199" t="s">
        <v>23</v>
      </c>
      <c r="C35" s="199"/>
      <c r="D35" s="199"/>
      <c r="E35" s="199"/>
      <c r="F35" s="199"/>
      <c r="G35" s="199"/>
      <c r="H35" s="199"/>
      <c r="I35" s="199"/>
      <c r="J35" s="199"/>
      <c r="K35" s="87" t="s">
        <v>229</v>
      </c>
      <c r="L35" s="94">
        <v>0</v>
      </c>
      <c r="M35" s="97" t="s">
        <v>268</v>
      </c>
      <c r="N35" s="94">
        <v>0</v>
      </c>
      <c r="O35" s="100" t="s">
        <v>307</v>
      </c>
      <c r="P35" s="102">
        <v>0</v>
      </c>
      <c r="Q35" s="97" t="s">
        <v>346</v>
      </c>
      <c r="R35" s="180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1</v>
      </c>
      <c r="AB35" s="94">
        <v>0</v>
      </c>
      <c r="AC35" s="94">
        <v>4</v>
      </c>
      <c r="AD35" s="94">
        <v>32</v>
      </c>
      <c r="AE35" s="94">
        <v>0</v>
      </c>
      <c r="AF35" s="94">
        <v>0</v>
      </c>
      <c r="AG35" s="94">
        <v>0</v>
      </c>
      <c r="AH35" s="94">
        <v>0</v>
      </c>
      <c r="AI35" s="94">
        <v>1</v>
      </c>
      <c r="AJ35" s="94">
        <v>2</v>
      </c>
      <c r="AK35" s="94">
        <v>90</v>
      </c>
      <c r="AL35" s="94">
        <v>60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1</v>
      </c>
      <c r="AV35" s="94">
        <v>0</v>
      </c>
      <c r="AW35" s="94">
        <v>3</v>
      </c>
      <c r="AX35" s="94">
        <v>47.62</v>
      </c>
      <c r="AY35" s="94">
        <v>0</v>
      </c>
      <c r="AZ35" s="94">
        <v>0</v>
      </c>
      <c r="BA35" s="94"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>
        <v>0</v>
      </c>
      <c r="CE35" s="94">
        <v>0</v>
      </c>
      <c r="CF35" s="94">
        <v>0</v>
      </c>
      <c r="CG35" s="94">
        <v>0</v>
      </c>
      <c r="CH35" s="94">
        <v>0</v>
      </c>
      <c r="CI35" s="94">
        <v>0</v>
      </c>
      <c r="CJ35" s="94">
        <v>0</v>
      </c>
      <c r="CK35" s="94">
        <v>0</v>
      </c>
      <c r="CL35" s="94">
        <v>0</v>
      </c>
      <c r="CM35" s="94">
        <v>2</v>
      </c>
      <c r="CN35" s="94">
        <v>2</v>
      </c>
      <c r="CO35" s="94">
        <v>114</v>
      </c>
      <c r="CP35" s="94">
        <v>71.36</v>
      </c>
      <c r="CQ35" s="180">
        <v>3</v>
      </c>
      <c r="CR35" s="180">
        <v>0</v>
      </c>
      <c r="CS35" s="180">
        <v>9</v>
      </c>
      <c r="CT35" s="180">
        <v>104.52</v>
      </c>
      <c r="CU35" s="94">
        <v>2</v>
      </c>
      <c r="CV35" s="94">
        <v>0</v>
      </c>
      <c r="CW35" s="94">
        <v>4</v>
      </c>
      <c r="CX35" s="94">
        <v>63.49</v>
      </c>
      <c r="CY35" s="94">
        <v>0</v>
      </c>
      <c r="CZ35" s="94">
        <v>0</v>
      </c>
      <c r="DA35" s="94">
        <v>0</v>
      </c>
      <c r="DB35" s="94">
        <v>0</v>
      </c>
      <c r="DC35" s="180">
        <v>0</v>
      </c>
      <c r="DD35" s="180">
        <v>0</v>
      </c>
      <c r="DE35" s="180">
        <v>0</v>
      </c>
      <c r="DF35" s="180">
        <v>0</v>
      </c>
      <c r="DG35" s="84">
        <f t="shared" si="0"/>
        <v>10</v>
      </c>
      <c r="DH35" s="84">
        <f t="shared" si="1"/>
        <v>4</v>
      </c>
      <c r="DI35" s="84">
        <f t="shared" si="2"/>
        <v>224</v>
      </c>
      <c r="DJ35" s="84">
        <f t="shared" si="3"/>
        <v>378.99</v>
      </c>
    </row>
    <row r="36" spans="1:114" ht="12.75" customHeight="1">
      <c r="A36" s="47"/>
      <c r="B36" s="199" t="s">
        <v>25</v>
      </c>
      <c r="C36" s="199"/>
      <c r="D36" s="199"/>
      <c r="E36" s="199"/>
      <c r="F36" s="199"/>
      <c r="G36" s="199"/>
      <c r="H36" s="199"/>
      <c r="I36" s="199"/>
      <c r="J36" s="199"/>
      <c r="K36" s="87" t="s">
        <v>230</v>
      </c>
      <c r="L36" s="94">
        <v>2</v>
      </c>
      <c r="M36" s="97" t="s">
        <v>269</v>
      </c>
      <c r="N36" s="94">
        <v>0</v>
      </c>
      <c r="O36" s="100" t="s">
        <v>308</v>
      </c>
      <c r="P36" s="94">
        <v>2</v>
      </c>
      <c r="Q36" s="97" t="s">
        <v>347</v>
      </c>
      <c r="R36" s="94">
        <v>16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5</v>
      </c>
      <c r="AB36" s="94">
        <v>1</v>
      </c>
      <c r="AC36" s="94">
        <v>14</v>
      </c>
      <c r="AD36" s="94">
        <v>17.06</v>
      </c>
      <c r="AE36" s="94">
        <v>11</v>
      </c>
      <c r="AF36" s="94">
        <v>5</v>
      </c>
      <c r="AG36" s="94">
        <v>71</v>
      </c>
      <c r="AH36" s="94">
        <v>14.94</v>
      </c>
      <c r="AI36" s="94">
        <v>1</v>
      </c>
      <c r="AJ36" s="94">
        <v>0</v>
      </c>
      <c r="AK36" s="94">
        <v>1</v>
      </c>
      <c r="AL36" s="94">
        <v>24.19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4">
        <v>0</v>
      </c>
      <c r="BW36" s="94">
        <v>1</v>
      </c>
      <c r="BX36" s="94">
        <v>0</v>
      </c>
      <c r="BY36" s="94">
        <v>8</v>
      </c>
      <c r="BZ36" s="94">
        <v>33.68</v>
      </c>
      <c r="CA36" s="94">
        <v>0</v>
      </c>
      <c r="CB36" s="94">
        <v>0</v>
      </c>
      <c r="CC36" s="94">
        <v>0</v>
      </c>
      <c r="CD36" s="94">
        <v>0</v>
      </c>
      <c r="CE36" s="94">
        <v>0</v>
      </c>
      <c r="CF36" s="94">
        <v>0</v>
      </c>
      <c r="CG36" s="94">
        <v>0</v>
      </c>
      <c r="CH36" s="94">
        <v>0</v>
      </c>
      <c r="CI36" s="94">
        <v>0</v>
      </c>
      <c r="CJ36" s="94">
        <v>0</v>
      </c>
      <c r="CK36" s="94">
        <v>0</v>
      </c>
      <c r="CL36" s="94">
        <v>0</v>
      </c>
      <c r="CM36" s="94">
        <v>0</v>
      </c>
      <c r="CN36" s="94">
        <v>0</v>
      </c>
      <c r="CO36" s="94">
        <v>0</v>
      </c>
      <c r="CP36" s="94">
        <v>0</v>
      </c>
      <c r="CQ36" s="94">
        <v>0</v>
      </c>
      <c r="CR36" s="94">
        <v>0</v>
      </c>
      <c r="CS36" s="94">
        <v>0</v>
      </c>
      <c r="CT36" s="94">
        <v>0</v>
      </c>
      <c r="CU36" s="94">
        <v>0</v>
      </c>
      <c r="CV36" s="94">
        <v>0</v>
      </c>
      <c r="CW36" s="94">
        <v>0</v>
      </c>
      <c r="CX36" s="94">
        <v>0</v>
      </c>
      <c r="CY36" s="94">
        <v>0</v>
      </c>
      <c r="CZ36" s="94">
        <v>0</v>
      </c>
      <c r="DA36" s="94">
        <v>0</v>
      </c>
      <c r="DB36" s="94">
        <v>0</v>
      </c>
      <c r="DC36" s="94">
        <v>0</v>
      </c>
      <c r="DD36" s="94">
        <v>0</v>
      </c>
      <c r="DE36" s="94">
        <v>0</v>
      </c>
      <c r="DF36" s="94">
        <v>0</v>
      </c>
      <c r="DG36" s="84">
        <f t="shared" si="0"/>
        <v>20</v>
      </c>
      <c r="DH36" s="84">
        <f t="shared" si="1"/>
        <v>6</v>
      </c>
      <c r="DI36" s="84">
        <f t="shared" si="2"/>
        <v>96</v>
      </c>
      <c r="DJ36" s="84">
        <f t="shared" si="3"/>
        <v>105.87</v>
      </c>
    </row>
    <row r="37" spans="1:114" ht="12.75" customHeight="1">
      <c r="A37" s="47"/>
      <c r="B37" s="199" t="s">
        <v>26</v>
      </c>
      <c r="C37" s="199"/>
      <c r="D37" s="199"/>
      <c r="E37" s="199"/>
      <c r="F37" s="199"/>
      <c r="G37" s="199"/>
      <c r="H37" s="199"/>
      <c r="I37" s="199"/>
      <c r="J37" s="199"/>
      <c r="K37" s="87" t="s">
        <v>231</v>
      </c>
      <c r="L37" s="94">
        <v>355</v>
      </c>
      <c r="M37" s="97" t="s">
        <v>270</v>
      </c>
      <c r="N37" s="94">
        <v>62</v>
      </c>
      <c r="O37" s="100" t="s">
        <v>309</v>
      </c>
      <c r="P37" s="94">
        <v>16917</v>
      </c>
      <c r="Q37" s="97" t="s">
        <v>348</v>
      </c>
      <c r="R37" s="94">
        <v>274.36</v>
      </c>
      <c r="S37" s="94">
        <v>44</v>
      </c>
      <c r="T37" s="94">
        <v>15</v>
      </c>
      <c r="U37" s="94">
        <v>3249</v>
      </c>
      <c r="V37" s="94">
        <v>216.13</v>
      </c>
      <c r="W37" s="94">
        <v>1</v>
      </c>
      <c r="X37" s="94">
        <v>0</v>
      </c>
      <c r="Y37" s="94">
        <v>0</v>
      </c>
      <c r="Z37" s="94">
        <v>0</v>
      </c>
      <c r="AA37" s="94">
        <v>2</v>
      </c>
      <c r="AB37" s="94">
        <v>0</v>
      </c>
      <c r="AC37" s="94">
        <v>14</v>
      </c>
      <c r="AD37" s="94">
        <v>294.26</v>
      </c>
      <c r="AE37" s="94">
        <v>0</v>
      </c>
      <c r="AF37" s="94">
        <v>0</v>
      </c>
      <c r="AG37" s="94">
        <v>0</v>
      </c>
      <c r="AH37" s="94">
        <v>0</v>
      </c>
      <c r="AI37" s="83">
        <v>1</v>
      </c>
      <c r="AJ37" s="83">
        <v>0</v>
      </c>
      <c r="AK37" s="83">
        <v>3</v>
      </c>
      <c r="AL37" s="180">
        <v>80.65</v>
      </c>
      <c r="AM37" s="94">
        <v>0</v>
      </c>
      <c r="AN37" s="94">
        <v>0</v>
      </c>
      <c r="AO37" s="94">
        <v>0</v>
      </c>
      <c r="AP37" s="94">
        <v>0</v>
      </c>
      <c r="AQ37" s="94">
        <v>1</v>
      </c>
      <c r="AR37" s="94">
        <v>0</v>
      </c>
      <c r="AS37" s="94">
        <v>13</v>
      </c>
      <c r="AT37" s="94">
        <v>198.41</v>
      </c>
      <c r="AU37" s="94">
        <v>8</v>
      </c>
      <c r="AV37" s="94">
        <v>1</v>
      </c>
      <c r="AW37" s="94">
        <v>269</v>
      </c>
      <c r="AX37" s="94">
        <v>204.87</v>
      </c>
      <c r="AY37" s="94">
        <v>0</v>
      </c>
      <c r="AZ37" s="94">
        <v>0</v>
      </c>
      <c r="BA37" s="94">
        <v>0</v>
      </c>
      <c r="BB37" s="94">
        <v>0</v>
      </c>
      <c r="BC37" s="94">
        <v>13</v>
      </c>
      <c r="BD37" s="94">
        <v>2</v>
      </c>
      <c r="BE37" s="94">
        <v>728</v>
      </c>
      <c r="BF37" s="94">
        <v>345.4</v>
      </c>
      <c r="BG37" s="94">
        <v>90</v>
      </c>
      <c r="BH37" s="94">
        <v>15</v>
      </c>
      <c r="BI37" s="94">
        <v>2541</v>
      </c>
      <c r="BJ37" s="94">
        <v>166.83</v>
      </c>
      <c r="BK37" s="94">
        <v>380</v>
      </c>
      <c r="BL37" s="94">
        <v>66</v>
      </c>
      <c r="BM37" s="94">
        <v>14740</v>
      </c>
      <c r="BN37" s="94">
        <v>224.07</v>
      </c>
      <c r="BO37" s="94">
        <v>16</v>
      </c>
      <c r="BP37" s="94">
        <v>1</v>
      </c>
      <c r="BQ37" s="94">
        <v>303</v>
      </c>
      <c r="BR37" s="94">
        <v>226.47</v>
      </c>
      <c r="BS37" s="94">
        <v>3</v>
      </c>
      <c r="BT37" s="94">
        <v>2</v>
      </c>
      <c r="BU37" s="94">
        <v>383</v>
      </c>
      <c r="BV37" s="94">
        <v>218.65</v>
      </c>
      <c r="BW37" s="94">
        <v>480</v>
      </c>
      <c r="BX37" s="94">
        <v>151</v>
      </c>
      <c r="BY37" s="94">
        <v>26335</v>
      </c>
      <c r="BZ37" s="94">
        <v>174.44</v>
      </c>
      <c r="CA37" s="180">
        <v>0</v>
      </c>
      <c r="CB37" s="180">
        <v>0</v>
      </c>
      <c r="CC37" s="180">
        <v>0</v>
      </c>
      <c r="CD37" s="180">
        <v>0</v>
      </c>
      <c r="CE37" s="94">
        <v>0</v>
      </c>
      <c r="CF37" s="94">
        <v>0</v>
      </c>
      <c r="CG37" s="94">
        <v>0</v>
      </c>
      <c r="CH37" s="94">
        <v>0</v>
      </c>
      <c r="CI37" s="94">
        <v>0</v>
      </c>
      <c r="CJ37" s="94">
        <v>0</v>
      </c>
      <c r="CK37" s="94">
        <v>0</v>
      </c>
      <c r="CL37" s="94">
        <v>0</v>
      </c>
      <c r="CM37" s="180">
        <v>0</v>
      </c>
      <c r="CN37" s="180">
        <v>0</v>
      </c>
      <c r="CO37" s="180">
        <v>0</v>
      </c>
      <c r="CP37" s="180">
        <v>0</v>
      </c>
      <c r="CQ37" s="180">
        <v>0</v>
      </c>
      <c r="CR37" s="180">
        <v>0</v>
      </c>
      <c r="CS37" s="180">
        <v>0</v>
      </c>
      <c r="CT37" s="180">
        <v>0</v>
      </c>
      <c r="CU37" s="94">
        <v>0</v>
      </c>
      <c r="CV37" s="94">
        <v>0</v>
      </c>
      <c r="CW37" s="94">
        <v>0</v>
      </c>
      <c r="CX37" s="94">
        <v>0</v>
      </c>
      <c r="CY37" s="94">
        <v>3</v>
      </c>
      <c r="CZ37" s="94">
        <v>2</v>
      </c>
      <c r="DA37" s="94">
        <v>682</v>
      </c>
      <c r="DB37" s="94">
        <v>296.96</v>
      </c>
      <c r="DC37" s="180">
        <v>0</v>
      </c>
      <c r="DD37" s="180">
        <v>0</v>
      </c>
      <c r="DE37" s="180">
        <v>0</v>
      </c>
      <c r="DF37" s="180">
        <v>0</v>
      </c>
      <c r="DG37" s="84">
        <f t="shared" si="0"/>
        <v>1397</v>
      </c>
      <c r="DH37" s="84">
        <f t="shared" si="1"/>
        <v>317</v>
      </c>
      <c r="DI37" s="84">
        <f t="shared" si="2"/>
        <v>66177</v>
      </c>
      <c r="DJ37" s="84">
        <f t="shared" si="3"/>
        <v>2921.5</v>
      </c>
    </row>
    <row r="38" spans="1:114" ht="12.75" customHeight="1">
      <c r="A38" s="47"/>
      <c r="B38" s="199" t="s">
        <v>27</v>
      </c>
      <c r="C38" s="199"/>
      <c r="D38" s="199"/>
      <c r="E38" s="199"/>
      <c r="F38" s="199"/>
      <c r="G38" s="199"/>
      <c r="H38" s="199"/>
      <c r="I38" s="199"/>
      <c r="J38" s="199"/>
      <c r="K38" s="87" t="s">
        <v>232</v>
      </c>
      <c r="L38" s="94">
        <v>0</v>
      </c>
      <c r="M38" s="97" t="s">
        <v>271</v>
      </c>
      <c r="N38" s="94">
        <v>0</v>
      </c>
      <c r="O38" s="100" t="s">
        <v>310</v>
      </c>
      <c r="P38" s="94">
        <v>0</v>
      </c>
      <c r="Q38" s="97" t="s">
        <v>349</v>
      </c>
      <c r="R38" s="94">
        <v>0</v>
      </c>
      <c r="S38" s="94">
        <v>1</v>
      </c>
      <c r="T38" s="94">
        <v>0</v>
      </c>
      <c r="U38" s="94">
        <v>3</v>
      </c>
      <c r="V38" s="94">
        <v>34.63</v>
      </c>
      <c r="W38" s="94">
        <v>0</v>
      </c>
      <c r="X38" s="94">
        <v>0</v>
      </c>
      <c r="Y38" s="94">
        <v>0</v>
      </c>
      <c r="Z38" s="94">
        <v>0</v>
      </c>
      <c r="AA38" s="94">
        <v>2</v>
      </c>
      <c r="AB38" s="94">
        <v>0</v>
      </c>
      <c r="AC38" s="94">
        <v>14</v>
      </c>
      <c r="AD38" s="94">
        <v>48.93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v>0</v>
      </c>
      <c r="BI38" s="94">
        <v>0</v>
      </c>
      <c r="BJ38" s="94">
        <v>0</v>
      </c>
      <c r="BK38" s="94">
        <v>2</v>
      </c>
      <c r="BL38" s="94">
        <v>0</v>
      </c>
      <c r="BM38" s="94">
        <v>8</v>
      </c>
      <c r="BN38" s="94">
        <v>64</v>
      </c>
      <c r="BO38" s="94">
        <v>0</v>
      </c>
      <c r="BP38" s="94">
        <v>0</v>
      </c>
      <c r="BQ38" s="94">
        <v>0</v>
      </c>
      <c r="BR38" s="94">
        <v>0</v>
      </c>
      <c r="BS38" s="94">
        <v>0</v>
      </c>
      <c r="BT38" s="94">
        <v>0</v>
      </c>
      <c r="BU38" s="94">
        <v>0</v>
      </c>
      <c r="BV38" s="94">
        <v>0</v>
      </c>
      <c r="BW38" s="94">
        <v>4</v>
      </c>
      <c r="BX38" s="94">
        <v>1</v>
      </c>
      <c r="BY38" s="94">
        <v>29</v>
      </c>
      <c r="BZ38" s="94">
        <v>32.58</v>
      </c>
      <c r="CA38" s="94">
        <v>0</v>
      </c>
      <c r="CB38" s="94">
        <v>0</v>
      </c>
      <c r="CC38" s="94">
        <v>0</v>
      </c>
      <c r="CD38" s="94">
        <v>0</v>
      </c>
      <c r="CE38" s="94">
        <v>0</v>
      </c>
      <c r="CF38" s="94">
        <v>0</v>
      </c>
      <c r="CG38" s="94">
        <v>0</v>
      </c>
      <c r="CH38" s="94">
        <v>0</v>
      </c>
      <c r="CI38" s="94">
        <v>0</v>
      </c>
      <c r="CJ38" s="94">
        <v>0</v>
      </c>
      <c r="CK38" s="94">
        <v>0</v>
      </c>
      <c r="CL38" s="94">
        <v>0</v>
      </c>
      <c r="CM38" s="94">
        <v>0</v>
      </c>
      <c r="CN38" s="94">
        <v>0</v>
      </c>
      <c r="CO38" s="94">
        <v>0</v>
      </c>
      <c r="CP38" s="94">
        <v>0</v>
      </c>
      <c r="CQ38" s="94">
        <v>0</v>
      </c>
      <c r="CR38" s="94">
        <v>0</v>
      </c>
      <c r="CS38" s="94">
        <v>0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84">
        <f t="shared" si="0"/>
        <v>9</v>
      </c>
      <c r="DH38" s="84">
        <f t="shared" si="1"/>
        <v>1</v>
      </c>
      <c r="DI38" s="84">
        <f t="shared" si="2"/>
        <v>54</v>
      </c>
      <c r="DJ38" s="84">
        <f t="shared" si="3"/>
        <v>180.14</v>
      </c>
    </row>
    <row r="39" spans="1:114" ht="12.75" customHeight="1">
      <c r="A39" s="51"/>
      <c r="B39" s="199" t="s">
        <v>28</v>
      </c>
      <c r="C39" s="199"/>
      <c r="D39" s="199"/>
      <c r="E39" s="199"/>
      <c r="F39" s="199"/>
      <c r="G39" s="199"/>
      <c r="H39" s="199"/>
      <c r="I39" s="199"/>
      <c r="J39" s="199"/>
      <c r="K39" s="87" t="s">
        <v>233</v>
      </c>
      <c r="L39" s="94">
        <v>2</v>
      </c>
      <c r="M39" s="97" t="s">
        <v>272</v>
      </c>
      <c r="N39" s="94">
        <v>1</v>
      </c>
      <c r="O39" s="100" t="s">
        <v>311</v>
      </c>
      <c r="P39" s="94">
        <v>56</v>
      </c>
      <c r="Q39" s="97" t="s">
        <v>350</v>
      </c>
      <c r="R39" s="94">
        <v>44.44</v>
      </c>
      <c r="S39" s="94">
        <v>1</v>
      </c>
      <c r="T39" s="94">
        <v>0</v>
      </c>
      <c r="U39" s="94">
        <v>6</v>
      </c>
      <c r="V39" s="94">
        <v>31.46</v>
      </c>
      <c r="W39" s="94">
        <v>0</v>
      </c>
      <c r="X39" s="94">
        <v>0</v>
      </c>
      <c r="Y39" s="94">
        <v>0</v>
      </c>
      <c r="Z39" s="94">
        <v>0</v>
      </c>
      <c r="AA39" s="94">
        <v>8</v>
      </c>
      <c r="AB39" s="94">
        <v>7</v>
      </c>
      <c r="AC39" s="94">
        <v>188</v>
      </c>
      <c r="AD39" s="94">
        <v>26.51</v>
      </c>
      <c r="AE39" s="94">
        <v>1</v>
      </c>
      <c r="AF39" s="94">
        <v>0</v>
      </c>
      <c r="AG39" s="94">
        <v>8</v>
      </c>
      <c r="AH39" s="94">
        <v>32</v>
      </c>
      <c r="AI39" s="94">
        <v>1</v>
      </c>
      <c r="AJ39" s="94">
        <v>0</v>
      </c>
      <c r="AK39" s="94">
        <v>14</v>
      </c>
      <c r="AL39" s="94">
        <v>37.33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4">
        <v>0</v>
      </c>
      <c r="AY39" s="94">
        <v>1</v>
      </c>
      <c r="AZ39" s="94">
        <v>0</v>
      </c>
      <c r="BA39" s="94">
        <v>3</v>
      </c>
      <c r="BB39" s="94">
        <v>32.11</v>
      </c>
      <c r="BC39" s="94">
        <v>4</v>
      </c>
      <c r="BD39" s="94">
        <v>1</v>
      </c>
      <c r="BE39" s="94">
        <v>19</v>
      </c>
      <c r="BF39" s="94">
        <v>17.5</v>
      </c>
      <c r="BG39" s="94">
        <v>3</v>
      </c>
      <c r="BH39" s="94">
        <v>2</v>
      </c>
      <c r="BI39" s="94">
        <v>63</v>
      </c>
      <c r="BJ39" s="94">
        <v>38.9</v>
      </c>
      <c r="BK39" s="94">
        <v>5</v>
      </c>
      <c r="BL39" s="94">
        <v>1</v>
      </c>
      <c r="BM39" s="94">
        <v>34</v>
      </c>
      <c r="BN39" s="94">
        <v>59.76</v>
      </c>
      <c r="BO39" s="94">
        <v>3</v>
      </c>
      <c r="BP39" s="94">
        <v>3</v>
      </c>
      <c r="BQ39" s="94">
        <v>15</v>
      </c>
      <c r="BR39" s="94">
        <v>5.73</v>
      </c>
      <c r="BS39" s="94">
        <v>2</v>
      </c>
      <c r="BT39" s="94">
        <v>1</v>
      </c>
      <c r="BU39" s="94">
        <v>16</v>
      </c>
      <c r="BV39" s="94">
        <v>21.33</v>
      </c>
      <c r="BW39" s="94">
        <v>0</v>
      </c>
      <c r="BX39" s="94">
        <v>0</v>
      </c>
      <c r="BY39" s="94">
        <v>0</v>
      </c>
      <c r="BZ39" s="94">
        <v>0</v>
      </c>
      <c r="CA39" s="180">
        <v>0</v>
      </c>
      <c r="CB39" s="180">
        <v>0</v>
      </c>
      <c r="CC39" s="180">
        <v>0</v>
      </c>
      <c r="CD39" s="180">
        <v>0</v>
      </c>
      <c r="CE39" s="94">
        <v>0</v>
      </c>
      <c r="CF39" s="94">
        <v>0</v>
      </c>
      <c r="CG39" s="94">
        <v>0</v>
      </c>
      <c r="CH39" s="94">
        <v>0</v>
      </c>
      <c r="CI39" s="94">
        <v>0</v>
      </c>
      <c r="CJ39" s="94">
        <v>0</v>
      </c>
      <c r="CK39" s="94">
        <v>0</v>
      </c>
      <c r="CL39" s="94">
        <v>0</v>
      </c>
      <c r="CM39" s="94">
        <v>0</v>
      </c>
      <c r="CN39" s="94">
        <v>0</v>
      </c>
      <c r="CO39" s="94">
        <v>0</v>
      </c>
      <c r="CP39" s="94">
        <v>0</v>
      </c>
      <c r="CQ39" s="94">
        <v>0</v>
      </c>
      <c r="CR39" s="94">
        <v>0</v>
      </c>
      <c r="CS39" s="94">
        <v>0</v>
      </c>
      <c r="CT39" s="94">
        <v>0</v>
      </c>
      <c r="CU39" s="94">
        <v>0</v>
      </c>
      <c r="CV39" s="94">
        <v>0</v>
      </c>
      <c r="CW39" s="94">
        <v>0</v>
      </c>
      <c r="CX39" s="94">
        <v>0</v>
      </c>
      <c r="CY39" s="94">
        <v>0</v>
      </c>
      <c r="CZ39" s="94">
        <v>0</v>
      </c>
      <c r="DA39" s="94">
        <v>0</v>
      </c>
      <c r="DB39" s="94">
        <v>0</v>
      </c>
      <c r="DC39" s="94">
        <v>0</v>
      </c>
      <c r="DD39" s="94">
        <v>0</v>
      </c>
      <c r="DE39" s="94">
        <v>0</v>
      </c>
      <c r="DF39" s="94">
        <v>0</v>
      </c>
      <c r="DG39" s="84">
        <f t="shared" si="0"/>
        <v>31</v>
      </c>
      <c r="DH39" s="84">
        <f t="shared" si="1"/>
        <v>16</v>
      </c>
      <c r="DI39" s="84">
        <f t="shared" si="2"/>
        <v>422</v>
      </c>
      <c r="DJ39" s="84">
        <f t="shared" si="3"/>
        <v>347.07</v>
      </c>
    </row>
    <row r="40" spans="1:114" ht="12.75" customHeight="1">
      <c r="A40" s="4"/>
      <c r="B40" s="199" t="s">
        <v>29</v>
      </c>
      <c r="C40" s="199"/>
      <c r="D40" s="199"/>
      <c r="E40" s="199"/>
      <c r="F40" s="199"/>
      <c r="G40" s="199"/>
      <c r="H40" s="199"/>
      <c r="I40" s="199"/>
      <c r="J40" s="199"/>
      <c r="K40" s="87" t="s">
        <v>234</v>
      </c>
      <c r="L40" s="94">
        <v>2</v>
      </c>
      <c r="M40" s="97" t="s">
        <v>273</v>
      </c>
      <c r="N40" s="94">
        <v>0</v>
      </c>
      <c r="O40" s="100" t="s">
        <v>312</v>
      </c>
      <c r="P40" s="102">
        <v>14</v>
      </c>
      <c r="Q40" s="97" t="s">
        <v>351</v>
      </c>
      <c r="R40" s="180">
        <v>87.69</v>
      </c>
      <c r="S40" s="89">
        <v>1</v>
      </c>
      <c r="T40" s="89">
        <v>0</v>
      </c>
      <c r="U40" s="89">
        <v>8</v>
      </c>
      <c r="V40" s="180">
        <v>64.74</v>
      </c>
      <c r="W40" s="89">
        <v>0</v>
      </c>
      <c r="X40" s="89">
        <v>0</v>
      </c>
      <c r="Y40" s="89">
        <v>0</v>
      </c>
      <c r="Z40" s="180">
        <v>0</v>
      </c>
      <c r="AA40" s="89">
        <v>0</v>
      </c>
      <c r="AB40" s="89">
        <v>0</v>
      </c>
      <c r="AC40" s="89">
        <v>0</v>
      </c>
      <c r="AD40" s="180">
        <v>0</v>
      </c>
      <c r="AE40" s="83">
        <v>0</v>
      </c>
      <c r="AF40" s="83">
        <v>0</v>
      </c>
      <c r="AG40" s="83">
        <v>0</v>
      </c>
      <c r="AH40" s="180">
        <v>0</v>
      </c>
      <c r="AI40" s="83">
        <v>2</v>
      </c>
      <c r="AJ40" s="83">
        <v>0</v>
      </c>
      <c r="AK40" s="83">
        <v>1</v>
      </c>
      <c r="AL40" s="180">
        <v>80</v>
      </c>
      <c r="AM40" s="83">
        <v>0</v>
      </c>
      <c r="AN40" s="83">
        <v>0</v>
      </c>
      <c r="AO40" s="83">
        <v>0</v>
      </c>
      <c r="AP40" s="180">
        <v>0</v>
      </c>
      <c r="AQ40" s="83">
        <v>0</v>
      </c>
      <c r="AR40" s="83">
        <v>0</v>
      </c>
      <c r="AS40" s="83">
        <v>0</v>
      </c>
      <c r="AT40" s="180">
        <v>0</v>
      </c>
      <c r="AU40" s="83">
        <v>1</v>
      </c>
      <c r="AV40" s="83">
        <v>0</v>
      </c>
      <c r="AW40" s="83">
        <v>0</v>
      </c>
      <c r="AX40" s="180">
        <v>50</v>
      </c>
      <c r="AY40" s="83">
        <v>0</v>
      </c>
      <c r="AZ40" s="83">
        <v>0</v>
      </c>
      <c r="BA40" s="83">
        <v>0</v>
      </c>
      <c r="BB40" s="180">
        <v>0</v>
      </c>
      <c r="BC40" s="83">
        <v>0</v>
      </c>
      <c r="BD40" s="83">
        <v>0</v>
      </c>
      <c r="BE40" s="83">
        <v>0</v>
      </c>
      <c r="BF40" s="180">
        <v>0</v>
      </c>
      <c r="BG40" s="83">
        <v>0</v>
      </c>
      <c r="BH40" s="83">
        <v>0</v>
      </c>
      <c r="BI40" s="83">
        <v>0</v>
      </c>
      <c r="BJ40" s="180">
        <v>0</v>
      </c>
      <c r="BK40" s="83">
        <v>0</v>
      </c>
      <c r="BL40" s="83">
        <v>0</v>
      </c>
      <c r="BM40" s="83">
        <v>0</v>
      </c>
      <c r="BN40" s="180">
        <v>0</v>
      </c>
      <c r="BO40" s="83">
        <v>0</v>
      </c>
      <c r="BP40" s="83">
        <v>0</v>
      </c>
      <c r="BQ40" s="83">
        <v>0</v>
      </c>
      <c r="BR40" s="180">
        <v>0</v>
      </c>
      <c r="BS40" s="83">
        <v>0</v>
      </c>
      <c r="BT40" s="83">
        <v>0</v>
      </c>
      <c r="BU40" s="83">
        <v>0</v>
      </c>
      <c r="BV40" s="180">
        <v>0</v>
      </c>
      <c r="BW40" s="83">
        <v>0</v>
      </c>
      <c r="BX40" s="83">
        <v>0</v>
      </c>
      <c r="BY40" s="83">
        <v>0</v>
      </c>
      <c r="BZ40" s="180">
        <v>0</v>
      </c>
      <c r="CA40" s="180">
        <v>0</v>
      </c>
      <c r="CB40" s="180">
        <v>0</v>
      </c>
      <c r="CC40" s="180">
        <v>0</v>
      </c>
      <c r="CD40" s="180">
        <v>0</v>
      </c>
      <c r="CE40" s="180">
        <v>0</v>
      </c>
      <c r="CF40" s="180">
        <v>0</v>
      </c>
      <c r="CG40" s="180">
        <v>0</v>
      </c>
      <c r="CH40" s="180">
        <v>0</v>
      </c>
      <c r="CI40" s="180">
        <v>0</v>
      </c>
      <c r="CJ40" s="180">
        <v>0</v>
      </c>
      <c r="CK40" s="180">
        <v>0</v>
      </c>
      <c r="CL40" s="180">
        <v>0</v>
      </c>
      <c r="CM40" s="94">
        <v>1</v>
      </c>
      <c r="CN40" s="94">
        <v>0</v>
      </c>
      <c r="CO40" s="94">
        <v>2</v>
      </c>
      <c r="CP40" s="94">
        <v>117.25</v>
      </c>
      <c r="CQ40" s="94">
        <v>1</v>
      </c>
      <c r="CR40" s="94">
        <v>0</v>
      </c>
      <c r="CS40" s="94">
        <v>2</v>
      </c>
      <c r="CT40" s="94">
        <v>31.75</v>
      </c>
      <c r="CU40" s="83">
        <v>2</v>
      </c>
      <c r="CV40" s="83">
        <v>0</v>
      </c>
      <c r="CW40" s="83">
        <v>1</v>
      </c>
      <c r="CX40" s="180">
        <v>20</v>
      </c>
      <c r="CY40" s="83">
        <v>0</v>
      </c>
      <c r="CZ40" s="83">
        <v>0</v>
      </c>
      <c r="DA40" s="83">
        <v>0</v>
      </c>
      <c r="DB40" s="180">
        <v>0</v>
      </c>
      <c r="DC40" s="94">
        <v>0</v>
      </c>
      <c r="DD40" s="94">
        <v>0</v>
      </c>
      <c r="DE40" s="94">
        <v>0</v>
      </c>
      <c r="DF40" s="94">
        <v>0</v>
      </c>
      <c r="DG40" s="84">
        <f t="shared" si="0"/>
        <v>10</v>
      </c>
      <c r="DH40" s="84">
        <f t="shared" si="1"/>
        <v>0</v>
      </c>
      <c r="DI40" s="84">
        <f t="shared" si="2"/>
        <v>28</v>
      </c>
      <c r="DJ40" s="84">
        <f t="shared" si="3"/>
        <v>451.43</v>
      </c>
    </row>
    <row r="41" spans="1:114" ht="12.75">
      <c r="A41" s="47"/>
      <c r="B41" s="199" t="s">
        <v>30</v>
      </c>
      <c r="C41" s="199"/>
      <c r="D41" s="199"/>
      <c r="E41" s="199"/>
      <c r="F41" s="199"/>
      <c r="G41" s="199"/>
      <c r="H41" s="199"/>
      <c r="I41" s="199"/>
      <c r="J41" s="199"/>
      <c r="K41" s="87" t="s">
        <v>235</v>
      </c>
      <c r="L41" s="94">
        <v>1</v>
      </c>
      <c r="M41" s="97" t="s">
        <v>274</v>
      </c>
      <c r="N41" s="94">
        <v>0</v>
      </c>
      <c r="O41" s="100" t="s">
        <v>313</v>
      </c>
      <c r="P41" s="102">
        <v>4</v>
      </c>
      <c r="Q41" s="97" t="s">
        <v>352</v>
      </c>
      <c r="R41" s="180">
        <v>244.25</v>
      </c>
      <c r="S41" s="94">
        <v>0</v>
      </c>
      <c r="T41" s="94">
        <v>0</v>
      </c>
      <c r="U41" s="94">
        <v>0</v>
      </c>
      <c r="V41" s="94">
        <v>0</v>
      </c>
      <c r="W41" s="89">
        <v>0</v>
      </c>
      <c r="X41" s="89">
        <v>0</v>
      </c>
      <c r="Y41" s="89">
        <v>0</v>
      </c>
      <c r="Z41" s="180">
        <v>0</v>
      </c>
      <c r="AA41" s="89">
        <v>1</v>
      </c>
      <c r="AB41" s="89">
        <v>0</v>
      </c>
      <c r="AC41" s="89">
        <v>3</v>
      </c>
      <c r="AD41" s="180">
        <v>195.38</v>
      </c>
      <c r="AE41" s="83">
        <v>0</v>
      </c>
      <c r="AF41" s="83">
        <v>0</v>
      </c>
      <c r="AG41" s="83">
        <v>0</v>
      </c>
      <c r="AH41" s="180">
        <v>0</v>
      </c>
      <c r="AI41" s="83">
        <v>0</v>
      </c>
      <c r="AJ41" s="83">
        <v>0</v>
      </c>
      <c r="AK41" s="83">
        <v>0</v>
      </c>
      <c r="AL41" s="180">
        <v>0</v>
      </c>
      <c r="AM41" s="94">
        <v>0</v>
      </c>
      <c r="AN41" s="94">
        <v>0</v>
      </c>
      <c r="AO41" s="94">
        <v>0</v>
      </c>
      <c r="AP41" s="94">
        <v>0</v>
      </c>
      <c r="AQ41" s="94">
        <v>0</v>
      </c>
      <c r="AR41" s="94">
        <v>0</v>
      </c>
      <c r="AS41" s="94">
        <v>0</v>
      </c>
      <c r="AT41" s="94">
        <v>0</v>
      </c>
      <c r="AU41" s="94">
        <v>0</v>
      </c>
      <c r="AV41" s="94">
        <v>0</v>
      </c>
      <c r="AW41" s="94">
        <v>0</v>
      </c>
      <c r="AX41" s="94">
        <v>0</v>
      </c>
      <c r="AY41" s="94">
        <v>0</v>
      </c>
      <c r="AZ41" s="94">
        <v>0</v>
      </c>
      <c r="BA41" s="94">
        <v>0</v>
      </c>
      <c r="BB41" s="94">
        <v>0</v>
      </c>
      <c r="BC41" s="94">
        <v>0</v>
      </c>
      <c r="BD41" s="94">
        <v>0</v>
      </c>
      <c r="BE41" s="94">
        <v>0</v>
      </c>
      <c r="BF41" s="94">
        <v>0</v>
      </c>
      <c r="BG41" s="94">
        <v>1</v>
      </c>
      <c r="BH41" s="94">
        <v>0</v>
      </c>
      <c r="BI41" s="94">
        <v>3</v>
      </c>
      <c r="BJ41" s="94">
        <v>53.19</v>
      </c>
      <c r="BK41" s="94">
        <v>0</v>
      </c>
      <c r="BL41" s="94">
        <v>0</v>
      </c>
      <c r="BM41" s="94">
        <v>0</v>
      </c>
      <c r="BN41" s="94">
        <v>0</v>
      </c>
      <c r="BO41" s="94">
        <v>0</v>
      </c>
      <c r="BP41" s="94">
        <v>0</v>
      </c>
      <c r="BQ41" s="94">
        <v>0</v>
      </c>
      <c r="BR41" s="94">
        <v>0</v>
      </c>
      <c r="BS41" s="94">
        <v>0</v>
      </c>
      <c r="BT41" s="94">
        <v>0</v>
      </c>
      <c r="BU41" s="94">
        <v>0</v>
      </c>
      <c r="BV41" s="94">
        <v>0</v>
      </c>
      <c r="BW41" s="94">
        <v>0</v>
      </c>
      <c r="BX41" s="94">
        <v>0</v>
      </c>
      <c r="BY41" s="94">
        <v>0</v>
      </c>
      <c r="BZ41" s="94">
        <v>0</v>
      </c>
      <c r="CA41" s="180">
        <v>1</v>
      </c>
      <c r="CB41" s="180">
        <v>0</v>
      </c>
      <c r="CC41" s="180">
        <v>22</v>
      </c>
      <c r="CD41" s="180">
        <v>53.27</v>
      </c>
      <c r="CE41" s="180">
        <v>0</v>
      </c>
      <c r="CF41" s="180">
        <v>0</v>
      </c>
      <c r="CG41" s="180">
        <v>0</v>
      </c>
      <c r="CH41" s="180">
        <v>0</v>
      </c>
      <c r="CI41" s="94">
        <v>0</v>
      </c>
      <c r="CJ41" s="94">
        <v>0</v>
      </c>
      <c r="CK41" s="94">
        <v>0</v>
      </c>
      <c r="CL41" s="94">
        <v>0</v>
      </c>
      <c r="CM41" s="94">
        <v>4</v>
      </c>
      <c r="CN41" s="94">
        <v>0</v>
      </c>
      <c r="CO41" s="94">
        <v>17</v>
      </c>
      <c r="CP41" s="94">
        <v>110.19</v>
      </c>
      <c r="CQ41" s="94">
        <v>0</v>
      </c>
      <c r="CR41" s="94">
        <v>0</v>
      </c>
      <c r="CS41" s="94">
        <v>0</v>
      </c>
      <c r="CT41" s="94">
        <v>0</v>
      </c>
      <c r="CU41" s="83">
        <v>0</v>
      </c>
      <c r="CV41" s="83">
        <v>0</v>
      </c>
      <c r="CW41" s="83">
        <v>0</v>
      </c>
      <c r="CX41" s="180">
        <v>0</v>
      </c>
      <c r="CY41" s="83">
        <v>0</v>
      </c>
      <c r="CZ41" s="83">
        <v>0</v>
      </c>
      <c r="DA41" s="83">
        <v>0</v>
      </c>
      <c r="DB41" s="180">
        <v>0</v>
      </c>
      <c r="DC41" s="94">
        <v>1</v>
      </c>
      <c r="DD41" s="94">
        <v>0</v>
      </c>
      <c r="DE41" s="94">
        <v>1</v>
      </c>
      <c r="DF41" s="94">
        <v>48.88</v>
      </c>
      <c r="DG41" s="84">
        <f t="shared" si="0"/>
        <v>9</v>
      </c>
      <c r="DH41" s="84">
        <f t="shared" si="1"/>
        <v>0</v>
      </c>
      <c r="DI41" s="84">
        <f t="shared" si="2"/>
        <v>50</v>
      </c>
      <c r="DJ41" s="84">
        <f t="shared" si="3"/>
        <v>705.16</v>
      </c>
    </row>
    <row r="42" spans="1:114" ht="12.75">
      <c r="A42" s="47"/>
      <c r="B42" s="199" t="s">
        <v>31</v>
      </c>
      <c r="C42" s="199"/>
      <c r="D42" s="199"/>
      <c r="E42" s="199"/>
      <c r="F42" s="199"/>
      <c r="G42" s="199"/>
      <c r="H42" s="199"/>
      <c r="I42" s="199"/>
      <c r="J42" s="199"/>
      <c r="K42" s="87" t="s">
        <v>236</v>
      </c>
      <c r="L42" s="94">
        <v>0</v>
      </c>
      <c r="M42" s="97" t="s">
        <v>275</v>
      </c>
      <c r="N42" s="94">
        <v>0</v>
      </c>
      <c r="O42" s="100" t="s">
        <v>314</v>
      </c>
      <c r="P42" s="94">
        <v>0</v>
      </c>
      <c r="Q42" s="97" t="s">
        <v>353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1</v>
      </c>
      <c r="AB42" s="94">
        <v>2</v>
      </c>
      <c r="AC42" s="94">
        <v>175</v>
      </c>
      <c r="AD42" s="94">
        <v>79.98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4">
        <v>0</v>
      </c>
      <c r="AN42" s="94">
        <v>0</v>
      </c>
      <c r="AO42" s="94">
        <v>0</v>
      </c>
      <c r="AP42" s="94">
        <v>0</v>
      </c>
      <c r="AQ42" s="94">
        <v>0</v>
      </c>
      <c r="AR42" s="94">
        <v>0</v>
      </c>
      <c r="AS42" s="94">
        <v>0</v>
      </c>
      <c r="AT42" s="94">
        <v>0</v>
      </c>
      <c r="AU42" s="94">
        <v>0</v>
      </c>
      <c r="AV42" s="94">
        <v>0</v>
      </c>
      <c r="AW42" s="94">
        <v>0</v>
      </c>
      <c r="AX42" s="94">
        <v>0</v>
      </c>
      <c r="AY42" s="94">
        <v>0</v>
      </c>
      <c r="AZ42" s="94">
        <v>0</v>
      </c>
      <c r="BA42" s="94">
        <v>0</v>
      </c>
      <c r="BB42" s="94">
        <v>0</v>
      </c>
      <c r="BC42" s="94">
        <v>0</v>
      </c>
      <c r="BD42" s="94">
        <v>0</v>
      </c>
      <c r="BE42" s="94">
        <v>0</v>
      </c>
      <c r="BF42" s="94">
        <v>0</v>
      </c>
      <c r="BG42" s="94">
        <v>0</v>
      </c>
      <c r="BH42" s="94">
        <v>0</v>
      </c>
      <c r="BI42" s="94">
        <v>0</v>
      </c>
      <c r="BJ42" s="94">
        <v>0</v>
      </c>
      <c r="BK42" s="94">
        <v>0</v>
      </c>
      <c r="BL42" s="94">
        <v>0</v>
      </c>
      <c r="BM42" s="94">
        <v>0</v>
      </c>
      <c r="BN42" s="94">
        <v>0</v>
      </c>
      <c r="BO42" s="94">
        <v>0</v>
      </c>
      <c r="BP42" s="94">
        <v>0</v>
      </c>
      <c r="BQ42" s="94">
        <v>0</v>
      </c>
      <c r="BR42" s="94">
        <v>0</v>
      </c>
      <c r="BS42" s="94">
        <v>0</v>
      </c>
      <c r="BT42" s="94">
        <v>0</v>
      </c>
      <c r="BU42" s="94">
        <v>0</v>
      </c>
      <c r="BV42" s="94">
        <v>0</v>
      </c>
      <c r="BW42" s="94">
        <v>0</v>
      </c>
      <c r="BX42" s="94">
        <v>0</v>
      </c>
      <c r="BY42" s="94">
        <v>0</v>
      </c>
      <c r="BZ42" s="94">
        <v>0</v>
      </c>
      <c r="CA42" s="94">
        <v>0</v>
      </c>
      <c r="CB42" s="94">
        <v>0</v>
      </c>
      <c r="CC42" s="94">
        <v>0</v>
      </c>
      <c r="CD42" s="94">
        <v>0</v>
      </c>
      <c r="CE42" s="94">
        <v>0</v>
      </c>
      <c r="CF42" s="94">
        <v>0</v>
      </c>
      <c r="CG42" s="94">
        <v>0</v>
      </c>
      <c r="CH42" s="94">
        <v>0</v>
      </c>
      <c r="CI42" s="94">
        <v>0</v>
      </c>
      <c r="CJ42" s="94">
        <v>0</v>
      </c>
      <c r="CK42" s="94">
        <v>0</v>
      </c>
      <c r="CL42" s="94">
        <v>0</v>
      </c>
      <c r="CM42" s="94">
        <v>0</v>
      </c>
      <c r="CN42" s="94">
        <v>0</v>
      </c>
      <c r="CO42" s="94">
        <v>0</v>
      </c>
      <c r="CP42" s="94">
        <v>0</v>
      </c>
      <c r="CQ42" s="94">
        <v>0</v>
      </c>
      <c r="CR42" s="94">
        <v>0</v>
      </c>
      <c r="CS42" s="94">
        <v>0</v>
      </c>
      <c r="CT42" s="94">
        <v>0</v>
      </c>
      <c r="CU42" s="94">
        <v>0</v>
      </c>
      <c r="CV42" s="94">
        <v>0</v>
      </c>
      <c r="CW42" s="94">
        <v>0</v>
      </c>
      <c r="CX42" s="94">
        <v>0</v>
      </c>
      <c r="CY42" s="94">
        <v>1</v>
      </c>
      <c r="CZ42" s="94">
        <v>0</v>
      </c>
      <c r="DA42" s="94">
        <v>56</v>
      </c>
      <c r="DB42" s="94">
        <v>149.75</v>
      </c>
      <c r="DC42" s="94">
        <v>0</v>
      </c>
      <c r="DD42" s="94">
        <v>0</v>
      </c>
      <c r="DE42" s="94">
        <v>0</v>
      </c>
      <c r="DF42" s="94">
        <v>0</v>
      </c>
      <c r="DG42" s="84">
        <f t="shared" si="0"/>
        <v>2</v>
      </c>
      <c r="DH42" s="84">
        <f t="shared" si="1"/>
        <v>2</v>
      </c>
      <c r="DI42" s="84">
        <f t="shared" si="2"/>
        <v>231</v>
      </c>
      <c r="DJ42" s="84">
        <f t="shared" si="3"/>
        <v>229.73000000000002</v>
      </c>
    </row>
    <row r="43" spans="1:114" ht="12.75">
      <c r="A43" s="47"/>
      <c r="B43" s="199" t="s">
        <v>32</v>
      </c>
      <c r="C43" s="199"/>
      <c r="D43" s="199"/>
      <c r="E43" s="199"/>
      <c r="F43" s="199"/>
      <c r="G43" s="199"/>
      <c r="H43" s="199"/>
      <c r="I43" s="199"/>
      <c r="J43" s="199"/>
      <c r="K43" s="87" t="s">
        <v>237</v>
      </c>
      <c r="L43" s="94">
        <v>110</v>
      </c>
      <c r="M43" s="97" t="s">
        <v>276</v>
      </c>
      <c r="N43" s="94">
        <v>15</v>
      </c>
      <c r="O43" s="100" t="s">
        <v>315</v>
      </c>
      <c r="P43" s="94">
        <v>4106</v>
      </c>
      <c r="Q43" s="97" t="s">
        <v>354</v>
      </c>
      <c r="R43" s="94">
        <v>282.57</v>
      </c>
      <c r="S43" s="94">
        <v>5</v>
      </c>
      <c r="T43" s="94">
        <v>1</v>
      </c>
      <c r="U43" s="94">
        <v>325</v>
      </c>
      <c r="V43" s="94">
        <v>399.75</v>
      </c>
      <c r="W43" s="94">
        <v>0</v>
      </c>
      <c r="X43" s="94">
        <v>0</v>
      </c>
      <c r="Y43" s="94">
        <v>0</v>
      </c>
      <c r="Z43" s="94">
        <v>0</v>
      </c>
      <c r="AA43" s="94">
        <v>2</v>
      </c>
      <c r="AB43" s="94">
        <v>0</v>
      </c>
      <c r="AC43" s="94">
        <v>26</v>
      </c>
      <c r="AD43" s="94">
        <v>274.97</v>
      </c>
      <c r="AE43" s="94">
        <v>0</v>
      </c>
      <c r="AF43" s="94">
        <v>0</v>
      </c>
      <c r="AG43" s="94">
        <v>0</v>
      </c>
      <c r="AH43" s="94">
        <v>0</v>
      </c>
      <c r="AI43" s="94">
        <v>3</v>
      </c>
      <c r="AJ43" s="94">
        <v>0</v>
      </c>
      <c r="AK43" s="94">
        <v>22</v>
      </c>
      <c r="AL43" s="94">
        <v>88</v>
      </c>
      <c r="AM43" s="94">
        <v>0</v>
      </c>
      <c r="AN43" s="94">
        <v>0</v>
      </c>
      <c r="AO43" s="94">
        <v>0</v>
      </c>
      <c r="AP43" s="94">
        <v>0</v>
      </c>
      <c r="AQ43" s="94">
        <v>2</v>
      </c>
      <c r="AR43" s="94">
        <v>0</v>
      </c>
      <c r="AS43" s="94">
        <v>56</v>
      </c>
      <c r="AT43" s="94">
        <v>446.84</v>
      </c>
      <c r="AU43" s="94">
        <v>9</v>
      </c>
      <c r="AV43" s="94">
        <v>3</v>
      </c>
      <c r="AW43" s="94">
        <v>807</v>
      </c>
      <c r="AX43" s="94">
        <v>243.47</v>
      </c>
      <c r="AY43" s="94">
        <v>7</v>
      </c>
      <c r="AZ43" s="94">
        <v>5</v>
      </c>
      <c r="BA43" s="94">
        <v>1544</v>
      </c>
      <c r="BB43" s="94">
        <v>305.7</v>
      </c>
      <c r="BC43" s="94">
        <v>27</v>
      </c>
      <c r="BD43" s="94">
        <v>6</v>
      </c>
      <c r="BE43" s="94">
        <v>1800</v>
      </c>
      <c r="BF43" s="94">
        <v>298.46</v>
      </c>
      <c r="BG43" s="94">
        <v>25</v>
      </c>
      <c r="BH43" s="94">
        <v>3</v>
      </c>
      <c r="BI43" s="94">
        <v>506</v>
      </c>
      <c r="BJ43" s="94">
        <v>167.33</v>
      </c>
      <c r="BK43" s="94">
        <v>79</v>
      </c>
      <c r="BL43" s="94">
        <v>16</v>
      </c>
      <c r="BM43" s="94">
        <v>3790</v>
      </c>
      <c r="BN43" s="94">
        <v>233.23</v>
      </c>
      <c r="BO43" s="94">
        <v>9</v>
      </c>
      <c r="BP43" s="94">
        <v>1</v>
      </c>
      <c r="BQ43" s="94">
        <v>123</v>
      </c>
      <c r="BR43" s="94">
        <v>137.18</v>
      </c>
      <c r="BS43" s="94">
        <v>1</v>
      </c>
      <c r="BT43" s="94">
        <v>0</v>
      </c>
      <c r="BU43" s="94">
        <v>10</v>
      </c>
      <c r="BV43" s="94">
        <v>158.73</v>
      </c>
      <c r="BW43" s="94">
        <v>65</v>
      </c>
      <c r="BX43" s="94">
        <v>22</v>
      </c>
      <c r="BY43" s="94">
        <v>3967</v>
      </c>
      <c r="BZ43" s="94">
        <v>177.66</v>
      </c>
      <c r="CA43" s="94">
        <v>0</v>
      </c>
      <c r="CB43" s="94">
        <v>0</v>
      </c>
      <c r="CC43" s="94">
        <v>0</v>
      </c>
      <c r="CD43" s="94">
        <v>0</v>
      </c>
      <c r="CE43" s="94">
        <v>1</v>
      </c>
      <c r="CF43" s="94">
        <v>0</v>
      </c>
      <c r="CG43" s="94">
        <v>44</v>
      </c>
      <c r="CH43" s="94">
        <v>349.77</v>
      </c>
      <c r="CI43" s="94">
        <v>0</v>
      </c>
      <c r="CJ43" s="94">
        <v>0</v>
      </c>
      <c r="CK43" s="94">
        <v>0</v>
      </c>
      <c r="CL43" s="94">
        <v>0</v>
      </c>
      <c r="CM43" s="94">
        <v>0</v>
      </c>
      <c r="CN43" s="94">
        <v>0</v>
      </c>
      <c r="CO43" s="94">
        <v>0</v>
      </c>
      <c r="CP43" s="94">
        <v>0</v>
      </c>
      <c r="CQ43" s="94">
        <v>0</v>
      </c>
      <c r="CR43" s="94">
        <v>0</v>
      </c>
      <c r="CS43" s="94">
        <v>0</v>
      </c>
      <c r="CT43" s="94">
        <v>0</v>
      </c>
      <c r="CU43" s="94">
        <v>0</v>
      </c>
      <c r="CV43" s="94">
        <v>0</v>
      </c>
      <c r="CW43" s="94">
        <v>0</v>
      </c>
      <c r="CX43" s="94">
        <v>0</v>
      </c>
      <c r="CY43" s="94">
        <v>6</v>
      </c>
      <c r="CZ43" s="94">
        <v>5</v>
      </c>
      <c r="DA43" s="94">
        <v>1061</v>
      </c>
      <c r="DB43" s="94">
        <v>196.76</v>
      </c>
      <c r="DC43" s="94">
        <v>2</v>
      </c>
      <c r="DD43" s="94">
        <v>0</v>
      </c>
      <c r="DE43" s="94">
        <v>63</v>
      </c>
      <c r="DF43" s="94">
        <v>287.06</v>
      </c>
      <c r="DG43" s="84">
        <f t="shared" si="0"/>
        <v>353</v>
      </c>
      <c r="DH43" s="84">
        <f t="shared" si="1"/>
        <v>77</v>
      </c>
      <c r="DI43" s="84">
        <f t="shared" si="2"/>
        <v>18250</v>
      </c>
      <c r="DJ43" s="84">
        <f t="shared" si="3"/>
        <v>4047.479999999999</v>
      </c>
    </row>
    <row r="44" spans="1:114" ht="12.75">
      <c r="A44" s="47"/>
      <c r="B44" s="199" t="s">
        <v>33</v>
      </c>
      <c r="C44" s="199"/>
      <c r="D44" s="199"/>
      <c r="E44" s="199"/>
      <c r="F44" s="199"/>
      <c r="G44" s="199"/>
      <c r="H44" s="199"/>
      <c r="I44" s="199"/>
      <c r="J44" s="199"/>
      <c r="K44" s="87" t="s">
        <v>238</v>
      </c>
      <c r="L44" s="94">
        <v>1</v>
      </c>
      <c r="M44" s="97" t="s">
        <v>277</v>
      </c>
      <c r="N44" s="94">
        <v>0</v>
      </c>
      <c r="O44" s="100" t="s">
        <v>316</v>
      </c>
      <c r="P44" s="94">
        <v>3</v>
      </c>
      <c r="Q44" s="97" t="s">
        <v>355</v>
      </c>
      <c r="R44" s="94">
        <v>52.9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4">
        <v>0</v>
      </c>
      <c r="AY44" s="94">
        <v>0</v>
      </c>
      <c r="AZ44" s="94">
        <v>0</v>
      </c>
      <c r="BA44" s="94">
        <v>0</v>
      </c>
      <c r="BB44" s="94">
        <v>0</v>
      </c>
      <c r="BC44" s="94">
        <v>0</v>
      </c>
      <c r="BD44" s="94">
        <v>0</v>
      </c>
      <c r="BE44" s="94">
        <v>0</v>
      </c>
      <c r="BF44" s="94">
        <v>0</v>
      </c>
      <c r="BG44" s="94">
        <v>0</v>
      </c>
      <c r="BH44" s="94">
        <v>0</v>
      </c>
      <c r="BI44" s="94">
        <v>0</v>
      </c>
      <c r="BJ44" s="94">
        <v>0</v>
      </c>
      <c r="BK44" s="94">
        <v>0</v>
      </c>
      <c r="BL44" s="94">
        <v>0</v>
      </c>
      <c r="BM44" s="94">
        <v>0</v>
      </c>
      <c r="BN44" s="94">
        <v>0</v>
      </c>
      <c r="BO44" s="94">
        <v>0</v>
      </c>
      <c r="BP44" s="94">
        <v>0</v>
      </c>
      <c r="BQ44" s="94">
        <v>0</v>
      </c>
      <c r="BR44" s="94">
        <v>0</v>
      </c>
      <c r="BS44" s="94">
        <v>0</v>
      </c>
      <c r="BT44" s="94">
        <v>0</v>
      </c>
      <c r="BU44" s="94">
        <v>0</v>
      </c>
      <c r="BV44" s="94">
        <v>0</v>
      </c>
      <c r="BW44" s="94">
        <v>0</v>
      </c>
      <c r="BX44" s="94">
        <v>0</v>
      </c>
      <c r="BY44" s="94">
        <v>0</v>
      </c>
      <c r="BZ44" s="94">
        <v>0</v>
      </c>
      <c r="CA44" s="94">
        <v>0</v>
      </c>
      <c r="CB44" s="94">
        <v>0</v>
      </c>
      <c r="CC44" s="94">
        <v>0</v>
      </c>
      <c r="CD44" s="94">
        <v>0</v>
      </c>
      <c r="CE44" s="94">
        <v>0</v>
      </c>
      <c r="CF44" s="94">
        <v>0</v>
      </c>
      <c r="CG44" s="94">
        <v>0</v>
      </c>
      <c r="CH44" s="94">
        <v>0</v>
      </c>
      <c r="CI44" s="94">
        <v>0</v>
      </c>
      <c r="CJ44" s="94">
        <v>0</v>
      </c>
      <c r="CK44" s="94">
        <v>0</v>
      </c>
      <c r="CL44" s="94">
        <v>0</v>
      </c>
      <c r="CM44" s="94">
        <v>0</v>
      </c>
      <c r="CN44" s="94">
        <v>0</v>
      </c>
      <c r="CO44" s="94">
        <v>0</v>
      </c>
      <c r="CP44" s="94">
        <v>0</v>
      </c>
      <c r="CQ44" s="94">
        <v>0</v>
      </c>
      <c r="CR44" s="94">
        <v>0</v>
      </c>
      <c r="CS44" s="94">
        <v>0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84">
        <f t="shared" si="0"/>
        <v>1</v>
      </c>
      <c r="DH44" s="84">
        <f t="shared" si="1"/>
        <v>0</v>
      </c>
      <c r="DI44" s="84">
        <f t="shared" si="2"/>
        <v>3</v>
      </c>
      <c r="DJ44" s="84">
        <f t="shared" si="3"/>
        <v>52.9</v>
      </c>
    </row>
    <row r="45" spans="1:114" ht="12.75">
      <c r="A45" s="47"/>
      <c r="B45" s="199" t="s">
        <v>34</v>
      </c>
      <c r="C45" s="199"/>
      <c r="D45" s="199"/>
      <c r="E45" s="199"/>
      <c r="F45" s="199"/>
      <c r="G45" s="199"/>
      <c r="H45" s="199"/>
      <c r="I45" s="199"/>
      <c r="J45" s="199"/>
      <c r="K45" s="87" t="s">
        <v>239</v>
      </c>
      <c r="L45" s="94">
        <v>43</v>
      </c>
      <c r="M45" s="97" t="s">
        <v>278</v>
      </c>
      <c r="N45" s="94">
        <v>4</v>
      </c>
      <c r="O45" s="100" t="s">
        <v>317</v>
      </c>
      <c r="P45" s="94">
        <v>555</v>
      </c>
      <c r="Q45" s="97" t="s">
        <v>356</v>
      </c>
      <c r="R45" s="94">
        <v>130.13</v>
      </c>
      <c r="S45" s="94">
        <v>11</v>
      </c>
      <c r="T45" s="94">
        <v>2</v>
      </c>
      <c r="U45" s="94">
        <v>268</v>
      </c>
      <c r="V45" s="94">
        <v>124.18</v>
      </c>
      <c r="W45" s="94">
        <v>0</v>
      </c>
      <c r="X45" s="94">
        <v>0</v>
      </c>
      <c r="Y45" s="94">
        <v>0</v>
      </c>
      <c r="Z45" s="94">
        <v>0</v>
      </c>
      <c r="AA45" s="94">
        <v>2</v>
      </c>
      <c r="AB45" s="94">
        <v>0</v>
      </c>
      <c r="AC45" s="94">
        <v>3</v>
      </c>
      <c r="AD45" s="94">
        <v>99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2</v>
      </c>
      <c r="AV45" s="94">
        <v>0</v>
      </c>
      <c r="AW45" s="94">
        <v>39</v>
      </c>
      <c r="AX45" s="94">
        <v>156</v>
      </c>
      <c r="AY45" s="94">
        <v>0</v>
      </c>
      <c r="AZ45" s="94">
        <v>0</v>
      </c>
      <c r="BA45" s="94">
        <v>0</v>
      </c>
      <c r="BB45" s="94">
        <v>0</v>
      </c>
      <c r="BC45" s="94">
        <v>8</v>
      </c>
      <c r="BD45" s="94">
        <v>2</v>
      </c>
      <c r="BE45" s="94">
        <v>208</v>
      </c>
      <c r="BF45" s="94">
        <v>97.72</v>
      </c>
      <c r="BG45" s="94">
        <v>44</v>
      </c>
      <c r="BH45" s="94">
        <v>6</v>
      </c>
      <c r="BI45" s="94">
        <v>418</v>
      </c>
      <c r="BJ45" s="94">
        <v>75.36</v>
      </c>
      <c r="BK45" s="94">
        <v>218</v>
      </c>
      <c r="BL45" s="94">
        <v>31</v>
      </c>
      <c r="BM45" s="94">
        <v>3042</v>
      </c>
      <c r="BN45" s="94">
        <v>99.75</v>
      </c>
      <c r="BO45" s="94">
        <v>9</v>
      </c>
      <c r="BP45" s="94">
        <v>1</v>
      </c>
      <c r="BQ45" s="94">
        <v>121</v>
      </c>
      <c r="BR45" s="94">
        <v>94.74</v>
      </c>
      <c r="BS45" s="94">
        <v>0</v>
      </c>
      <c r="BT45" s="94">
        <v>0</v>
      </c>
      <c r="BU45" s="94">
        <v>0</v>
      </c>
      <c r="BV45" s="94">
        <v>0</v>
      </c>
      <c r="BW45" s="94">
        <v>125</v>
      </c>
      <c r="BX45" s="94">
        <v>29</v>
      </c>
      <c r="BY45" s="94">
        <v>2209</v>
      </c>
      <c r="BZ45" s="94">
        <v>75.52</v>
      </c>
      <c r="CA45" s="94">
        <v>1</v>
      </c>
      <c r="CB45" s="94">
        <v>1</v>
      </c>
      <c r="CC45" s="94">
        <v>60</v>
      </c>
      <c r="CD45" s="94">
        <v>96</v>
      </c>
      <c r="CE45" s="94">
        <v>0</v>
      </c>
      <c r="CF45" s="94">
        <v>0</v>
      </c>
      <c r="CG45" s="94">
        <v>0</v>
      </c>
      <c r="CH45" s="94">
        <v>0</v>
      </c>
      <c r="CI45" s="94">
        <v>1</v>
      </c>
      <c r="CJ45" s="94">
        <v>0</v>
      </c>
      <c r="CK45" s="94">
        <v>20</v>
      </c>
      <c r="CL45" s="94">
        <v>163.58</v>
      </c>
      <c r="CM45" s="94">
        <v>0</v>
      </c>
      <c r="CN45" s="94">
        <v>0</v>
      </c>
      <c r="CO45" s="94">
        <v>0</v>
      </c>
      <c r="CP45" s="94">
        <v>0</v>
      </c>
      <c r="CQ45" s="94">
        <v>0</v>
      </c>
      <c r="CR45" s="94">
        <v>0</v>
      </c>
      <c r="CS45" s="94">
        <v>0</v>
      </c>
      <c r="CT45" s="94">
        <v>0</v>
      </c>
      <c r="CU45" s="94">
        <v>0</v>
      </c>
      <c r="CV45" s="94">
        <v>0</v>
      </c>
      <c r="CW45" s="94">
        <v>0</v>
      </c>
      <c r="CX45" s="94">
        <v>0</v>
      </c>
      <c r="CY45" s="94">
        <v>0</v>
      </c>
      <c r="CZ45" s="94">
        <v>0</v>
      </c>
      <c r="DA45" s="94">
        <v>0</v>
      </c>
      <c r="DB45" s="94">
        <v>0</v>
      </c>
      <c r="DC45" s="94">
        <v>1</v>
      </c>
      <c r="DD45" s="94">
        <v>0</v>
      </c>
      <c r="DE45" s="94">
        <v>2</v>
      </c>
      <c r="DF45" s="94">
        <v>49.87</v>
      </c>
      <c r="DG45" s="84">
        <f t="shared" si="0"/>
        <v>465</v>
      </c>
      <c r="DH45" s="84">
        <f t="shared" si="1"/>
        <v>76</v>
      </c>
      <c r="DI45" s="84">
        <f t="shared" si="2"/>
        <v>6945</v>
      </c>
      <c r="DJ45" s="84">
        <f t="shared" si="3"/>
        <v>1261.85</v>
      </c>
    </row>
    <row r="46" spans="1:114" ht="12.75">
      <c r="A46" s="47"/>
      <c r="B46" s="199" t="s">
        <v>35</v>
      </c>
      <c r="C46" s="199"/>
      <c r="D46" s="199"/>
      <c r="E46" s="199"/>
      <c r="F46" s="199"/>
      <c r="G46" s="199"/>
      <c r="H46" s="199"/>
      <c r="I46" s="199"/>
      <c r="J46" s="199"/>
      <c r="K46" s="87" t="s">
        <v>240</v>
      </c>
      <c r="L46" s="94">
        <v>114</v>
      </c>
      <c r="M46" s="97" t="s">
        <v>279</v>
      </c>
      <c r="N46" s="94">
        <v>26</v>
      </c>
      <c r="O46" s="100" t="s">
        <v>318</v>
      </c>
      <c r="P46" s="102">
        <v>2491</v>
      </c>
      <c r="Q46" s="97" t="s">
        <v>357</v>
      </c>
      <c r="R46" s="180">
        <v>96.86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3</v>
      </c>
      <c r="AB46" s="94">
        <v>1</v>
      </c>
      <c r="AC46" s="94">
        <v>48</v>
      </c>
      <c r="AD46" s="94">
        <v>54.66</v>
      </c>
      <c r="AE46" s="94">
        <v>0</v>
      </c>
      <c r="AF46" s="94">
        <v>0</v>
      </c>
      <c r="AG46" s="94">
        <v>0</v>
      </c>
      <c r="AH46" s="94">
        <v>0</v>
      </c>
      <c r="AI46" s="83">
        <v>0</v>
      </c>
      <c r="AJ46" s="83">
        <v>0</v>
      </c>
      <c r="AK46" s="83">
        <v>0</v>
      </c>
      <c r="AL46" s="180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2</v>
      </c>
      <c r="BD46" s="94">
        <v>0</v>
      </c>
      <c r="BE46" s="94">
        <v>5</v>
      </c>
      <c r="BF46" s="94">
        <v>56.82</v>
      </c>
      <c r="BG46" s="94">
        <v>148</v>
      </c>
      <c r="BH46" s="94">
        <v>52</v>
      </c>
      <c r="BI46" s="94">
        <v>3094</v>
      </c>
      <c r="BJ46" s="94">
        <v>59.99</v>
      </c>
      <c r="BK46" s="94">
        <v>8</v>
      </c>
      <c r="BL46" s="94">
        <v>3</v>
      </c>
      <c r="BM46" s="94">
        <v>334</v>
      </c>
      <c r="BN46" s="94">
        <v>101.57</v>
      </c>
      <c r="BO46" s="94">
        <v>9</v>
      </c>
      <c r="BP46" s="94">
        <v>1</v>
      </c>
      <c r="BQ46" s="94">
        <v>25</v>
      </c>
      <c r="BR46" s="94">
        <v>37.03</v>
      </c>
      <c r="BS46" s="94">
        <v>3</v>
      </c>
      <c r="BT46" s="94">
        <v>0</v>
      </c>
      <c r="BU46" s="94">
        <v>15</v>
      </c>
      <c r="BV46" s="94">
        <v>60</v>
      </c>
      <c r="BW46" s="94">
        <v>126</v>
      </c>
      <c r="BX46" s="94">
        <v>27</v>
      </c>
      <c r="BY46" s="94">
        <v>2048</v>
      </c>
      <c r="BZ46" s="94">
        <v>74.67</v>
      </c>
      <c r="CA46" s="94">
        <v>29</v>
      </c>
      <c r="CB46" s="94">
        <v>16</v>
      </c>
      <c r="CC46" s="94">
        <v>261</v>
      </c>
      <c r="CD46" s="94">
        <v>16.24</v>
      </c>
      <c r="CE46" s="94">
        <v>0</v>
      </c>
      <c r="CF46" s="94">
        <v>0</v>
      </c>
      <c r="CG46" s="94">
        <v>0</v>
      </c>
      <c r="CH46" s="94">
        <v>0</v>
      </c>
      <c r="CI46" s="94">
        <v>0</v>
      </c>
      <c r="CJ46" s="94">
        <v>0</v>
      </c>
      <c r="CK46" s="94">
        <v>0</v>
      </c>
      <c r="CL46" s="94">
        <v>0</v>
      </c>
      <c r="CM46" s="94">
        <v>0</v>
      </c>
      <c r="CN46" s="94">
        <v>0</v>
      </c>
      <c r="CO46" s="94">
        <v>0</v>
      </c>
      <c r="CP46" s="94">
        <v>0</v>
      </c>
      <c r="CQ46" s="94">
        <v>14</v>
      </c>
      <c r="CR46" s="94">
        <v>13</v>
      </c>
      <c r="CS46" s="94">
        <v>344</v>
      </c>
      <c r="CT46" s="94">
        <v>27.51</v>
      </c>
      <c r="CU46" s="94">
        <v>0</v>
      </c>
      <c r="CV46" s="94">
        <v>0</v>
      </c>
      <c r="CW46" s="94">
        <v>0</v>
      </c>
      <c r="CX46" s="94">
        <v>0</v>
      </c>
      <c r="CY46" s="94">
        <v>0</v>
      </c>
      <c r="CZ46" s="94">
        <v>0</v>
      </c>
      <c r="DA46" s="94">
        <v>0</v>
      </c>
      <c r="DB46" s="94">
        <v>0</v>
      </c>
      <c r="DC46" s="94">
        <v>0</v>
      </c>
      <c r="DD46" s="94">
        <v>0</v>
      </c>
      <c r="DE46" s="94">
        <v>0</v>
      </c>
      <c r="DF46" s="94">
        <v>0</v>
      </c>
      <c r="DG46" s="84">
        <f t="shared" si="0"/>
        <v>456</v>
      </c>
      <c r="DH46" s="84">
        <f t="shared" si="1"/>
        <v>139</v>
      </c>
      <c r="DI46" s="84">
        <f t="shared" si="2"/>
        <v>8665</v>
      </c>
      <c r="DJ46" s="84">
        <f t="shared" si="3"/>
        <v>585.3499999999999</v>
      </c>
    </row>
    <row r="47" spans="1:114" ht="12.75">
      <c r="A47" s="47"/>
      <c r="B47" s="199" t="s">
        <v>36</v>
      </c>
      <c r="C47" s="199"/>
      <c r="D47" s="199"/>
      <c r="E47" s="199"/>
      <c r="F47" s="199"/>
      <c r="G47" s="199"/>
      <c r="H47" s="199"/>
      <c r="I47" s="199"/>
      <c r="J47" s="199"/>
      <c r="K47" s="87" t="s">
        <v>241</v>
      </c>
      <c r="L47" s="94">
        <v>0</v>
      </c>
      <c r="M47" s="97" t="s">
        <v>280</v>
      </c>
      <c r="N47" s="94">
        <v>0</v>
      </c>
      <c r="O47" s="100" t="s">
        <v>319</v>
      </c>
      <c r="P47" s="94">
        <v>0</v>
      </c>
      <c r="Q47" s="97" t="s">
        <v>358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0</v>
      </c>
      <c r="AU47" s="94">
        <v>0</v>
      </c>
      <c r="AV47" s="94">
        <v>0</v>
      </c>
      <c r="AW47" s="94">
        <v>0</v>
      </c>
      <c r="AX47" s="94">
        <v>0</v>
      </c>
      <c r="AY47" s="94">
        <v>0</v>
      </c>
      <c r="AZ47" s="94">
        <v>0</v>
      </c>
      <c r="BA47" s="94">
        <v>0</v>
      </c>
      <c r="BB47" s="94">
        <v>0</v>
      </c>
      <c r="BC47" s="94">
        <v>0</v>
      </c>
      <c r="BD47" s="94">
        <v>0</v>
      </c>
      <c r="BE47" s="94">
        <v>0</v>
      </c>
      <c r="BF47" s="94">
        <v>0</v>
      </c>
      <c r="BG47" s="94">
        <v>1</v>
      </c>
      <c r="BH47" s="94">
        <v>0</v>
      </c>
      <c r="BI47" s="94">
        <v>3</v>
      </c>
      <c r="BJ47" s="94">
        <v>24</v>
      </c>
      <c r="BK47" s="94">
        <v>0</v>
      </c>
      <c r="BL47" s="94">
        <v>0</v>
      </c>
      <c r="BM47" s="94">
        <v>0</v>
      </c>
      <c r="BN47" s="94">
        <v>0</v>
      </c>
      <c r="BO47" s="94">
        <v>0</v>
      </c>
      <c r="BP47" s="94">
        <v>0</v>
      </c>
      <c r="BQ47" s="94">
        <v>0</v>
      </c>
      <c r="BR47" s="94">
        <v>0</v>
      </c>
      <c r="BS47" s="94">
        <v>0</v>
      </c>
      <c r="BT47" s="94">
        <v>0</v>
      </c>
      <c r="BU47" s="94">
        <v>0</v>
      </c>
      <c r="BV47" s="94">
        <v>0</v>
      </c>
      <c r="BW47" s="94">
        <v>0</v>
      </c>
      <c r="BX47" s="94">
        <v>0</v>
      </c>
      <c r="BY47" s="94">
        <v>0</v>
      </c>
      <c r="BZ47" s="94">
        <v>0</v>
      </c>
      <c r="CA47" s="94">
        <v>1</v>
      </c>
      <c r="CB47" s="94">
        <v>1</v>
      </c>
      <c r="CC47" s="94">
        <v>20</v>
      </c>
      <c r="CD47" s="94">
        <v>31.25</v>
      </c>
      <c r="CE47" s="94">
        <v>0</v>
      </c>
      <c r="CF47" s="94">
        <v>0</v>
      </c>
      <c r="CG47" s="94">
        <v>0</v>
      </c>
      <c r="CH47" s="94">
        <v>0</v>
      </c>
      <c r="CI47" s="94">
        <v>0</v>
      </c>
      <c r="CJ47" s="94">
        <v>0</v>
      </c>
      <c r="CK47" s="94">
        <v>0</v>
      </c>
      <c r="CL47" s="94">
        <v>0</v>
      </c>
      <c r="CM47" s="94">
        <v>0</v>
      </c>
      <c r="CN47" s="94">
        <v>0</v>
      </c>
      <c r="CO47" s="94">
        <v>0</v>
      </c>
      <c r="CP47" s="94">
        <v>0</v>
      </c>
      <c r="CQ47" s="180">
        <v>0</v>
      </c>
      <c r="CR47" s="180">
        <v>0</v>
      </c>
      <c r="CS47" s="180">
        <v>0</v>
      </c>
      <c r="CT47" s="180">
        <v>0</v>
      </c>
      <c r="CU47" s="94">
        <v>0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180">
        <v>0</v>
      </c>
      <c r="DD47" s="180">
        <v>0</v>
      </c>
      <c r="DE47" s="180">
        <v>0</v>
      </c>
      <c r="DF47" s="180">
        <v>0</v>
      </c>
      <c r="DG47" s="84">
        <f t="shared" si="0"/>
        <v>2</v>
      </c>
      <c r="DH47" s="84">
        <f t="shared" si="1"/>
        <v>1</v>
      </c>
      <c r="DI47" s="84">
        <f t="shared" si="2"/>
        <v>23</v>
      </c>
      <c r="DJ47" s="84">
        <f t="shared" si="3"/>
        <v>55.25</v>
      </c>
    </row>
    <row r="48" spans="1:114" ht="12.75">
      <c r="A48" s="47"/>
      <c r="B48" s="199" t="s">
        <v>37</v>
      </c>
      <c r="C48" s="199"/>
      <c r="D48" s="199"/>
      <c r="E48" s="199"/>
      <c r="F48" s="199"/>
      <c r="G48" s="199"/>
      <c r="H48" s="199"/>
      <c r="I48" s="199"/>
      <c r="J48" s="199"/>
      <c r="K48" s="87" t="s">
        <v>242</v>
      </c>
      <c r="L48" s="94">
        <v>1</v>
      </c>
      <c r="M48" s="97" t="s">
        <v>281</v>
      </c>
      <c r="N48" s="94">
        <v>0</v>
      </c>
      <c r="O48" s="100" t="s">
        <v>320</v>
      </c>
      <c r="P48" s="94">
        <v>17</v>
      </c>
      <c r="Q48" s="97" t="s">
        <v>359</v>
      </c>
      <c r="R48" s="94">
        <v>136</v>
      </c>
      <c r="S48" s="94">
        <v>1</v>
      </c>
      <c r="T48" s="94">
        <v>0</v>
      </c>
      <c r="U48" s="94">
        <v>2</v>
      </c>
      <c r="V48" s="94">
        <v>31.75</v>
      </c>
      <c r="W48" s="94">
        <v>0</v>
      </c>
      <c r="X48" s="94">
        <v>0</v>
      </c>
      <c r="Y48" s="94">
        <v>0</v>
      </c>
      <c r="Z48" s="94">
        <v>0</v>
      </c>
      <c r="AA48" s="94">
        <v>1</v>
      </c>
      <c r="AB48" s="94">
        <v>1</v>
      </c>
      <c r="AC48" s="94">
        <v>6</v>
      </c>
      <c r="AD48" s="94">
        <v>9.99</v>
      </c>
      <c r="AE48" s="83">
        <v>0</v>
      </c>
      <c r="AF48" s="83">
        <v>0</v>
      </c>
      <c r="AG48" s="83">
        <v>0</v>
      </c>
      <c r="AH48" s="180">
        <v>0</v>
      </c>
      <c r="AI48" s="83">
        <v>0</v>
      </c>
      <c r="AJ48" s="83">
        <v>0</v>
      </c>
      <c r="AK48" s="83">
        <v>0</v>
      </c>
      <c r="AL48" s="180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1</v>
      </c>
      <c r="BH48" s="94">
        <v>1</v>
      </c>
      <c r="BI48" s="94">
        <v>50</v>
      </c>
      <c r="BJ48" s="94">
        <v>82.64</v>
      </c>
      <c r="BK48" s="94">
        <v>0</v>
      </c>
      <c r="BL48" s="94">
        <v>0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  <c r="BU48" s="94">
        <v>0</v>
      </c>
      <c r="BV48" s="94">
        <v>0</v>
      </c>
      <c r="BW48" s="94">
        <v>1</v>
      </c>
      <c r="BX48" s="94">
        <v>0</v>
      </c>
      <c r="BY48" s="94">
        <v>50</v>
      </c>
      <c r="BZ48" s="94">
        <v>133.33</v>
      </c>
      <c r="CA48" s="94">
        <v>53</v>
      </c>
      <c r="CB48" s="94">
        <v>15</v>
      </c>
      <c r="CC48" s="94">
        <v>172</v>
      </c>
      <c r="CD48" s="94">
        <v>11.69</v>
      </c>
      <c r="CE48" s="180">
        <v>0</v>
      </c>
      <c r="CF48" s="180">
        <v>0</v>
      </c>
      <c r="CG48" s="180">
        <v>0</v>
      </c>
      <c r="CH48" s="180">
        <v>0</v>
      </c>
      <c r="CI48" s="94">
        <v>0</v>
      </c>
      <c r="CJ48" s="94">
        <v>0</v>
      </c>
      <c r="CK48" s="94">
        <v>0</v>
      </c>
      <c r="CL48" s="94">
        <v>0</v>
      </c>
      <c r="CM48" s="94">
        <v>1</v>
      </c>
      <c r="CN48" s="94">
        <v>0</v>
      </c>
      <c r="CO48" s="94">
        <v>1</v>
      </c>
      <c r="CP48" s="94">
        <v>58.57</v>
      </c>
      <c r="CQ48" s="94">
        <v>19</v>
      </c>
      <c r="CR48" s="94">
        <v>13</v>
      </c>
      <c r="CS48" s="94">
        <v>138</v>
      </c>
      <c r="CT48" s="94">
        <v>10.34</v>
      </c>
      <c r="CU48" s="83">
        <v>0</v>
      </c>
      <c r="CV48" s="83">
        <v>0</v>
      </c>
      <c r="CW48" s="83">
        <v>0</v>
      </c>
      <c r="CX48" s="180">
        <v>0</v>
      </c>
      <c r="CY48" s="83">
        <v>0</v>
      </c>
      <c r="CZ48" s="83">
        <v>0</v>
      </c>
      <c r="DA48" s="83">
        <v>0</v>
      </c>
      <c r="DB48" s="180">
        <v>0</v>
      </c>
      <c r="DC48" s="94">
        <v>0</v>
      </c>
      <c r="DD48" s="94">
        <v>0</v>
      </c>
      <c r="DE48" s="94">
        <v>0</v>
      </c>
      <c r="DF48" s="94">
        <v>0</v>
      </c>
      <c r="DG48" s="84">
        <f t="shared" si="0"/>
        <v>78</v>
      </c>
      <c r="DH48" s="84">
        <f t="shared" si="1"/>
        <v>30</v>
      </c>
      <c r="DI48" s="84">
        <f t="shared" si="2"/>
        <v>436</v>
      </c>
      <c r="DJ48" s="84">
        <f t="shared" si="3"/>
        <v>474.31</v>
      </c>
    </row>
    <row r="49" spans="1:114" ht="12.75">
      <c r="A49" s="47"/>
      <c r="B49" s="199" t="s">
        <v>38</v>
      </c>
      <c r="C49" s="199"/>
      <c r="D49" s="199"/>
      <c r="E49" s="199"/>
      <c r="F49" s="199"/>
      <c r="G49" s="199"/>
      <c r="H49" s="199"/>
      <c r="I49" s="199"/>
      <c r="J49" s="199"/>
      <c r="K49" s="87" t="s">
        <v>243</v>
      </c>
      <c r="L49" s="94">
        <v>5</v>
      </c>
      <c r="M49" s="97" t="s">
        <v>282</v>
      </c>
      <c r="N49" s="94">
        <v>0</v>
      </c>
      <c r="O49" s="100" t="s">
        <v>321</v>
      </c>
      <c r="P49" s="94">
        <v>31</v>
      </c>
      <c r="Q49" s="97" t="s">
        <v>360</v>
      </c>
      <c r="R49" s="94">
        <v>117.54</v>
      </c>
      <c r="S49" s="94">
        <v>2</v>
      </c>
      <c r="T49" s="94">
        <v>0</v>
      </c>
      <c r="U49" s="94">
        <v>27</v>
      </c>
      <c r="V49" s="94">
        <v>123.29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1</v>
      </c>
      <c r="AV49" s="94">
        <v>0</v>
      </c>
      <c r="AW49" s="94">
        <v>20</v>
      </c>
      <c r="AX49" s="94">
        <v>160</v>
      </c>
      <c r="AY49" s="94">
        <v>0</v>
      </c>
      <c r="AZ49" s="94">
        <v>0</v>
      </c>
      <c r="BA49" s="94">
        <v>0</v>
      </c>
      <c r="BB49" s="94">
        <v>0</v>
      </c>
      <c r="BC49" s="94">
        <v>0</v>
      </c>
      <c r="BD49" s="94">
        <v>0</v>
      </c>
      <c r="BE49" s="94">
        <v>0</v>
      </c>
      <c r="BF49" s="94">
        <v>0</v>
      </c>
      <c r="BG49" s="94">
        <v>0</v>
      </c>
      <c r="BH49" s="94">
        <v>0</v>
      </c>
      <c r="BI49" s="94">
        <v>0</v>
      </c>
      <c r="BJ49" s="94">
        <v>0</v>
      </c>
      <c r="BK49" s="94">
        <v>35</v>
      </c>
      <c r="BL49" s="94">
        <v>5</v>
      </c>
      <c r="BM49" s="94">
        <v>402</v>
      </c>
      <c r="BN49" s="94">
        <v>80.61</v>
      </c>
      <c r="BO49" s="94">
        <v>2</v>
      </c>
      <c r="BP49" s="94">
        <v>0</v>
      </c>
      <c r="BQ49" s="94">
        <v>23</v>
      </c>
      <c r="BR49" s="94">
        <v>82.3</v>
      </c>
      <c r="BS49" s="94">
        <v>0</v>
      </c>
      <c r="BT49" s="94">
        <v>0</v>
      </c>
      <c r="BU49" s="94">
        <v>0</v>
      </c>
      <c r="BV49" s="94">
        <v>0</v>
      </c>
      <c r="BW49" s="94">
        <v>11</v>
      </c>
      <c r="BX49" s="94">
        <v>2</v>
      </c>
      <c r="BY49" s="94">
        <v>198</v>
      </c>
      <c r="BZ49" s="94">
        <v>85.45</v>
      </c>
      <c r="CA49" s="94">
        <v>0</v>
      </c>
      <c r="CB49" s="94">
        <v>0</v>
      </c>
      <c r="CC49" s="94">
        <v>0</v>
      </c>
      <c r="CD49" s="94">
        <v>0</v>
      </c>
      <c r="CE49" s="94">
        <v>0</v>
      </c>
      <c r="CF49" s="94">
        <v>0</v>
      </c>
      <c r="CG49" s="94">
        <v>0</v>
      </c>
      <c r="CH49" s="94">
        <v>0</v>
      </c>
      <c r="CI49" s="94">
        <v>0</v>
      </c>
      <c r="CJ49" s="94">
        <v>0</v>
      </c>
      <c r="CK49" s="94">
        <v>0</v>
      </c>
      <c r="CL49" s="94">
        <v>0</v>
      </c>
      <c r="CM49" s="94">
        <v>0</v>
      </c>
      <c r="CN49" s="94">
        <v>0</v>
      </c>
      <c r="CO49" s="94">
        <v>0</v>
      </c>
      <c r="CP49" s="94">
        <v>0</v>
      </c>
      <c r="CQ49" s="94">
        <v>0</v>
      </c>
      <c r="CR49" s="94">
        <v>0</v>
      </c>
      <c r="CS49" s="94">
        <v>0</v>
      </c>
      <c r="CT49" s="94">
        <v>0</v>
      </c>
      <c r="CU49" s="94">
        <v>0</v>
      </c>
      <c r="CV49" s="94">
        <v>0</v>
      </c>
      <c r="CW49" s="94">
        <v>0</v>
      </c>
      <c r="CX49" s="94">
        <v>0</v>
      </c>
      <c r="CY49" s="94">
        <v>0</v>
      </c>
      <c r="CZ49" s="94">
        <v>0</v>
      </c>
      <c r="DA49" s="94">
        <v>0</v>
      </c>
      <c r="DB49" s="94">
        <v>0</v>
      </c>
      <c r="DC49" s="94">
        <v>0</v>
      </c>
      <c r="DD49" s="94">
        <v>0</v>
      </c>
      <c r="DE49" s="94">
        <v>0</v>
      </c>
      <c r="DF49" s="94">
        <v>0</v>
      </c>
      <c r="DG49" s="84">
        <f t="shared" si="0"/>
        <v>56</v>
      </c>
      <c r="DH49" s="84">
        <f t="shared" si="1"/>
        <v>7</v>
      </c>
      <c r="DI49" s="84">
        <f t="shared" si="2"/>
        <v>701</v>
      </c>
      <c r="DJ49" s="84">
        <f t="shared" si="3"/>
        <v>649.19</v>
      </c>
    </row>
    <row r="50" spans="1:114" ht="12.75">
      <c r="A50" s="47"/>
      <c r="B50" s="199" t="s">
        <v>39</v>
      </c>
      <c r="C50" s="199"/>
      <c r="D50" s="199"/>
      <c r="E50" s="199"/>
      <c r="F50" s="199"/>
      <c r="G50" s="199"/>
      <c r="H50" s="199"/>
      <c r="I50" s="199"/>
      <c r="J50" s="199"/>
      <c r="K50" s="87" t="s">
        <v>244</v>
      </c>
      <c r="L50" s="94">
        <v>139</v>
      </c>
      <c r="M50" s="97" t="s">
        <v>283</v>
      </c>
      <c r="N50" s="94">
        <v>14</v>
      </c>
      <c r="O50" s="100" t="s">
        <v>322</v>
      </c>
      <c r="P50" s="94">
        <v>934</v>
      </c>
      <c r="Q50" s="97" t="s">
        <v>361</v>
      </c>
      <c r="R50" s="94">
        <v>66.24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1</v>
      </c>
      <c r="AV50" s="94">
        <v>0</v>
      </c>
      <c r="AW50" s="94">
        <v>3</v>
      </c>
      <c r="AX50" s="94">
        <v>39.68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1</v>
      </c>
      <c r="BL50" s="94">
        <v>0</v>
      </c>
      <c r="BM50" s="94">
        <v>5</v>
      </c>
      <c r="BN50" s="94">
        <v>79.37</v>
      </c>
      <c r="BO50" s="94">
        <v>0</v>
      </c>
      <c r="BP50" s="94">
        <v>0</v>
      </c>
      <c r="BQ50" s="94">
        <v>0</v>
      </c>
      <c r="BR50" s="94">
        <v>0</v>
      </c>
      <c r="BS50" s="94">
        <v>0</v>
      </c>
      <c r="BT50" s="94">
        <v>0</v>
      </c>
      <c r="BU50" s="94">
        <v>0</v>
      </c>
      <c r="BV50" s="94">
        <v>0</v>
      </c>
      <c r="BW50" s="94">
        <v>18</v>
      </c>
      <c r="BX50" s="94">
        <v>3</v>
      </c>
      <c r="BY50" s="94">
        <v>171</v>
      </c>
      <c r="BZ50" s="94">
        <v>49.38</v>
      </c>
      <c r="CA50" s="94">
        <v>0</v>
      </c>
      <c r="CB50" s="94">
        <v>0</v>
      </c>
      <c r="CC50" s="94">
        <v>0</v>
      </c>
      <c r="CD50" s="94">
        <v>0</v>
      </c>
      <c r="CE50" s="94">
        <v>0</v>
      </c>
      <c r="CF50" s="94">
        <v>0</v>
      </c>
      <c r="CG50" s="94">
        <v>0</v>
      </c>
      <c r="CH50" s="94">
        <v>0</v>
      </c>
      <c r="CI50" s="94">
        <v>0</v>
      </c>
      <c r="CJ50" s="94">
        <v>0</v>
      </c>
      <c r="CK50" s="94">
        <v>0</v>
      </c>
      <c r="CL50" s="94">
        <v>0</v>
      </c>
      <c r="CM50" s="94">
        <v>0</v>
      </c>
      <c r="CN50" s="94">
        <v>0</v>
      </c>
      <c r="CO50" s="94">
        <v>0</v>
      </c>
      <c r="CP50" s="94">
        <v>0</v>
      </c>
      <c r="CQ50" s="94">
        <v>0</v>
      </c>
      <c r="CR50" s="94">
        <v>0</v>
      </c>
      <c r="CS50" s="94">
        <v>0</v>
      </c>
      <c r="CT50" s="94">
        <v>0</v>
      </c>
      <c r="CU50" s="83">
        <v>0</v>
      </c>
      <c r="CV50" s="83">
        <v>0</v>
      </c>
      <c r="CW50" s="83">
        <v>0</v>
      </c>
      <c r="CX50" s="180">
        <v>0</v>
      </c>
      <c r="CY50" s="83">
        <v>0</v>
      </c>
      <c r="CZ50" s="83">
        <v>0</v>
      </c>
      <c r="DA50" s="83">
        <v>0</v>
      </c>
      <c r="DB50" s="180">
        <v>0</v>
      </c>
      <c r="DC50" s="94">
        <v>0</v>
      </c>
      <c r="DD50" s="94">
        <v>0</v>
      </c>
      <c r="DE50" s="94">
        <v>0</v>
      </c>
      <c r="DF50" s="94">
        <v>0</v>
      </c>
      <c r="DG50" s="84">
        <f t="shared" si="0"/>
        <v>159</v>
      </c>
      <c r="DH50" s="84">
        <f t="shared" si="1"/>
        <v>17</v>
      </c>
      <c r="DI50" s="84">
        <f t="shared" si="2"/>
        <v>1113</v>
      </c>
      <c r="DJ50" s="84">
        <f t="shared" si="3"/>
        <v>234.67</v>
      </c>
    </row>
    <row r="51" spans="1:114" ht="12.75">
      <c r="A51" s="47"/>
      <c r="B51" s="199" t="s">
        <v>40</v>
      </c>
      <c r="C51" s="199"/>
      <c r="D51" s="199"/>
      <c r="E51" s="199"/>
      <c r="F51" s="199"/>
      <c r="G51" s="199"/>
      <c r="H51" s="199"/>
      <c r="I51" s="199"/>
      <c r="J51" s="199"/>
      <c r="K51" s="87" t="s">
        <v>245</v>
      </c>
      <c r="L51" s="94">
        <v>11</v>
      </c>
      <c r="M51" s="97" t="s">
        <v>284</v>
      </c>
      <c r="N51" s="94">
        <v>2</v>
      </c>
      <c r="O51" s="100" t="s">
        <v>323</v>
      </c>
      <c r="P51" s="94">
        <v>20</v>
      </c>
      <c r="Q51" s="97" t="s">
        <v>362</v>
      </c>
      <c r="R51" s="94">
        <v>9.31</v>
      </c>
      <c r="S51" s="89">
        <v>2</v>
      </c>
      <c r="T51" s="89">
        <v>2</v>
      </c>
      <c r="U51" s="89">
        <v>4</v>
      </c>
      <c r="V51" s="180">
        <v>2</v>
      </c>
      <c r="W51" s="94">
        <v>1</v>
      </c>
      <c r="X51" s="94">
        <v>0</v>
      </c>
      <c r="Y51" s="94">
        <v>3</v>
      </c>
      <c r="Z51" s="94">
        <v>6.16</v>
      </c>
      <c r="AA51" s="94">
        <v>165</v>
      </c>
      <c r="AB51" s="94">
        <v>45</v>
      </c>
      <c r="AC51" s="94">
        <v>253</v>
      </c>
      <c r="AD51" s="94">
        <v>5.63</v>
      </c>
      <c r="AE51" s="94">
        <v>0</v>
      </c>
      <c r="AF51" s="94">
        <v>0</v>
      </c>
      <c r="AG51" s="94">
        <v>0</v>
      </c>
      <c r="AH51" s="94">
        <v>0</v>
      </c>
      <c r="AI51" s="83">
        <v>78</v>
      </c>
      <c r="AJ51" s="83">
        <v>34</v>
      </c>
      <c r="AK51" s="83">
        <v>76</v>
      </c>
      <c r="AL51" s="180">
        <v>2.2</v>
      </c>
      <c r="AM51" s="94">
        <v>58</v>
      </c>
      <c r="AN51" s="94">
        <v>15</v>
      </c>
      <c r="AO51" s="94">
        <v>34</v>
      </c>
      <c r="AP51" s="94">
        <v>2.29</v>
      </c>
      <c r="AQ51" s="94">
        <v>2</v>
      </c>
      <c r="AR51" s="94">
        <v>1</v>
      </c>
      <c r="AS51" s="94">
        <v>5</v>
      </c>
      <c r="AT51" s="94">
        <v>8.28</v>
      </c>
      <c r="AU51" s="94">
        <v>3</v>
      </c>
      <c r="AV51" s="94">
        <v>0</v>
      </c>
      <c r="AW51" s="94">
        <v>2</v>
      </c>
      <c r="AX51" s="94">
        <v>4.33</v>
      </c>
      <c r="AY51" s="94">
        <v>0</v>
      </c>
      <c r="AZ51" s="94">
        <v>0</v>
      </c>
      <c r="BA51" s="94">
        <v>0</v>
      </c>
      <c r="BB51" s="94">
        <v>0</v>
      </c>
      <c r="BC51" s="94">
        <v>38</v>
      </c>
      <c r="BD51" s="94">
        <v>14</v>
      </c>
      <c r="BE51" s="94">
        <v>41</v>
      </c>
      <c r="BF51" s="94">
        <v>2.82</v>
      </c>
      <c r="BG51" s="94">
        <v>4</v>
      </c>
      <c r="BH51" s="94">
        <v>1</v>
      </c>
      <c r="BI51" s="94">
        <v>5</v>
      </c>
      <c r="BJ51" s="94">
        <v>8</v>
      </c>
      <c r="BK51" s="94">
        <v>0</v>
      </c>
      <c r="BL51" s="94">
        <v>0</v>
      </c>
      <c r="BM51" s="94">
        <v>0</v>
      </c>
      <c r="BN51" s="94">
        <v>0</v>
      </c>
      <c r="BO51" s="94">
        <v>128</v>
      </c>
      <c r="BP51" s="94">
        <v>33</v>
      </c>
      <c r="BQ51" s="94">
        <v>90</v>
      </c>
      <c r="BR51" s="94">
        <v>2.76</v>
      </c>
      <c r="BS51" s="94">
        <v>71</v>
      </c>
      <c r="BT51" s="94">
        <v>47</v>
      </c>
      <c r="BU51" s="94">
        <v>101</v>
      </c>
      <c r="BV51" s="94">
        <v>2.18</v>
      </c>
      <c r="BW51" s="94">
        <v>0</v>
      </c>
      <c r="BX51" s="94">
        <v>0</v>
      </c>
      <c r="BY51" s="94">
        <v>0</v>
      </c>
      <c r="BZ51" s="94">
        <v>0</v>
      </c>
      <c r="CA51" s="94">
        <v>0</v>
      </c>
      <c r="CB51" s="94">
        <v>0</v>
      </c>
      <c r="CC51" s="94">
        <v>0</v>
      </c>
      <c r="CD51" s="94">
        <v>0</v>
      </c>
      <c r="CE51" s="180">
        <v>0</v>
      </c>
      <c r="CF51" s="180">
        <v>0</v>
      </c>
      <c r="CG51" s="180">
        <v>0</v>
      </c>
      <c r="CH51" s="180">
        <v>0</v>
      </c>
      <c r="CI51" s="94">
        <v>1</v>
      </c>
      <c r="CJ51" s="94">
        <v>0</v>
      </c>
      <c r="CK51" s="94">
        <v>1</v>
      </c>
      <c r="CL51" s="94">
        <v>10.64</v>
      </c>
      <c r="CM51" s="180">
        <v>3</v>
      </c>
      <c r="CN51" s="180">
        <v>3</v>
      </c>
      <c r="CO51" s="180">
        <v>43</v>
      </c>
      <c r="CP51" s="180">
        <v>13.76</v>
      </c>
      <c r="CQ51" s="94">
        <v>1</v>
      </c>
      <c r="CR51" s="94">
        <v>0</v>
      </c>
      <c r="CS51" s="94">
        <v>0</v>
      </c>
      <c r="CT51" s="94">
        <v>2</v>
      </c>
      <c r="CU51" s="94">
        <v>0</v>
      </c>
      <c r="CV51" s="94">
        <v>0</v>
      </c>
      <c r="CW51" s="94">
        <v>0</v>
      </c>
      <c r="CX51" s="94">
        <v>0</v>
      </c>
      <c r="CY51" s="94">
        <v>4</v>
      </c>
      <c r="CZ51" s="94">
        <v>2</v>
      </c>
      <c r="DA51" s="94">
        <v>4</v>
      </c>
      <c r="DB51" s="94">
        <v>2</v>
      </c>
      <c r="DC51" s="94">
        <v>6</v>
      </c>
      <c r="DD51" s="94">
        <v>3</v>
      </c>
      <c r="DE51" s="94">
        <v>33</v>
      </c>
      <c r="DF51" s="94">
        <v>12.59</v>
      </c>
      <c r="DG51" s="84">
        <f t="shared" si="0"/>
        <v>576</v>
      </c>
      <c r="DH51" s="84">
        <f t="shared" si="1"/>
        <v>202</v>
      </c>
      <c r="DI51" s="84">
        <f t="shared" si="2"/>
        <v>715</v>
      </c>
      <c r="DJ51" s="84">
        <f t="shared" si="3"/>
        <v>96.95</v>
      </c>
    </row>
    <row r="52" spans="1:114" ht="12.75">
      <c r="A52" s="47"/>
      <c r="B52" s="199" t="s">
        <v>41</v>
      </c>
      <c r="C52" s="199"/>
      <c r="D52" s="199"/>
      <c r="E52" s="199"/>
      <c r="F52" s="199"/>
      <c r="G52" s="199"/>
      <c r="H52" s="199"/>
      <c r="I52" s="199"/>
      <c r="J52" s="199"/>
      <c r="K52" s="87" t="s">
        <v>246</v>
      </c>
      <c r="L52" s="94">
        <v>291</v>
      </c>
      <c r="M52" s="97" t="s">
        <v>285</v>
      </c>
      <c r="N52" s="94">
        <v>104</v>
      </c>
      <c r="O52" s="100" t="s">
        <v>324</v>
      </c>
      <c r="P52" s="102">
        <v>359</v>
      </c>
      <c r="Q52" s="97" t="s">
        <v>363</v>
      </c>
      <c r="R52" s="180">
        <v>3.47</v>
      </c>
      <c r="S52" s="89">
        <v>19</v>
      </c>
      <c r="T52" s="89">
        <v>9</v>
      </c>
      <c r="U52" s="89">
        <v>35</v>
      </c>
      <c r="V52" s="180">
        <v>4.07</v>
      </c>
      <c r="W52" s="89">
        <v>357</v>
      </c>
      <c r="X52" s="89">
        <v>116</v>
      </c>
      <c r="Y52" s="89">
        <v>355</v>
      </c>
      <c r="Z52" s="180">
        <v>3.07</v>
      </c>
      <c r="AA52" s="89">
        <v>1359</v>
      </c>
      <c r="AB52" s="89">
        <v>841</v>
      </c>
      <c r="AC52" s="89">
        <v>2081</v>
      </c>
      <c r="AD52" s="180">
        <v>2.48</v>
      </c>
      <c r="AE52" s="83">
        <v>52</v>
      </c>
      <c r="AF52" s="83">
        <v>35</v>
      </c>
      <c r="AG52" s="83">
        <v>211</v>
      </c>
      <c r="AH52" s="180">
        <v>6.08</v>
      </c>
      <c r="AI52" s="83">
        <v>883</v>
      </c>
      <c r="AJ52" s="83">
        <v>507</v>
      </c>
      <c r="AK52" s="83">
        <v>1142</v>
      </c>
      <c r="AL52" s="180">
        <v>2.25</v>
      </c>
      <c r="AM52" s="83">
        <v>319</v>
      </c>
      <c r="AN52" s="83">
        <v>93</v>
      </c>
      <c r="AO52" s="83">
        <v>407</v>
      </c>
      <c r="AP52" s="180">
        <v>4.37</v>
      </c>
      <c r="AQ52" s="83">
        <v>606</v>
      </c>
      <c r="AR52" s="83">
        <v>250</v>
      </c>
      <c r="AS52" s="83">
        <v>537</v>
      </c>
      <c r="AT52" s="180">
        <v>2.15</v>
      </c>
      <c r="AU52" s="83">
        <v>220</v>
      </c>
      <c r="AV52" s="83">
        <v>63</v>
      </c>
      <c r="AW52" s="83">
        <v>299</v>
      </c>
      <c r="AX52" s="180">
        <v>4.73</v>
      </c>
      <c r="AY52" s="83">
        <v>14</v>
      </c>
      <c r="AZ52" s="83">
        <v>5</v>
      </c>
      <c r="BA52" s="83">
        <v>12</v>
      </c>
      <c r="BB52" s="180">
        <v>2.4</v>
      </c>
      <c r="BC52" s="83">
        <v>160</v>
      </c>
      <c r="BD52" s="83">
        <v>54</v>
      </c>
      <c r="BE52" s="83">
        <v>161</v>
      </c>
      <c r="BF52" s="180">
        <v>2.98</v>
      </c>
      <c r="BG52" s="83">
        <v>189</v>
      </c>
      <c r="BH52" s="83">
        <v>46</v>
      </c>
      <c r="BI52" s="83">
        <v>507</v>
      </c>
      <c r="BJ52" s="180">
        <v>10.92</v>
      </c>
      <c r="BK52" s="83">
        <v>5</v>
      </c>
      <c r="BL52" s="83">
        <v>1</v>
      </c>
      <c r="BM52" s="83">
        <v>4</v>
      </c>
      <c r="BN52" s="180">
        <v>5.02</v>
      </c>
      <c r="BO52" s="83">
        <v>92</v>
      </c>
      <c r="BP52" s="83">
        <v>17</v>
      </c>
      <c r="BQ52" s="83">
        <v>99</v>
      </c>
      <c r="BR52" s="180">
        <v>5.85</v>
      </c>
      <c r="BS52" s="83">
        <v>722</v>
      </c>
      <c r="BT52" s="83">
        <v>336</v>
      </c>
      <c r="BU52" s="83">
        <v>858</v>
      </c>
      <c r="BV52" s="180">
        <v>2.55</v>
      </c>
      <c r="BW52" s="83">
        <v>16</v>
      </c>
      <c r="BX52" s="83">
        <v>5</v>
      </c>
      <c r="BY52" s="83">
        <v>37</v>
      </c>
      <c r="BZ52" s="180">
        <v>7.62</v>
      </c>
      <c r="CA52" s="180">
        <v>120</v>
      </c>
      <c r="CB52" s="180">
        <v>95</v>
      </c>
      <c r="CC52" s="180">
        <v>432</v>
      </c>
      <c r="CD52" s="180">
        <v>4.56</v>
      </c>
      <c r="CE52" s="180">
        <v>3</v>
      </c>
      <c r="CF52" s="180">
        <v>0</v>
      </c>
      <c r="CG52" s="180">
        <v>4</v>
      </c>
      <c r="CH52" s="180">
        <v>11.18</v>
      </c>
      <c r="CI52" s="180">
        <v>329</v>
      </c>
      <c r="CJ52" s="180">
        <v>116</v>
      </c>
      <c r="CK52" s="180">
        <v>931</v>
      </c>
      <c r="CL52" s="180">
        <v>8.06</v>
      </c>
      <c r="CM52" s="180">
        <v>169</v>
      </c>
      <c r="CN52" s="180">
        <v>152</v>
      </c>
      <c r="CO52" s="180">
        <v>570</v>
      </c>
      <c r="CP52" s="180">
        <v>3.76</v>
      </c>
      <c r="CQ52" s="180">
        <v>458</v>
      </c>
      <c r="CR52" s="180">
        <v>347</v>
      </c>
      <c r="CS52" s="180">
        <v>968</v>
      </c>
      <c r="CT52" s="180">
        <v>2.79</v>
      </c>
      <c r="CU52" s="83">
        <v>353</v>
      </c>
      <c r="CV52" s="83">
        <v>319</v>
      </c>
      <c r="CW52" s="83">
        <v>947</v>
      </c>
      <c r="CX52" s="180">
        <v>2.97</v>
      </c>
      <c r="CY52" s="83">
        <v>197</v>
      </c>
      <c r="CZ52" s="83">
        <v>65</v>
      </c>
      <c r="DA52" s="83">
        <v>153</v>
      </c>
      <c r="DB52" s="180">
        <v>2.35</v>
      </c>
      <c r="DC52" s="180">
        <v>28</v>
      </c>
      <c r="DD52" s="180">
        <v>5</v>
      </c>
      <c r="DE52" s="180">
        <v>28</v>
      </c>
      <c r="DF52" s="180">
        <v>5.81</v>
      </c>
      <c r="DG52" s="84">
        <f t="shared" si="0"/>
        <v>6961</v>
      </c>
      <c r="DH52" s="84">
        <f t="shared" si="1"/>
        <v>3581</v>
      </c>
      <c r="DI52" s="84">
        <f t="shared" si="2"/>
        <v>11137</v>
      </c>
      <c r="DJ52" s="84">
        <f t="shared" si="3"/>
        <v>111.49000000000001</v>
      </c>
    </row>
    <row r="53" spans="1:114" ht="12.75">
      <c r="A53" s="47"/>
      <c r="B53" s="199" t="s">
        <v>42</v>
      </c>
      <c r="C53" s="199"/>
      <c r="D53" s="199"/>
      <c r="E53" s="199"/>
      <c r="F53" s="199"/>
      <c r="G53" s="199"/>
      <c r="H53" s="199"/>
      <c r="I53" s="199"/>
      <c r="J53" s="199"/>
      <c r="K53" s="87" t="s">
        <v>247</v>
      </c>
      <c r="L53" s="94">
        <v>0</v>
      </c>
      <c r="M53" s="97" t="s">
        <v>286</v>
      </c>
      <c r="N53" s="94">
        <v>0</v>
      </c>
      <c r="O53" s="100" t="s">
        <v>325</v>
      </c>
      <c r="P53" s="102">
        <v>0</v>
      </c>
      <c r="Q53" s="97" t="s">
        <v>364</v>
      </c>
      <c r="R53" s="180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>
        <v>0</v>
      </c>
      <c r="AO53" s="94">
        <v>0</v>
      </c>
      <c r="AP53" s="94">
        <v>0</v>
      </c>
      <c r="AQ53" s="94">
        <v>0</v>
      </c>
      <c r="AR53" s="94">
        <v>0</v>
      </c>
      <c r="AS53" s="94">
        <v>0</v>
      </c>
      <c r="AT53" s="94">
        <v>0</v>
      </c>
      <c r="AU53" s="94">
        <v>0</v>
      </c>
      <c r="AV53" s="94">
        <v>0</v>
      </c>
      <c r="AW53" s="94">
        <v>0</v>
      </c>
      <c r="AX53" s="94">
        <v>0</v>
      </c>
      <c r="AY53" s="94">
        <v>0</v>
      </c>
      <c r="AZ53" s="94">
        <v>0</v>
      </c>
      <c r="BA53" s="94">
        <v>0</v>
      </c>
      <c r="BB53" s="94">
        <v>0</v>
      </c>
      <c r="BC53" s="94">
        <v>0</v>
      </c>
      <c r="BD53" s="94">
        <v>0</v>
      </c>
      <c r="BE53" s="94">
        <v>0</v>
      </c>
      <c r="BF53" s="94">
        <v>0</v>
      </c>
      <c r="BG53" s="94">
        <v>0</v>
      </c>
      <c r="BH53" s="94">
        <v>0</v>
      </c>
      <c r="BI53" s="94">
        <v>0</v>
      </c>
      <c r="BJ53" s="94">
        <v>0</v>
      </c>
      <c r="BK53" s="94">
        <v>0</v>
      </c>
      <c r="BL53" s="94">
        <v>0</v>
      </c>
      <c r="BM53" s="94">
        <v>0</v>
      </c>
      <c r="BN53" s="94">
        <v>0</v>
      </c>
      <c r="BO53" s="94">
        <v>0</v>
      </c>
      <c r="BP53" s="94">
        <v>0</v>
      </c>
      <c r="BQ53" s="94">
        <v>0</v>
      </c>
      <c r="BR53" s="94">
        <v>0</v>
      </c>
      <c r="BS53" s="94">
        <v>0</v>
      </c>
      <c r="BT53" s="94">
        <v>0</v>
      </c>
      <c r="BU53" s="94">
        <v>0</v>
      </c>
      <c r="BV53" s="94">
        <v>0</v>
      </c>
      <c r="BW53" s="94">
        <v>2</v>
      </c>
      <c r="BX53" s="94">
        <v>1</v>
      </c>
      <c r="BY53" s="94">
        <v>15</v>
      </c>
      <c r="BZ53" s="94">
        <v>17.08</v>
      </c>
      <c r="CA53" s="94">
        <v>0</v>
      </c>
      <c r="CB53" s="94">
        <v>0</v>
      </c>
      <c r="CC53" s="94">
        <v>0</v>
      </c>
      <c r="CD53" s="94">
        <v>0</v>
      </c>
      <c r="CE53" s="94">
        <v>0</v>
      </c>
      <c r="CF53" s="94">
        <v>0</v>
      </c>
      <c r="CG53" s="94">
        <v>0</v>
      </c>
      <c r="CH53" s="94">
        <v>0</v>
      </c>
      <c r="CI53" s="94">
        <v>0</v>
      </c>
      <c r="CJ53" s="94">
        <v>0</v>
      </c>
      <c r="CK53" s="94">
        <v>0</v>
      </c>
      <c r="CL53" s="94">
        <v>0</v>
      </c>
      <c r="CM53" s="94">
        <v>0</v>
      </c>
      <c r="CN53" s="94">
        <v>0</v>
      </c>
      <c r="CO53" s="94">
        <v>0</v>
      </c>
      <c r="CP53" s="94">
        <v>0</v>
      </c>
      <c r="CQ53" s="94">
        <v>0</v>
      </c>
      <c r="CR53" s="94">
        <v>0</v>
      </c>
      <c r="CS53" s="94">
        <v>0</v>
      </c>
      <c r="CT53" s="94">
        <v>0</v>
      </c>
      <c r="CU53" s="94">
        <v>0</v>
      </c>
      <c r="CV53" s="94">
        <v>0</v>
      </c>
      <c r="CW53" s="94">
        <v>0</v>
      </c>
      <c r="CX53" s="94">
        <v>0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84">
        <f t="shared" si="0"/>
        <v>2</v>
      </c>
      <c r="DH53" s="84">
        <f t="shared" si="1"/>
        <v>1</v>
      </c>
      <c r="DI53" s="84">
        <f t="shared" si="2"/>
        <v>15</v>
      </c>
      <c r="DJ53" s="84">
        <f t="shared" si="3"/>
        <v>17.08</v>
      </c>
    </row>
    <row r="54" spans="1:114" ht="12.75">
      <c r="A54" s="47"/>
      <c r="B54" s="199" t="s">
        <v>43</v>
      </c>
      <c r="C54" s="199"/>
      <c r="D54" s="199"/>
      <c r="E54" s="199"/>
      <c r="F54" s="199"/>
      <c r="G54" s="199"/>
      <c r="H54" s="199"/>
      <c r="I54" s="199"/>
      <c r="J54" s="199"/>
      <c r="K54" s="87" t="s">
        <v>248</v>
      </c>
      <c r="L54" s="94">
        <v>1</v>
      </c>
      <c r="M54" s="97" t="s">
        <v>287</v>
      </c>
      <c r="N54" s="94">
        <v>0</v>
      </c>
      <c r="O54" s="100" t="s">
        <v>326</v>
      </c>
      <c r="P54" s="94">
        <v>12</v>
      </c>
      <c r="Q54" s="97" t="s">
        <v>365</v>
      </c>
      <c r="R54" s="94">
        <v>55.94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1</v>
      </c>
      <c r="AB54" s="94">
        <v>0</v>
      </c>
      <c r="AC54" s="94">
        <v>0</v>
      </c>
      <c r="AD54" s="94">
        <v>50</v>
      </c>
      <c r="AE54" s="94">
        <v>0</v>
      </c>
      <c r="AF54" s="94">
        <v>0</v>
      </c>
      <c r="AG54" s="94">
        <v>0</v>
      </c>
      <c r="AH54" s="94">
        <v>0</v>
      </c>
      <c r="AI54" s="94">
        <v>1</v>
      </c>
      <c r="AJ54" s="94">
        <v>0</v>
      </c>
      <c r="AK54" s="94">
        <v>3</v>
      </c>
      <c r="AL54" s="94">
        <v>8</v>
      </c>
      <c r="AM54" s="94">
        <v>0</v>
      </c>
      <c r="AN54" s="94">
        <v>0</v>
      </c>
      <c r="AO54" s="94">
        <v>0</v>
      </c>
      <c r="AP54" s="94">
        <v>0</v>
      </c>
      <c r="AQ54" s="94">
        <v>1</v>
      </c>
      <c r="AR54" s="94">
        <v>0</v>
      </c>
      <c r="AS54" s="94">
        <v>1</v>
      </c>
      <c r="AT54" s="94">
        <v>8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0</v>
      </c>
      <c r="BB54" s="94">
        <v>0</v>
      </c>
      <c r="BC54" s="94">
        <v>3</v>
      </c>
      <c r="BD54" s="94">
        <v>0</v>
      </c>
      <c r="BE54" s="94">
        <v>4</v>
      </c>
      <c r="BF54" s="94">
        <v>10.16</v>
      </c>
      <c r="BG54" s="94">
        <v>0</v>
      </c>
      <c r="BH54" s="94">
        <v>0</v>
      </c>
      <c r="BI54" s="94">
        <v>0</v>
      </c>
      <c r="BJ54" s="94">
        <v>0</v>
      </c>
      <c r="BK54" s="94">
        <v>0</v>
      </c>
      <c r="BL54" s="94">
        <v>0</v>
      </c>
      <c r="BM54" s="94">
        <v>0</v>
      </c>
      <c r="BN54" s="94">
        <v>0</v>
      </c>
      <c r="BO54" s="94">
        <v>1</v>
      </c>
      <c r="BP54" s="94">
        <v>0</v>
      </c>
      <c r="BQ54" s="94">
        <v>9</v>
      </c>
      <c r="BR54" s="94">
        <v>21.02</v>
      </c>
      <c r="BS54" s="94">
        <v>0</v>
      </c>
      <c r="BT54" s="94">
        <v>0</v>
      </c>
      <c r="BU54" s="94">
        <v>0</v>
      </c>
      <c r="BV54" s="94">
        <v>0</v>
      </c>
      <c r="BW54" s="94">
        <v>1</v>
      </c>
      <c r="BX54" s="94">
        <v>0</v>
      </c>
      <c r="BY54" s="94">
        <v>7</v>
      </c>
      <c r="BZ54" s="94">
        <v>56</v>
      </c>
      <c r="CA54" s="94">
        <v>0</v>
      </c>
      <c r="CB54" s="94">
        <v>0</v>
      </c>
      <c r="CC54" s="94">
        <v>0</v>
      </c>
      <c r="CD54" s="94">
        <v>0</v>
      </c>
      <c r="CE54" s="94">
        <v>0</v>
      </c>
      <c r="CF54" s="94">
        <v>0</v>
      </c>
      <c r="CG54" s="94">
        <v>0</v>
      </c>
      <c r="CH54" s="94">
        <v>0</v>
      </c>
      <c r="CI54" s="94">
        <v>0</v>
      </c>
      <c r="CJ54" s="94">
        <v>0</v>
      </c>
      <c r="CK54" s="94">
        <v>0</v>
      </c>
      <c r="CL54" s="94">
        <v>0</v>
      </c>
      <c r="CM54" s="94">
        <v>0</v>
      </c>
      <c r="CN54" s="94">
        <v>0</v>
      </c>
      <c r="CO54" s="94">
        <v>0</v>
      </c>
      <c r="CP54" s="94">
        <v>0</v>
      </c>
      <c r="CQ54" s="94">
        <v>0</v>
      </c>
      <c r="CR54" s="94">
        <v>0</v>
      </c>
      <c r="CS54" s="94">
        <v>0</v>
      </c>
      <c r="CT54" s="94">
        <v>0</v>
      </c>
      <c r="CU54" s="94">
        <v>0</v>
      </c>
      <c r="CV54" s="94">
        <v>0</v>
      </c>
      <c r="CW54" s="94">
        <v>0</v>
      </c>
      <c r="CX54" s="94">
        <v>0</v>
      </c>
      <c r="CY54" s="94">
        <v>0</v>
      </c>
      <c r="CZ54" s="94">
        <v>0</v>
      </c>
      <c r="DA54" s="94">
        <v>0</v>
      </c>
      <c r="DB54" s="94">
        <v>0</v>
      </c>
      <c r="DC54" s="94">
        <v>0</v>
      </c>
      <c r="DD54" s="94">
        <v>0</v>
      </c>
      <c r="DE54" s="94">
        <v>0</v>
      </c>
      <c r="DF54" s="94">
        <v>0</v>
      </c>
      <c r="DG54" s="84">
        <f t="shared" si="0"/>
        <v>9</v>
      </c>
      <c r="DH54" s="84">
        <f t="shared" si="1"/>
        <v>0</v>
      </c>
      <c r="DI54" s="84">
        <f t="shared" si="2"/>
        <v>36</v>
      </c>
      <c r="DJ54" s="84">
        <f t="shared" si="3"/>
        <v>209.12</v>
      </c>
    </row>
    <row r="55" spans="1:114" ht="12.75">
      <c r="A55" s="47"/>
      <c r="B55" s="199" t="s">
        <v>44</v>
      </c>
      <c r="C55" s="199"/>
      <c r="D55" s="199"/>
      <c r="E55" s="199"/>
      <c r="F55" s="199"/>
      <c r="G55" s="199"/>
      <c r="H55" s="199"/>
      <c r="I55" s="199"/>
      <c r="J55" s="199"/>
      <c r="K55" s="87" t="s">
        <v>249</v>
      </c>
      <c r="L55" s="94">
        <v>0</v>
      </c>
      <c r="M55" s="97" t="s">
        <v>288</v>
      </c>
      <c r="N55" s="94">
        <v>0</v>
      </c>
      <c r="O55" s="100" t="s">
        <v>327</v>
      </c>
      <c r="P55" s="94">
        <v>0</v>
      </c>
      <c r="Q55" s="97" t="s">
        <v>366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0</v>
      </c>
      <c r="AO55" s="94">
        <v>0</v>
      </c>
      <c r="AP55" s="94">
        <v>0</v>
      </c>
      <c r="AQ55" s="94">
        <v>0</v>
      </c>
      <c r="AR55" s="94">
        <v>0</v>
      </c>
      <c r="AS55" s="94">
        <v>0</v>
      </c>
      <c r="AT55" s="94">
        <v>0</v>
      </c>
      <c r="AU55" s="94">
        <v>0</v>
      </c>
      <c r="AV55" s="94">
        <v>0</v>
      </c>
      <c r="AW55" s="94">
        <v>0</v>
      </c>
      <c r="AX55" s="94">
        <v>0</v>
      </c>
      <c r="AY55" s="94">
        <v>0</v>
      </c>
      <c r="AZ55" s="94">
        <v>0</v>
      </c>
      <c r="BA55" s="94">
        <v>0</v>
      </c>
      <c r="BB55" s="94">
        <v>0</v>
      </c>
      <c r="BC55" s="94">
        <v>0</v>
      </c>
      <c r="BD55" s="94">
        <v>0</v>
      </c>
      <c r="BE55" s="94">
        <v>0</v>
      </c>
      <c r="BF55" s="94">
        <v>0</v>
      </c>
      <c r="BG55" s="94">
        <v>0</v>
      </c>
      <c r="BH55" s="94">
        <v>0</v>
      </c>
      <c r="BI55" s="94">
        <v>0</v>
      </c>
      <c r="BJ55" s="94">
        <v>0</v>
      </c>
      <c r="BK55" s="94">
        <v>0</v>
      </c>
      <c r="BL55" s="94">
        <v>0</v>
      </c>
      <c r="BM55" s="94">
        <v>0</v>
      </c>
      <c r="BN55" s="94">
        <v>0</v>
      </c>
      <c r="BO55" s="94">
        <v>0</v>
      </c>
      <c r="BP55" s="94">
        <v>0</v>
      </c>
      <c r="BQ55" s="94">
        <v>0</v>
      </c>
      <c r="BR55" s="94">
        <v>0</v>
      </c>
      <c r="BS55" s="94">
        <v>0</v>
      </c>
      <c r="BT55" s="94">
        <v>0</v>
      </c>
      <c r="BU55" s="94">
        <v>0</v>
      </c>
      <c r="BV55" s="94">
        <v>0</v>
      </c>
      <c r="BW55" s="94">
        <v>0</v>
      </c>
      <c r="BX55" s="94">
        <v>0</v>
      </c>
      <c r="BY55" s="94">
        <v>0</v>
      </c>
      <c r="BZ55" s="94">
        <v>0</v>
      </c>
      <c r="CA55" s="94">
        <v>0</v>
      </c>
      <c r="CB55" s="94">
        <v>0</v>
      </c>
      <c r="CC55" s="94">
        <v>0</v>
      </c>
      <c r="CD55" s="94">
        <v>0</v>
      </c>
      <c r="CE55" s="94">
        <v>0</v>
      </c>
      <c r="CF55" s="94">
        <v>0</v>
      </c>
      <c r="CG55" s="94">
        <v>0</v>
      </c>
      <c r="CH55" s="94">
        <v>0</v>
      </c>
      <c r="CI55" s="94">
        <v>0</v>
      </c>
      <c r="CJ55" s="94">
        <v>0</v>
      </c>
      <c r="CK55" s="94">
        <v>0</v>
      </c>
      <c r="CL55" s="94">
        <v>0</v>
      </c>
      <c r="CM55" s="94">
        <v>0</v>
      </c>
      <c r="CN55" s="94">
        <v>0</v>
      </c>
      <c r="CO55" s="94">
        <v>0</v>
      </c>
      <c r="CP55" s="94">
        <v>0</v>
      </c>
      <c r="CQ55" s="94">
        <v>0</v>
      </c>
      <c r="CR55" s="94">
        <v>0</v>
      </c>
      <c r="CS55" s="94">
        <v>0</v>
      </c>
      <c r="CT55" s="94">
        <v>0</v>
      </c>
      <c r="CU55" s="94">
        <v>0</v>
      </c>
      <c r="CV55" s="94">
        <v>0</v>
      </c>
      <c r="CW55" s="94">
        <v>0</v>
      </c>
      <c r="CX55" s="94">
        <v>0</v>
      </c>
      <c r="CY55" s="94">
        <v>0</v>
      </c>
      <c r="CZ55" s="94">
        <v>0</v>
      </c>
      <c r="DA55" s="94">
        <v>0</v>
      </c>
      <c r="DB55" s="94">
        <v>0</v>
      </c>
      <c r="DC55" s="94">
        <v>0</v>
      </c>
      <c r="DD55" s="94">
        <v>0</v>
      </c>
      <c r="DE55" s="94">
        <v>0</v>
      </c>
      <c r="DF55" s="94">
        <v>0</v>
      </c>
      <c r="DG55" s="84">
        <f t="shared" si="0"/>
        <v>0</v>
      </c>
      <c r="DH55" s="84">
        <f t="shared" si="1"/>
        <v>0</v>
      </c>
      <c r="DI55" s="84">
        <f t="shared" si="2"/>
        <v>0</v>
      </c>
      <c r="DJ55" s="84">
        <f t="shared" si="3"/>
        <v>0</v>
      </c>
    </row>
    <row r="56" spans="1:114" ht="12.75">
      <c r="A56" s="47"/>
      <c r="B56" s="199" t="s">
        <v>45</v>
      </c>
      <c r="C56" s="199"/>
      <c r="D56" s="199"/>
      <c r="E56" s="199"/>
      <c r="F56" s="199"/>
      <c r="G56" s="199"/>
      <c r="H56" s="199"/>
      <c r="I56" s="199"/>
      <c r="J56" s="199"/>
      <c r="K56" s="87" t="s">
        <v>250</v>
      </c>
      <c r="L56" s="94">
        <v>20</v>
      </c>
      <c r="M56" s="97" t="s">
        <v>289</v>
      </c>
      <c r="N56" s="94">
        <v>2</v>
      </c>
      <c r="O56" s="100" t="s">
        <v>328</v>
      </c>
      <c r="P56" s="94">
        <v>68</v>
      </c>
      <c r="Q56" s="97" t="s">
        <v>367</v>
      </c>
      <c r="R56" s="94">
        <v>42.83</v>
      </c>
      <c r="S56" s="94">
        <v>1</v>
      </c>
      <c r="T56" s="94">
        <v>0</v>
      </c>
      <c r="U56" s="94">
        <v>1</v>
      </c>
      <c r="V56" s="94">
        <v>5.99</v>
      </c>
      <c r="W56" s="94">
        <v>8</v>
      </c>
      <c r="X56" s="94">
        <v>1</v>
      </c>
      <c r="Y56" s="94">
        <v>7</v>
      </c>
      <c r="Z56" s="94">
        <v>6.78</v>
      </c>
      <c r="AA56" s="94">
        <v>2</v>
      </c>
      <c r="AB56" s="94">
        <v>1</v>
      </c>
      <c r="AC56" s="94">
        <v>6</v>
      </c>
      <c r="AD56" s="94">
        <v>7.91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94">
        <v>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4">
        <v>0</v>
      </c>
      <c r="AW56" s="94">
        <v>0</v>
      </c>
      <c r="AX56" s="94">
        <v>0</v>
      </c>
      <c r="AY56" s="94">
        <v>0</v>
      </c>
      <c r="AZ56" s="94">
        <v>0</v>
      </c>
      <c r="BA56" s="94">
        <v>0</v>
      </c>
      <c r="BB56" s="94">
        <v>0</v>
      </c>
      <c r="BC56" s="94">
        <v>1</v>
      </c>
      <c r="BD56" s="94">
        <v>0</v>
      </c>
      <c r="BE56" s="94">
        <v>4</v>
      </c>
      <c r="BF56" s="94">
        <v>119.35</v>
      </c>
      <c r="BG56" s="94">
        <v>0</v>
      </c>
      <c r="BH56" s="94">
        <v>0</v>
      </c>
      <c r="BI56" s="94">
        <v>0</v>
      </c>
      <c r="BJ56" s="94">
        <v>0</v>
      </c>
      <c r="BK56" s="94">
        <v>1</v>
      </c>
      <c r="BL56" s="94">
        <v>0</v>
      </c>
      <c r="BM56" s="94">
        <v>4</v>
      </c>
      <c r="BN56" s="94">
        <v>69.44</v>
      </c>
      <c r="BO56" s="94">
        <v>7</v>
      </c>
      <c r="BP56" s="94">
        <v>0</v>
      </c>
      <c r="BQ56" s="94">
        <v>32</v>
      </c>
      <c r="BR56" s="94">
        <v>73.56</v>
      </c>
      <c r="BS56" s="94">
        <v>1</v>
      </c>
      <c r="BT56" s="94">
        <v>0</v>
      </c>
      <c r="BU56" s="94">
        <v>2</v>
      </c>
      <c r="BV56" s="94">
        <v>68.97</v>
      </c>
      <c r="BW56" s="94">
        <v>2</v>
      </c>
      <c r="BX56" s="94">
        <v>1</v>
      </c>
      <c r="BY56" s="94">
        <v>16</v>
      </c>
      <c r="BZ56" s="94">
        <v>28.08</v>
      </c>
      <c r="CA56" s="94">
        <v>0</v>
      </c>
      <c r="CB56" s="94">
        <v>0</v>
      </c>
      <c r="CC56" s="94">
        <v>0</v>
      </c>
      <c r="CD56" s="94">
        <v>0</v>
      </c>
      <c r="CE56" s="94">
        <v>0</v>
      </c>
      <c r="CF56" s="94">
        <v>0</v>
      </c>
      <c r="CG56" s="94">
        <v>0</v>
      </c>
      <c r="CH56" s="94">
        <v>0</v>
      </c>
      <c r="CI56" s="94">
        <v>0</v>
      </c>
      <c r="CJ56" s="94">
        <v>0</v>
      </c>
      <c r="CK56" s="94">
        <v>0</v>
      </c>
      <c r="CL56" s="94">
        <v>0</v>
      </c>
      <c r="CM56" s="180">
        <v>0</v>
      </c>
      <c r="CN56" s="180">
        <v>0</v>
      </c>
      <c r="CO56" s="180">
        <v>0</v>
      </c>
      <c r="CP56" s="180">
        <v>0</v>
      </c>
      <c r="CQ56" s="180">
        <v>0</v>
      </c>
      <c r="CR56" s="180">
        <v>0</v>
      </c>
      <c r="CS56" s="180">
        <v>0</v>
      </c>
      <c r="CT56" s="180">
        <v>0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180">
        <v>1</v>
      </c>
      <c r="DD56" s="180">
        <v>0</v>
      </c>
      <c r="DE56" s="180">
        <v>3</v>
      </c>
      <c r="DF56" s="180">
        <v>80.65</v>
      </c>
      <c r="DG56" s="84">
        <f t="shared" si="0"/>
        <v>44</v>
      </c>
      <c r="DH56" s="84">
        <f t="shared" si="1"/>
        <v>5</v>
      </c>
      <c r="DI56" s="84">
        <f t="shared" si="2"/>
        <v>143</v>
      </c>
      <c r="DJ56" s="84">
        <f t="shared" si="3"/>
        <v>503.56000000000006</v>
      </c>
    </row>
    <row r="57" spans="1:114" ht="12.75">
      <c r="A57" s="47"/>
      <c r="B57" s="199" t="s">
        <v>46</v>
      </c>
      <c r="C57" s="199"/>
      <c r="D57" s="199"/>
      <c r="E57" s="199"/>
      <c r="F57" s="199"/>
      <c r="G57" s="199"/>
      <c r="H57" s="199"/>
      <c r="I57" s="199"/>
      <c r="J57" s="199"/>
      <c r="K57" s="87" t="s">
        <v>251</v>
      </c>
      <c r="L57" s="94">
        <v>256</v>
      </c>
      <c r="M57" s="97" t="s">
        <v>290</v>
      </c>
      <c r="N57" s="94">
        <v>50</v>
      </c>
      <c r="O57" s="100" t="s">
        <v>329</v>
      </c>
      <c r="P57" s="94">
        <v>439</v>
      </c>
      <c r="Q57" s="97" t="s">
        <v>368</v>
      </c>
      <c r="R57" s="94">
        <v>8.71</v>
      </c>
      <c r="S57" s="94">
        <v>34</v>
      </c>
      <c r="T57" s="94">
        <v>12</v>
      </c>
      <c r="U57" s="94">
        <v>65</v>
      </c>
      <c r="V57" s="94">
        <v>5.32</v>
      </c>
      <c r="W57" s="94">
        <v>175</v>
      </c>
      <c r="X57" s="94">
        <v>49</v>
      </c>
      <c r="Y57" s="94">
        <v>245</v>
      </c>
      <c r="Z57" s="94">
        <v>4.98</v>
      </c>
      <c r="AA57" s="94">
        <v>1991</v>
      </c>
      <c r="AB57" s="94">
        <v>1099</v>
      </c>
      <c r="AC57" s="94">
        <v>4812</v>
      </c>
      <c r="AD57" s="94">
        <v>4.38</v>
      </c>
      <c r="AE57" s="94">
        <v>923</v>
      </c>
      <c r="AF57" s="94">
        <v>766</v>
      </c>
      <c r="AG57" s="94">
        <v>3641</v>
      </c>
      <c r="AH57" s="94">
        <v>4.75</v>
      </c>
      <c r="AI57" s="94">
        <v>924</v>
      </c>
      <c r="AJ57" s="94">
        <v>540</v>
      </c>
      <c r="AK57" s="94">
        <v>2175</v>
      </c>
      <c r="AL57" s="94">
        <v>4.03</v>
      </c>
      <c r="AM57" s="94">
        <v>205</v>
      </c>
      <c r="AN57" s="94">
        <v>72</v>
      </c>
      <c r="AO57" s="94">
        <v>314</v>
      </c>
      <c r="AP57" s="94">
        <v>4.39</v>
      </c>
      <c r="AQ57" s="94">
        <v>537</v>
      </c>
      <c r="AR57" s="94">
        <v>227</v>
      </c>
      <c r="AS57" s="94">
        <v>840</v>
      </c>
      <c r="AT57" s="94">
        <v>3.69</v>
      </c>
      <c r="AU57" s="94">
        <v>143</v>
      </c>
      <c r="AV57" s="94">
        <v>44</v>
      </c>
      <c r="AW57" s="94">
        <v>197</v>
      </c>
      <c r="AX57" s="94">
        <v>4.42</v>
      </c>
      <c r="AY57" s="94">
        <v>17</v>
      </c>
      <c r="AZ57" s="94">
        <v>5</v>
      </c>
      <c r="BA57" s="94">
        <v>50</v>
      </c>
      <c r="BB57" s="94">
        <v>9.09</v>
      </c>
      <c r="BC57" s="94">
        <v>94</v>
      </c>
      <c r="BD57" s="94">
        <v>24</v>
      </c>
      <c r="BE57" s="94">
        <v>113</v>
      </c>
      <c r="BF57" s="94">
        <v>4.62</v>
      </c>
      <c r="BG57" s="94">
        <v>29</v>
      </c>
      <c r="BH57" s="94">
        <v>6</v>
      </c>
      <c r="BI57" s="94">
        <v>46</v>
      </c>
      <c r="BJ57" s="94">
        <v>7.75</v>
      </c>
      <c r="BK57" s="94">
        <v>1</v>
      </c>
      <c r="BL57" s="94">
        <v>0</v>
      </c>
      <c r="BM57" s="94">
        <v>2</v>
      </c>
      <c r="BN57" s="94">
        <v>7.98</v>
      </c>
      <c r="BO57" s="94">
        <v>28</v>
      </c>
      <c r="BP57" s="94">
        <v>8</v>
      </c>
      <c r="BQ57" s="94">
        <v>45</v>
      </c>
      <c r="BR57" s="94">
        <v>5.92</v>
      </c>
      <c r="BS57" s="94">
        <v>766</v>
      </c>
      <c r="BT57" s="94">
        <v>399</v>
      </c>
      <c r="BU57" s="94">
        <v>1658</v>
      </c>
      <c r="BV57" s="94">
        <v>4.16</v>
      </c>
      <c r="BW57" s="94">
        <v>5</v>
      </c>
      <c r="BX57" s="94">
        <v>1</v>
      </c>
      <c r="BY57" s="94">
        <v>17</v>
      </c>
      <c r="BZ57" s="94">
        <v>13.22</v>
      </c>
      <c r="CA57" s="94">
        <v>0</v>
      </c>
      <c r="CB57" s="94">
        <v>0</v>
      </c>
      <c r="CC57" s="94">
        <v>0</v>
      </c>
      <c r="CD57" s="94">
        <v>0</v>
      </c>
      <c r="CE57" s="94">
        <v>17</v>
      </c>
      <c r="CF57" s="94">
        <v>9</v>
      </c>
      <c r="CG57" s="94">
        <v>43</v>
      </c>
      <c r="CH57" s="94">
        <v>5.02</v>
      </c>
      <c r="CI57" s="94">
        <v>0</v>
      </c>
      <c r="CJ57" s="94">
        <v>0</v>
      </c>
      <c r="CK57" s="94">
        <v>0</v>
      </c>
      <c r="CL57" s="94">
        <v>0</v>
      </c>
      <c r="CM57" s="94">
        <v>0</v>
      </c>
      <c r="CN57" s="94">
        <v>0</v>
      </c>
      <c r="CO57" s="94">
        <v>0</v>
      </c>
      <c r="CP57" s="94">
        <v>0</v>
      </c>
      <c r="CQ57" s="94">
        <v>0</v>
      </c>
      <c r="CR57" s="94">
        <v>0</v>
      </c>
      <c r="CS57" s="94">
        <v>0</v>
      </c>
      <c r="CT57" s="94">
        <v>0</v>
      </c>
      <c r="CU57" s="94">
        <v>0</v>
      </c>
      <c r="CV57" s="94">
        <v>0</v>
      </c>
      <c r="CW57" s="94">
        <v>0</v>
      </c>
      <c r="CX57" s="94">
        <v>0</v>
      </c>
      <c r="CY57" s="94">
        <v>82</v>
      </c>
      <c r="CZ57" s="94">
        <v>31</v>
      </c>
      <c r="DA57" s="94">
        <v>137</v>
      </c>
      <c r="DB57" s="94">
        <v>4.43</v>
      </c>
      <c r="DC57" s="94">
        <v>374</v>
      </c>
      <c r="DD57" s="94">
        <v>125</v>
      </c>
      <c r="DE57" s="94">
        <v>903</v>
      </c>
      <c r="DF57" s="94">
        <v>7.21</v>
      </c>
      <c r="DG57" s="84">
        <f t="shared" si="0"/>
        <v>6601</v>
      </c>
      <c r="DH57" s="84">
        <f t="shared" si="1"/>
        <v>3467</v>
      </c>
      <c r="DI57" s="84">
        <f t="shared" si="2"/>
        <v>15742</v>
      </c>
      <c r="DJ57" s="84">
        <f t="shared" si="3"/>
        <v>114.06999999999998</v>
      </c>
    </row>
    <row r="58" spans="1:114" ht="12.75">
      <c r="A58" s="47"/>
      <c r="B58" s="199" t="s">
        <v>47</v>
      </c>
      <c r="C58" s="199"/>
      <c r="D58" s="199"/>
      <c r="E58" s="199"/>
      <c r="F58" s="199"/>
      <c r="G58" s="199"/>
      <c r="H58" s="199"/>
      <c r="I58" s="199"/>
      <c r="J58" s="199"/>
      <c r="K58" s="87" t="s">
        <v>252</v>
      </c>
      <c r="L58" s="94">
        <v>0</v>
      </c>
      <c r="M58" s="97" t="s">
        <v>291</v>
      </c>
      <c r="N58" s="94">
        <v>0</v>
      </c>
      <c r="O58" s="100" t="s">
        <v>330</v>
      </c>
      <c r="P58" s="94">
        <v>0</v>
      </c>
      <c r="Q58" s="97" t="s">
        <v>369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1</v>
      </c>
      <c r="AJ58" s="94">
        <v>0</v>
      </c>
      <c r="AK58" s="94">
        <v>15</v>
      </c>
      <c r="AL58" s="94">
        <v>234.02</v>
      </c>
      <c r="AM58" s="94">
        <v>0</v>
      </c>
      <c r="AN58" s="94">
        <v>0</v>
      </c>
      <c r="AO58" s="94">
        <v>0</v>
      </c>
      <c r="AP58" s="94">
        <v>0</v>
      </c>
      <c r="AQ58" s="94">
        <v>0</v>
      </c>
      <c r="AR58" s="94">
        <v>0</v>
      </c>
      <c r="AS58" s="94">
        <v>0</v>
      </c>
      <c r="AT58" s="94">
        <v>0</v>
      </c>
      <c r="AU58" s="94">
        <v>0</v>
      </c>
      <c r="AV58" s="94">
        <v>0</v>
      </c>
      <c r="AW58" s="94">
        <v>0</v>
      </c>
      <c r="AX58" s="94">
        <v>0</v>
      </c>
      <c r="AY58" s="94">
        <v>0</v>
      </c>
      <c r="AZ58" s="94">
        <v>0</v>
      </c>
      <c r="BA58" s="94">
        <v>0</v>
      </c>
      <c r="BB58" s="94">
        <v>0</v>
      </c>
      <c r="BC58" s="94">
        <v>0</v>
      </c>
      <c r="BD58" s="94">
        <v>0</v>
      </c>
      <c r="BE58" s="94">
        <v>0</v>
      </c>
      <c r="BF58" s="94">
        <v>0</v>
      </c>
      <c r="BG58" s="94">
        <v>0</v>
      </c>
      <c r="BH58" s="94">
        <v>0</v>
      </c>
      <c r="BI58" s="94">
        <v>0</v>
      </c>
      <c r="BJ58" s="94">
        <v>0</v>
      </c>
      <c r="BK58" s="94">
        <v>0</v>
      </c>
      <c r="BL58" s="94">
        <v>0</v>
      </c>
      <c r="BM58" s="94">
        <v>0</v>
      </c>
      <c r="BN58" s="94">
        <v>0</v>
      </c>
      <c r="BO58" s="94">
        <v>0</v>
      </c>
      <c r="BP58" s="94">
        <v>0</v>
      </c>
      <c r="BQ58" s="94">
        <v>0</v>
      </c>
      <c r="BR58" s="94">
        <v>0</v>
      </c>
      <c r="BS58" s="94">
        <v>0</v>
      </c>
      <c r="BT58" s="94">
        <v>0</v>
      </c>
      <c r="BU58" s="94">
        <v>0</v>
      </c>
      <c r="BV58" s="94">
        <v>0</v>
      </c>
      <c r="BW58" s="94">
        <v>0</v>
      </c>
      <c r="BX58" s="94">
        <v>0</v>
      </c>
      <c r="BY58" s="94">
        <v>0</v>
      </c>
      <c r="BZ58" s="94">
        <v>0</v>
      </c>
      <c r="CA58" s="94">
        <v>0</v>
      </c>
      <c r="CB58" s="94">
        <v>0</v>
      </c>
      <c r="CC58" s="94">
        <v>0</v>
      </c>
      <c r="CD58" s="94">
        <v>0</v>
      </c>
      <c r="CE58" s="94">
        <v>0</v>
      </c>
      <c r="CF58" s="94">
        <v>0</v>
      </c>
      <c r="CG58" s="94">
        <v>0</v>
      </c>
      <c r="CH58" s="94">
        <v>0</v>
      </c>
      <c r="CI58" s="94">
        <v>0</v>
      </c>
      <c r="CJ58" s="94">
        <v>0</v>
      </c>
      <c r="CK58" s="94">
        <v>0</v>
      </c>
      <c r="CL58" s="94">
        <v>0</v>
      </c>
      <c r="CM58" s="94">
        <v>0</v>
      </c>
      <c r="CN58" s="94">
        <v>0</v>
      </c>
      <c r="CO58" s="94">
        <v>0</v>
      </c>
      <c r="CP58" s="94">
        <v>0</v>
      </c>
      <c r="CQ58" s="94">
        <v>0</v>
      </c>
      <c r="CR58" s="94">
        <v>0</v>
      </c>
      <c r="CS58" s="94">
        <v>0</v>
      </c>
      <c r="CT58" s="94">
        <v>0</v>
      </c>
      <c r="CU58" s="94">
        <v>0</v>
      </c>
      <c r="CV58" s="94">
        <v>0</v>
      </c>
      <c r="CW58" s="94">
        <v>0</v>
      </c>
      <c r="CX58" s="94">
        <v>0</v>
      </c>
      <c r="CY58" s="94">
        <v>0</v>
      </c>
      <c r="CZ58" s="94">
        <v>0</v>
      </c>
      <c r="DA58" s="94">
        <v>0</v>
      </c>
      <c r="DB58" s="94">
        <v>0</v>
      </c>
      <c r="DC58" s="94">
        <v>0</v>
      </c>
      <c r="DD58" s="94">
        <v>0</v>
      </c>
      <c r="DE58" s="94">
        <v>0</v>
      </c>
      <c r="DF58" s="94">
        <v>0</v>
      </c>
      <c r="DG58" s="84">
        <f t="shared" si="0"/>
        <v>1</v>
      </c>
      <c r="DH58" s="84">
        <f t="shared" si="1"/>
        <v>0</v>
      </c>
      <c r="DI58" s="84">
        <f t="shared" si="2"/>
        <v>15</v>
      </c>
      <c r="DJ58" s="84">
        <f t="shared" si="3"/>
        <v>234.02</v>
      </c>
    </row>
    <row r="59" spans="1:114" ht="12.75" customHeight="1">
      <c r="A59" s="47"/>
      <c r="B59" s="199" t="s">
        <v>48</v>
      </c>
      <c r="C59" s="199"/>
      <c r="D59" s="199"/>
      <c r="E59" s="199"/>
      <c r="F59" s="199"/>
      <c r="G59" s="199"/>
      <c r="H59" s="199"/>
      <c r="I59" s="199"/>
      <c r="J59" s="199"/>
      <c r="K59" s="87" t="s">
        <v>253</v>
      </c>
      <c r="L59" s="94">
        <v>0</v>
      </c>
      <c r="M59" s="97" t="s">
        <v>292</v>
      </c>
      <c r="N59" s="94">
        <v>0</v>
      </c>
      <c r="O59" s="100" t="s">
        <v>331</v>
      </c>
      <c r="P59" s="94">
        <v>0</v>
      </c>
      <c r="Q59" s="97" t="s">
        <v>370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1</v>
      </c>
      <c r="AB59" s="94">
        <v>0</v>
      </c>
      <c r="AC59" s="94">
        <v>166</v>
      </c>
      <c r="AD59" s="94">
        <v>1326.5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4">
        <v>0</v>
      </c>
      <c r="AN59" s="94">
        <v>0</v>
      </c>
      <c r="AO59" s="94">
        <v>0</v>
      </c>
      <c r="AP59" s="94">
        <v>0</v>
      </c>
      <c r="AQ59" s="94">
        <v>0</v>
      </c>
      <c r="AR59" s="94">
        <v>0</v>
      </c>
      <c r="AS59" s="94">
        <v>0</v>
      </c>
      <c r="AT59" s="94">
        <v>0</v>
      </c>
      <c r="AU59" s="94">
        <v>0</v>
      </c>
      <c r="AV59" s="94">
        <v>0</v>
      </c>
      <c r="AW59" s="94">
        <v>0</v>
      </c>
      <c r="AX59" s="94">
        <v>0</v>
      </c>
      <c r="AY59" s="94">
        <v>0</v>
      </c>
      <c r="AZ59" s="94">
        <v>0</v>
      </c>
      <c r="BA59" s="94">
        <v>0</v>
      </c>
      <c r="BB59" s="94">
        <v>0</v>
      </c>
      <c r="BC59" s="94">
        <v>0</v>
      </c>
      <c r="BD59" s="94">
        <v>0</v>
      </c>
      <c r="BE59" s="94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94">
        <v>0</v>
      </c>
      <c r="BL59" s="94">
        <v>0</v>
      </c>
      <c r="BM59" s="94">
        <v>0</v>
      </c>
      <c r="BN59" s="94">
        <v>0</v>
      </c>
      <c r="BO59" s="94">
        <v>0</v>
      </c>
      <c r="BP59" s="94">
        <v>0</v>
      </c>
      <c r="BQ59" s="94">
        <v>0</v>
      </c>
      <c r="BR59" s="94">
        <v>0</v>
      </c>
      <c r="BS59" s="94">
        <v>0</v>
      </c>
      <c r="BT59" s="94">
        <v>0</v>
      </c>
      <c r="BU59" s="94">
        <v>0</v>
      </c>
      <c r="BV59" s="94">
        <v>0</v>
      </c>
      <c r="BW59" s="94">
        <v>0</v>
      </c>
      <c r="BX59" s="94">
        <v>0</v>
      </c>
      <c r="BY59" s="94">
        <v>0</v>
      </c>
      <c r="BZ59" s="94">
        <v>0</v>
      </c>
      <c r="CA59" s="94">
        <v>0</v>
      </c>
      <c r="CB59" s="94">
        <v>0</v>
      </c>
      <c r="CC59" s="94">
        <v>0</v>
      </c>
      <c r="CD59" s="94">
        <v>0</v>
      </c>
      <c r="CE59" s="94">
        <v>0</v>
      </c>
      <c r="CF59" s="94">
        <v>0</v>
      </c>
      <c r="CG59" s="94">
        <v>0</v>
      </c>
      <c r="CH59" s="94">
        <v>0</v>
      </c>
      <c r="CI59" s="94">
        <v>0</v>
      </c>
      <c r="CJ59" s="94">
        <v>0</v>
      </c>
      <c r="CK59" s="94">
        <v>0</v>
      </c>
      <c r="CL59" s="94">
        <v>0</v>
      </c>
      <c r="CM59" s="94">
        <v>0</v>
      </c>
      <c r="CN59" s="94">
        <v>0</v>
      </c>
      <c r="CO59" s="94">
        <v>0</v>
      </c>
      <c r="CP59" s="94">
        <v>0</v>
      </c>
      <c r="CQ59" s="94">
        <v>0</v>
      </c>
      <c r="CR59" s="94">
        <v>0</v>
      </c>
      <c r="CS59" s="94">
        <v>0</v>
      </c>
      <c r="CT59" s="94">
        <v>0</v>
      </c>
      <c r="CU59" s="94">
        <v>0</v>
      </c>
      <c r="CV59" s="94">
        <v>0</v>
      </c>
      <c r="CW59" s="94">
        <v>0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84">
        <f t="shared" si="0"/>
        <v>1</v>
      </c>
      <c r="DH59" s="84">
        <f t="shared" si="1"/>
        <v>0</v>
      </c>
      <c r="DI59" s="84">
        <f t="shared" si="2"/>
        <v>166</v>
      </c>
      <c r="DJ59" s="84">
        <f t="shared" si="3"/>
        <v>1326.5</v>
      </c>
    </row>
    <row r="60" spans="1:114" ht="12.75">
      <c r="A60" s="47"/>
      <c r="B60" s="199" t="s">
        <v>49</v>
      </c>
      <c r="C60" s="199"/>
      <c r="D60" s="199"/>
      <c r="E60" s="199"/>
      <c r="F60" s="199"/>
      <c r="G60" s="199"/>
      <c r="H60" s="199"/>
      <c r="I60" s="199"/>
      <c r="J60" s="199"/>
      <c r="K60" s="87" t="s">
        <v>254</v>
      </c>
      <c r="L60" s="94">
        <v>0</v>
      </c>
      <c r="M60" s="97" t="s">
        <v>293</v>
      </c>
      <c r="N60" s="94">
        <v>0</v>
      </c>
      <c r="O60" s="100" t="s">
        <v>332</v>
      </c>
      <c r="P60" s="94">
        <v>0</v>
      </c>
      <c r="Q60" s="97" t="s">
        <v>371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0</v>
      </c>
      <c r="AO60" s="94">
        <v>0</v>
      </c>
      <c r="AP60" s="94">
        <v>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4">
        <v>0</v>
      </c>
      <c r="AW60" s="94">
        <v>0</v>
      </c>
      <c r="AX60" s="94">
        <v>0</v>
      </c>
      <c r="AY60" s="94">
        <v>0</v>
      </c>
      <c r="AZ60" s="94">
        <v>0</v>
      </c>
      <c r="BA60" s="94">
        <v>0</v>
      </c>
      <c r="BB60" s="94">
        <v>0</v>
      </c>
      <c r="BC60" s="94">
        <v>0</v>
      </c>
      <c r="BD60" s="94">
        <v>0</v>
      </c>
      <c r="BE60" s="94">
        <v>0</v>
      </c>
      <c r="BF60" s="94">
        <v>0</v>
      </c>
      <c r="BG60" s="94">
        <v>0</v>
      </c>
      <c r="BH60" s="94">
        <v>0</v>
      </c>
      <c r="BI60" s="94">
        <v>0</v>
      </c>
      <c r="BJ60" s="94">
        <v>0</v>
      </c>
      <c r="BK60" s="94">
        <v>0</v>
      </c>
      <c r="BL60" s="94">
        <v>0</v>
      </c>
      <c r="BM60" s="94">
        <v>0</v>
      </c>
      <c r="BN60" s="94">
        <v>0</v>
      </c>
      <c r="BO60" s="94">
        <v>0</v>
      </c>
      <c r="BP60" s="94">
        <v>0</v>
      </c>
      <c r="BQ60" s="94">
        <v>0</v>
      </c>
      <c r="BR60" s="94">
        <v>0</v>
      </c>
      <c r="BS60" s="94">
        <v>0</v>
      </c>
      <c r="BT60" s="94">
        <v>0</v>
      </c>
      <c r="BU60" s="94">
        <v>0</v>
      </c>
      <c r="BV60" s="94">
        <v>0</v>
      </c>
      <c r="BW60" s="94">
        <v>0</v>
      </c>
      <c r="BX60" s="94">
        <v>0</v>
      </c>
      <c r="BY60" s="94">
        <v>0</v>
      </c>
      <c r="BZ60" s="94">
        <v>0</v>
      </c>
      <c r="CA60" s="94">
        <v>0</v>
      </c>
      <c r="CB60" s="94">
        <v>0</v>
      </c>
      <c r="CC60" s="94">
        <v>0</v>
      </c>
      <c r="CD60" s="94">
        <v>0</v>
      </c>
      <c r="CE60" s="94">
        <v>0</v>
      </c>
      <c r="CF60" s="94">
        <v>0</v>
      </c>
      <c r="CG60" s="94">
        <v>0</v>
      </c>
      <c r="CH60" s="94">
        <v>0</v>
      </c>
      <c r="CI60" s="94">
        <v>0</v>
      </c>
      <c r="CJ60" s="94">
        <v>0</v>
      </c>
      <c r="CK60" s="94">
        <v>0</v>
      </c>
      <c r="CL60" s="94">
        <v>0</v>
      </c>
      <c r="CM60" s="94">
        <v>0</v>
      </c>
      <c r="CN60" s="94">
        <v>0</v>
      </c>
      <c r="CO60" s="94">
        <v>0</v>
      </c>
      <c r="CP60" s="94">
        <v>0</v>
      </c>
      <c r="CQ60" s="94">
        <v>0</v>
      </c>
      <c r="CR60" s="94">
        <v>0</v>
      </c>
      <c r="CS60" s="94">
        <v>0</v>
      </c>
      <c r="CT60" s="94">
        <v>0</v>
      </c>
      <c r="CU60" s="94">
        <v>0</v>
      </c>
      <c r="CV60" s="94">
        <v>0</v>
      </c>
      <c r="CW60" s="94">
        <v>0</v>
      </c>
      <c r="CX60" s="94">
        <v>0</v>
      </c>
      <c r="CY60" s="94">
        <v>0</v>
      </c>
      <c r="CZ60" s="94">
        <v>0</v>
      </c>
      <c r="DA60" s="94">
        <v>0</v>
      </c>
      <c r="DB60" s="94">
        <v>0</v>
      </c>
      <c r="DC60" s="94">
        <v>0</v>
      </c>
      <c r="DD60" s="94">
        <v>0</v>
      </c>
      <c r="DE60" s="94">
        <v>0</v>
      </c>
      <c r="DF60" s="94">
        <v>0</v>
      </c>
      <c r="DG60" s="84">
        <f t="shared" si="0"/>
        <v>0</v>
      </c>
      <c r="DH60" s="84">
        <f t="shared" si="1"/>
        <v>0</v>
      </c>
      <c r="DI60" s="84">
        <f t="shared" si="2"/>
        <v>0</v>
      </c>
      <c r="DJ60" s="84">
        <f t="shared" si="3"/>
        <v>0</v>
      </c>
    </row>
    <row r="61" spans="1:114" ht="12.75">
      <c r="A61" s="47"/>
      <c r="B61" s="199" t="s">
        <v>50</v>
      </c>
      <c r="C61" s="199"/>
      <c r="D61" s="199"/>
      <c r="E61" s="199"/>
      <c r="F61" s="199"/>
      <c r="G61" s="199"/>
      <c r="H61" s="199"/>
      <c r="I61" s="199"/>
      <c r="J61" s="199"/>
      <c r="K61" s="87" t="s">
        <v>372</v>
      </c>
      <c r="L61" s="94">
        <v>206</v>
      </c>
      <c r="M61" s="97" t="s">
        <v>408</v>
      </c>
      <c r="N61" s="94">
        <v>25</v>
      </c>
      <c r="O61" s="100" t="s">
        <v>445</v>
      </c>
      <c r="P61" s="102">
        <v>5676</v>
      </c>
      <c r="Q61" s="97" t="s">
        <v>482</v>
      </c>
      <c r="R61" s="180">
        <v>230.78</v>
      </c>
      <c r="S61" s="94">
        <v>16</v>
      </c>
      <c r="T61" s="94">
        <v>3</v>
      </c>
      <c r="U61" s="94">
        <v>803</v>
      </c>
      <c r="V61" s="94">
        <v>259.52</v>
      </c>
      <c r="W61" s="94">
        <v>1</v>
      </c>
      <c r="X61" s="94">
        <v>0</v>
      </c>
      <c r="Y61" s="94">
        <v>10</v>
      </c>
      <c r="Z61" s="94">
        <v>40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94">
        <v>0</v>
      </c>
      <c r="AN61" s="94">
        <v>0</v>
      </c>
      <c r="AO61" s="94">
        <v>0</v>
      </c>
      <c r="AP61" s="94">
        <v>0</v>
      </c>
      <c r="AQ61" s="94">
        <v>0</v>
      </c>
      <c r="AR61" s="94">
        <v>0</v>
      </c>
      <c r="AS61" s="94">
        <v>0</v>
      </c>
      <c r="AT61" s="94">
        <v>0</v>
      </c>
      <c r="AU61" s="94">
        <v>0</v>
      </c>
      <c r="AV61" s="94">
        <v>0</v>
      </c>
      <c r="AW61" s="94">
        <v>0</v>
      </c>
      <c r="AX61" s="94">
        <v>0</v>
      </c>
      <c r="AY61" s="94">
        <v>0</v>
      </c>
      <c r="AZ61" s="94">
        <v>0</v>
      </c>
      <c r="BA61" s="94">
        <v>0</v>
      </c>
      <c r="BB61" s="94">
        <v>0</v>
      </c>
      <c r="BC61" s="94">
        <v>2</v>
      </c>
      <c r="BD61" s="94">
        <v>1</v>
      </c>
      <c r="BE61" s="94">
        <v>292</v>
      </c>
      <c r="BF61" s="94">
        <v>274.94</v>
      </c>
      <c r="BG61" s="94">
        <v>2</v>
      </c>
      <c r="BH61" s="94">
        <v>0</v>
      </c>
      <c r="BI61" s="94">
        <v>29</v>
      </c>
      <c r="BJ61" s="94">
        <v>77.33</v>
      </c>
      <c r="BK61" s="94">
        <v>229</v>
      </c>
      <c r="BL61" s="94">
        <v>36</v>
      </c>
      <c r="BM61" s="94">
        <v>10122</v>
      </c>
      <c r="BN61" s="94">
        <v>284.37</v>
      </c>
      <c r="BO61" s="94">
        <v>13</v>
      </c>
      <c r="BP61" s="94">
        <v>2</v>
      </c>
      <c r="BQ61" s="94">
        <v>549</v>
      </c>
      <c r="BR61" s="94">
        <v>230.82</v>
      </c>
      <c r="BS61" s="94">
        <v>1</v>
      </c>
      <c r="BT61" s="94">
        <v>0</v>
      </c>
      <c r="BU61" s="94">
        <v>16</v>
      </c>
      <c r="BV61" s="94">
        <v>253.97</v>
      </c>
      <c r="BW61" s="94">
        <v>166</v>
      </c>
      <c r="BX61" s="94">
        <v>41</v>
      </c>
      <c r="BY61" s="94">
        <v>8890</v>
      </c>
      <c r="BZ61" s="94">
        <v>218.31</v>
      </c>
      <c r="CA61" s="94">
        <v>0</v>
      </c>
      <c r="CB61" s="94">
        <v>0</v>
      </c>
      <c r="CC61" s="94">
        <v>0</v>
      </c>
      <c r="CD61" s="94">
        <v>0</v>
      </c>
      <c r="CE61" s="94">
        <v>1</v>
      </c>
      <c r="CF61" s="94">
        <v>0</v>
      </c>
      <c r="CG61" s="94">
        <v>19</v>
      </c>
      <c r="CH61" s="94">
        <v>296.63</v>
      </c>
      <c r="CI61" s="94">
        <v>1</v>
      </c>
      <c r="CJ61" s="94">
        <v>0</v>
      </c>
      <c r="CK61" s="94">
        <v>38</v>
      </c>
      <c r="CL61" s="94">
        <v>301.9</v>
      </c>
      <c r="CM61" s="180">
        <v>0</v>
      </c>
      <c r="CN61" s="180">
        <v>0</v>
      </c>
      <c r="CO61" s="180">
        <v>0</v>
      </c>
      <c r="CP61" s="180">
        <v>0</v>
      </c>
      <c r="CQ61" s="94">
        <v>0</v>
      </c>
      <c r="CR61" s="94">
        <v>0</v>
      </c>
      <c r="CS61" s="94">
        <v>0</v>
      </c>
      <c r="CT61" s="94">
        <v>0</v>
      </c>
      <c r="CU61" s="94">
        <v>0</v>
      </c>
      <c r="CV61" s="94">
        <v>0</v>
      </c>
      <c r="CW61" s="94">
        <v>0</v>
      </c>
      <c r="CX61" s="94">
        <v>0</v>
      </c>
      <c r="CY61" s="94">
        <v>2</v>
      </c>
      <c r="CZ61" s="94">
        <v>1</v>
      </c>
      <c r="DA61" s="94">
        <v>148</v>
      </c>
      <c r="DB61" s="94">
        <v>197.81</v>
      </c>
      <c r="DC61" s="94">
        <v>0</v>
      </c>
      <c r="DD61" s="94">
        <v>0</v>
      </c>
      <c r="DE61" s="94">
        <v>0</v>
      </c>
      <c r="DF61" s="94">
        <v>0</v>
      </c>
      <c r="DG61" s="84">
        <f t="shared" si="0"/>
        <v>640</v>
      </c>
      <c r="DH61" s="84">
        <f t="shared" si="1"/>
        <v>109</v>
      </c>
      <c r="DI61" s="84">
        <f t="shared" si="2"/>
        <v>26592</v>
      </c>
      <c r="DJ61" s="84">
        <f t="shared" si="3"/>
        <v>2666.38</v>
      </c>
    </row>
    <row r="62" spans="1:114" ht="12.75">
      <c r="A62" s="47"/>
      <c r="B62" s="199" t="s">
        <v>51</v>
      </c>
      <c r="C62" s="199"/>
      <c r="D62" s="199"/>
      <c r="E62" s="199"/>
      <c r="F62" s="199"/>
      <c r="G62" s="199"/>
      <c r="H62" s="199"/>
      <c r="I62" s="199"/>
      <c r="J62" s="199"/>
      <c r="K62" s="87" t="s">
        <v>373</v>
      </c>
      <c r="L62" s="94">
        <v>1</v>
      </c>
      <c r="M62" s="97" t="s">
        <v>409</v>
      </c>
      <c r="N62" s="94">
        <v>0</v>
      </c>
      <c r="O62" s="100" t="s">
        <v>446</v>
      </c>
      <c r="P62" s="94">
        <v>1</v>
      </c>
      <c r="Q62" s="97" t="s">
        <v>483</v>
      </c>
      <c r="R62" s="94">
        <v>21.16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1</v>
      </c>
      <c r="AF62" s="94">
        <v>0</v>
      </c>
      <c r="AG62" s="94">
        <v>1</v>
      </c>
      <c r="AH62" s="94">
        <v>21.16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>
        <v>0</v>
      </c>
      <c r="AO62" s="94">
        <v>0</v>
      </c>
      <c r="AP62" s="94">
        <v>0</v>
      </c>
      <c r="AQ62" s="94">
        <v>0</v>
      </c>
      <c r="AR62" s="94">
        <v>0</v>
      </c>
      <c r="AS62" s="94">
        <v>0</v>
      </c>
      <c r="AT62" s="94">
        <v>0</v>
      </c>
      <c r="AU62" s="94">
        <v>0</v>
      </c>
      <c r="AV62" s="94">
        <v>0</v>
      </c>
      <c r="AW62" s="94">
        <v>0</v>
      </c>
      <c r="AX62" s="94">
        <v>0</v>
      </c>
      <c r="AY62" s="94">
        <v>0</v>
      </c>
      <c r="AZ62" s="94">
        <v>0</v>
      </c>
      <c r="BA62" s="94">
        <v>0</v>
      </c>
      <c r="BB62" s="94">
        <v>0</v>
      </c>
      <c r="BC62" s="94">
        <v>0</v>
      </c>
      <c r="BD62" s="94">
        <v>0</v>
      </c>
      <c r="BE62" s="94">
        <v>0</v>
      </c>
      <c r="BF62" s="94">
        <v>0</v>
      </c>
      <c r="BG62" s="94">
        <v>1</v>
      </c>
      <c r="BH62" s="94">
        <v>0</v>
      </c>
      <c r="BI62" s="94">
        <v>3</v>
      </c>
      <c r="BJ62" s="94">
        <v>21.34</v>
      </c>
      <c r="BK62" s="94">
        <v>0</v>
      </c>
      <c r="BL62" s="94">
        <v>0</v>
      </c>
      <c r="BM62" s="94">
        <v>0</v>
      </c>
      <c r="BN62" s="94">
        <v>0</v>
      </c>
      <c r="BO62" s="94">
        <v>0</v>
      </c>
      <c r="BP62" s="94">
        <v>0</v>
      </c>
      <c r="BQ62" s="94">
        <v>0</v>
      </c>
      <c r="BR62" s="94">
        <v>0</v>
      </c>
      <c r="BS62" s="94">
        <v>0</v>
      </c>
      <c r="BT62" s="94">
        <v>0</v>
      </c>
      <c r="BU62" s="94">
        <v>0</v>
      </c>
      <c r="BV62" s="94">
        <v>0</v>
      </c>
      <c r="BW62" s="94">
        <v>0</v>
      </c>
      <c r="BX62" s="94">
        <v>0</v>
      </c>
      <c r="BY62" s="94">
        <v>0</v>
      </c>
      <c r="BZ62" s="94">
        <v>0</v>
      </c>
      <c r="CA62" s="94">
        <v>0</v>
      </c>
      <c r="CB62" s="94">
        <v>0</v>
      </c>
      <c r="CC62" s="94">
        <v>0</v>
      </c>
      <c r="CD62" s="94">
        <v>0</v>
      </c>
      <c r="CE62" s="94">
        <v>0</v>
      </c>
      <c r="CF62" s="94">
        <v>0</v>
      </c>
      <c r="CG62" s="94">
        <v>0</v>
      </c>
      <c r="CH62" s="94">
        <v>0</v>
      </c>
      <c r="CI62" s="94">
        <v>0</v>
      </c>
      <c r="CJ62" s="94">
        <v>0</v>
      </c>
      <c r="CK62" s="94">
        <v>0</v>
      </c>
      <c r="CL62" s="94">
        <v>0</v>
      </c>
      <c r="CM62" s="94">
        <v>0</v>
      </c>
      <c r="CN62" s="94">
        <v>0</v>
      </c>
      <c r="CO62" s="94">
        <v>0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0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84">
        <f t="shared" si="0"/>
        <v>3</v>
      </c>
      <c r="DH62" s="84">
        <f t="shared" si="1"/>
        <v>0</v>
      </c>
      <c r="DI62" s="84">
        <f t="shared" si="2"/>
        <v>5</v>
      </c>
      <c r="DJ62" s="84">
        <f t="shared" si="3"/>
        <v>63.66</v>
      </c>
    </row>
    <row r="63" spans="1:114" ht="12.75">
      <c r="A63" s="47"/>
      <c r="B63" s="199" t="s">
        <v>52</v>
      </c>
      <c r="C63" s="199"/>
      <c r="D63" s="199"/>
      <c r="E63" s="199"/>
      <c r="F63" s="199"/>
      <c r="G63" s="199"/>
      <c r="H63" s="199"/>
      <c r="I63" s="199"/>
      <c r="J63" s="199"/>
      <c r="K63" s="87" t="s">
        <v>374</v>
      </c>
      <c r="L63" s="94">
        <v>0</v>
      </c>
      <c r="M63" s="97" t="s">
        <v>410</v>
      </c>
      <c r="N63" s="94">
        <v>0</v>
      </c>
      <c r="O63" s="100" t="s">
        <v>447</v>
      </c>
      <c r="P63" s="94">
        <v>0</v>
      </c>
      <c r="Q63" s="97" t="s">
        <v>484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2</v>
      </c>
      <c r="AB63" s="94">
        <v>1</v>
      </c>
      <c r="AC63" s="94">
        <v>6</v>
      </c>
      <c r="AD63" s="94">
        <v>6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94">
        <v>0</v>
      </c>
      <c r="BL63" s="94">
        <v>0</v>
      </c>
      <c r="BM63" s="94">
        <v>0</v>
      </c>
      <c r="BN63" s="94">
        <v>0</v>
      </c>
      <c r="BO63" s="94">
        <v>0</v>
      </c>
      <c r="BP63" s="94">
        <v>0</v>
      </c>
      <c r="BQ63" s="94">
        <v>0</v>
      </c>
      <c r="BR63" s="94">
        <v>0</v>
      </c>
      <c r="BS63" s="94">
        <v>0</v>
      </c>
      <c r="BT63" s="94">
        <v>0</v>
      </c>
      <c r="BU63" s="94">
        <v>0</v>
      </c>
      <c r="BV63" s="94">
        <v>0</v>
      </c>
      <c r="BW63" s="94">
        <v>0</v>
      </c>
      <c r="BX63" s="94">
        <v>0</v>
      </c>
      <c r="BY63" s="94">
        <v>0</v>
      </c>
      <c r="BZ63" s="94">
        <v>0</v>
      </c>
      <c r="CA63" s="94">
        <v>0</v>
      </c>
      <c r="CB63" s="94">
        <v>0</v>
      </c>
      <c r="CC63" s="94">
        <v>0</v>
      </c>
      <c r="CD63" s="94">
        <v>0</v>
      </c>
      <c r="CE63" s="94">
        <v>0</v>
      </c>
      <c r="CF63" s="94">
        <v>0</v>
      </c>
      <c r="CG63" s="94">
        <v>0</v>
      </c>
      <c r="CH63" s="94">
        <v>0</v>
      </c>
      <c r="CI63" s="94">
        <v>0</v>
      </c>
      <c r="CJ63" s="94">
        <v>0</v>
      </c>
      <c r="CK63" s="94">
        <v>0</v>
      </c>
      <c r="CL63" s="94">
        <v>0</v>
      </c>
      <c r="CM63" s="94">
        <v>0</v>
      </c>
      <c r="CN63" s="94">
        <v>0</v>
      </c>
      <c r="CO63" s="94">
        <v>0</v>
      </c>
      <c r="CP63" s="94">
        <v>0</v>
      </c>
      <c r="CQ63" s="94">
        <v>0</v>
      </c>
      <c r="CR63" s="94">
        <v>0</v>
      </c>
      <c r="CS63" s="94">
        <v>0</v>
      </c>
      <c r="CT63" s="94">
        <v>0</v>
      </c>
      <c r="CU63" s="94">
        <v>0</v>
      </c>
      <c r="CV63" s="94">
        <v>0</v>
      </c>
      <c r="CW63" s="94">
        <v>0</v>
      </c>
      <c r="CX63" s="94">
        <v>0</v>
      </c>
      <c r="CY63" s="94">
        <v>0</v>
      </c>
      <c r="CZ63" s="94">
        <v>0</v>
      </c>
      <c r="DA63" s="94">
        <v>0</v>
      </c>
      <c r="DB63" s="94">
        <v>0</v>
      </c>
      <c r="DC63" s="94">
        <v>0</v>
      </c>
      <c r="DD63" s="94">
        <v>0</v>
      </c>
      <c r="DE63" s="94">
        <v>0</v>
      </c>
      <c r="DF63" s="94">
        <v>0</v>
      </c>
      <c r="DG63" s="84">
        <f t="shared" si="0"/>
        <v>2</v>
      </c>
      <c r="DH63" s="84">
        <f t="shared" si="1"/>
        <v>1</v>
      </c>
      <c r="DI63" s="84">
        <f t="shared" si="2"/>
        <v>6</v>
      </c>
      <c r="DJ63" s="84">
        <f t="shared" si="3"/>
        <v>6</v>
      </c>
    </row>
    <row r="64" spans="1:114" ht="12.75">
      <c r="A64" s="47"/>
      <c r="B64" s="199" t="s">
        <v>53</v>
      </c>
      <c r="C64" s="199"/>
      <c r="D64" s="199"/>
      <c r="E64" s="199"/>
      <c r="F64" s="199"/>
      <c r="G64" s="199"/>
      <c r="H64" s="199"/>
      <c r="I64" s="199"/>
      <c r="J64" s="199"/>
      <c r="K64" s="87" t="s">
        <v>375</v>
      </c>
      <c r="L64" s="94">
        <v>0</v>
      </c>
      <c r="M64" s="97" t="s">
        <v>411</v>
      </c>
      <c r="N64" s="94">
        <v>0</v>
      </c>
      <c r="O64" s="100" t="s">
        <v>448</v>
      </c>
      <c r="P64" s="102">
        <v>0</v>
      </c>
      <c r="Q64" s="97" t="s">
        <v>485</v>
      </c>
      <c r="R64" s="180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89">
        <v>19</v>
      </c>
      <c r="AB64" s="89">
        <v>7</v>
      </c>
      <c r="AC64" s="89">
        <v>182</v>
      </c>
      <c r="AD64" s="180">
        <v>27.37</v>
      </c>
      <c r="AE64" s="83">
        <v>0</v>
      </c>
      <c r="AF64" s="83">
        <v>0</v>
      </c>
      <c r="AG64" s="83">
        <v>0</v>
      </c>
      <c r="AH64" s="180">
        <v>0</v>
      </c>
      <c r="AI64" s="83">
        <v>0</v>
      </c>
      <c r="AJ64" s="83">
        <v>0</v>
      </c>
      <c r="AK64" s="83">
        <v>0</v>
      </c>
      <c r="AL64" s="180">
        <v>0</v>
      </c>
      <c r="AM64" s="83">
        <v>0</v>
      </c>
      <c r="AN64" s="83">
        <v>0</v>
      </c>
      <c r="AO64" s="83">
        <v>0</v>
      </c>
      <c r="AP64" s="180">
        <v>0</v>
      </c>
      <c r="AQ64" s="83">
        <v>0</v>
      </c>
      <c r="AR64" s="83">
        <v>0</v>
      </c>
      <c r="AS64" s="83">
        <v>0</v>
      </c>
      <c r="AT64" s="180">
        <v>0</v>
      </c>
      <c r="AU64" s="83">
        <v>0</v>
      </c>
      <c r="AV64" s="83">
        <v>0</v>
      </c>
      <c r="AW64" s="83">
        <v>0</v>
      </c>
      <c r="AX64" s="180">
        <v>0</v>
      </c>
      <c r="AY64" s="83">
        <v>0</v>
      </c>
      <c r="AZ64" s="83">
        <v>0</v>
      </c>
      <c r="BA64" s="83">
        <v>0</v>
      </c>
      <c r="BB64" s="180">
        <v>0</v>
      </c>
      <c r="BC64" s="83">
        <v>0</v>
      </c>
      <c r="BD64" s="83">
        <v>0</v>
      </c>
      <c r="BE64" s="83">
        <v>0</v>
      </c>
      <c r="BF64" s="180">
        <v>0</v>
      </c>
      <c r="BG64" s="83">
        <v>0</v>
      </c>
      <c r="BH64" s="83">
        <v>0</v>
      </c>
      <c r="BI64" s="83">
        <v>0</v>
      </c>
      <c r="BJ64" s="180">
        <v>0</v>
      </c>
      <c r="BK64" s="83">
        <v>0</v>
      </c>
      <c r="BL64" s="83">
        <v>0</v>
      </c>
      <c r="BM64" s="83">
        <v>0</v>
      </c>
      <c r="BN64" s="180">
        <v>0</v>
      </c>
      <c r="BO64" s="83">
        <v>0</v>
      </c>
      <c r="BP64" s="83">
        <v>0</v>
      </c>
      <c r="BQ64" s="83">
        <v>0</v>
      </c>
      <c r="BR64" s="180">
        <v>0</v>
      </c>
      <c r="BS64" s="83">
        <v>0</v>
      </c>
      <c r="BT64" s="83">
        <v>0</v>
      </c>
      <c r="BU64" s="83">
        <v>0</v>
      </c>
      <c r="BV64" s="180">
        <v>0</v>
      </c>
      <c r="BW64" s="83">
        <v>0</v>
      </c>
      <c r="BX64" s="83">
        <v>0</v>
      </c>
      <c r="BY64" s="83">
        <v>0</v>
      </c>
      <c r="BZ64" s="180">
        <v>0</v>
      </c>
      <c r="CA64" s="180">
        <v>0</v>
      </c>
      <c r="CB64" s="180">
        <v>0</v>
      </c>
      <c r="CC64" s="180">
        <v>0</v>
      </c>
      <c r="CD64" s="180">
        <v>0</v>
      </c>
      <c r="CE64" s="180">
        <v>0</v>
      </c>
      <c r="CF64" s="180">
        <v>0</v>
      </c>
      <c r="CG64" s="180">
        <v>0</v>
      </c>
      <c r="CH64" s="180">
        <v>0</v>
      </c>
      <c r="CI64" s="94">
        <v>0</v>
      </c>
      <c r="CJ64" s="94">
        <v>0</v>
      </c>
      <c r="CK64" s="94">
        <v>0</v>
      </c>
      <c r="CL64" s="94">
        <v>0</v>
      </c>
      <c r="CM64" s="94">
        <v>0</v>
      </c>
      <c r="CN64" s="94">
        <v>0</v>
      </c>
      <c r="CO64" s="94">
        <v>0</v>
      </c>
      <c r="CP64" s="94">
        <v>0</v>
      </c>
      <c r="CQ64" s="94">
        <v>0</v>
      </c>
      <c r="CR64" s="94">
        <v>0</v>
      </c>
      <c r="CS64" s="94">
        <v>0</v>
      </c>
      <c r="CT64" s="94">
        <v>0</v>
      </c>
      <c r="CU64" s="83">
        <v>0</v>
      </c>
      <c r="CV64" s="83">
        <v>0</v>
      </c>
      <c r="CW64" s="83">
        <v>0</v>
      </c>
      <c r="CX64" s="180">
        <v>0</v>
      </c>
      <c r="CY64" s="83">
        <v>0</v>
      </c>
      <c r="CZ64" s="83">
        <v>0</v>
      </c>
      <c r="DA64" s="83">
        <v>0</v>
      </c>
      <c r="DB64" s="180">
        <v>0</v>
      </c>
      <c r="DC64" s="94">
        <v>0</v>
      </c>
      <c r="DD64" s="94">
        <v>0</v>
      </c>
      <c r="DE64" s="94">
        <v>0</v>
      </c>
      <c r="DF64" s="94">
        <v>0</v>
      </c>
      <c r="DG64" s="84">
        <f t="shared" si="0"/>
        <v>19</v>
      </c>
      <c r="DH64" s="84">
        <f t="shared" si="1"/>
        <v>7</v>
      </c>
      <c r="DI64" s="84">
        <f t="shared" si="2"/>
        <v>182</v>
      </c>
      <c r="DJ64" s="84">
        <f t="shared" si="3"/>
        <v>27.37</v>
      </c>
    </row>
    <row r="65" spans="1:114" ht="12.75">
      <c r="A65" s="47"/>
      <c r="B65" s="199" t="s">
        <v>54</v>
      </c>
      <c r="C65" s="199"/>
      <c r="D65" s="199"/>
      <c r="E65" s="199"/>
      <c r="F65" s="199"/>
      <c r="G65" s="199"/>
      <c r="H65" s="199"/>
      <c r="I65" s="199"/>
      <c r="J65" s="199"/>
      <c r="K65" s="87" t="s">
        <v>376</v>
      </c>
      <c r="L65" s="94">
        <v>0</v>
      </c>
      <c r="M65" s="97" t="s">
        <v>412</v>
      </c>
      <c r="N65" s="94">
        <v>0</v>
      </c>
      <c r="O65" s="100" t="s">
        <v>449</v>
      </c>
      <c r="P65" s="94">
        <v>0</v>
      </c>
      <c r="Q65" s="97" t="s">
        <v>486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83">
        <v>0</v>
      </c>
      <c r="AF65" s="83">
        <v>0</v>
      </c>
      <c r="AG65" s="83">
        <v>0</v>
      </c>
      <c r="AH65" s="180">
        <v>0</v>
      </c>
      <c r="AI65" s="83">
        <v>0</v>
      </c>
      <c r="AJ65" s="83">
        <v>0</v>
      </c>
      <c r="AK65" s="83">
        <v>0</v>
      </c>
      <c r="AL65" s="180">
        <v>0</v>
      </c>
      <c r="AM65" s="94">
        <v>0</v>
      </c>
      <c r="AN65" s="94">
        <v>0</v>
      </c>
      <c r="AO65" s="94">
        <v>0</v>
      </c>
      <c r="AP65" s="94">
        <v>0</v>
      </c>
      <c r="AQ65" s="94">
        <v>0</v>
      </c>
      <c r="AR65" s="94">
        <v>0</v>
      </c>
      <c r="AS65" s="94">
        <v>0</v>
      </c>
      <c r="AT65" s="94">
        <v>0</v>
      </c>
      <c r="AU65" s="94">
        <v>0</v>
      </c>
      <c r="AV65" s="94">
        <v>0</v>
      </c>
      <c r="AW65" s="94">
        <v>0</v>
      </c>
      <c r="AX65" s="94">
        <v>0</v>
      </c>
      <c r="AY65" s="94">
        <v>0</v>
      </c>
      <c r="AZ65" s="94">
        <v>0</v>
      </c>
      <c r="BA65" s="94">
        <v>0</v>
      </c>
      <c r="BB65" s="94">
        <v>0</v>
      </c>
      <c r="BC65" s="94">
        <v>0</v>
      </c>
      <c r="BD65" s="94">
        <v>0</v>
      </c>
      <c r="BE65" s="94">
        <v>0</v>
      </c>
      <c r="BF65" s="94">
        <v>0</v>
      </c>
      <c r="BG65" s="94">
        <v>0</v>
      </c>
      <c r="BH65" s="94">
        <v>0</v>
      </c>
      <c r="BI65" s="94">
        <v>0</v>
      </c>
      <c r="BJ65" s="94">
        <v>0</v>
      </c>
      <c r="BK65" s="94">
        <v>0</v>
      </c>
      <c r="BL65" s="94">
        <v>0</v>
      </c>
      <c r="BM65" s="94">
        <v>0</v>
      </c>
      <c r="BN65" s="94">
        <v>0</v>
      </c>
      <c r="BO65" s="94">
        <v>0</v>
      </c>
      <c r="BP65" s="94">
        <v>0</v>
      </c>
      <c r="BQ65" s="94">
        <v>0</v>
      </c>
      <c r="BR65" s="94">
        <v>0</v>
      </c>
      <c r="BS65" s="94">
        <v>0</v>
      </c>
      <c r="BT65" s="94">
        <v>0</v>
      </c>
      <c r="BU65" s="94">
        <v>0</v>
      </c>
      <c r="BV65" s="94">
        <v>0</v>
      </c>
      <c r="BW65" s="94">
        <v>0</v>
      </c>
      <c r="BX65" s="94">
        <v>0</v>
      </c>
      <c r="BY65" s="94">
        <v>0</v>
      </c>
      <c r="BZ65" s="94">
        <v>0</v>
      </c>
      <c r="CA65" s="94">
        <v>0</v>
      </c>
      <c r="CB65" s="94">
        <v>0</v>
      </c>
      <c r="CC65" s="94">
        <v>0</v>
      </c>
      <c r="CD65" s="94">
        <v>0</v>
      </c>
      <c r="CE65" s="94">
        <v>0</v>
      </c>
      <c r="CF65" s="94">
        <v>0</v>
      </c>
      <c r="CG65" s="94">
        <v>0</v>
      </c>
      <c r="CH65" s="94">
        <v>0</v>
      </c>
      <c r="CI65" s="180">
        <v>0</v>
      </c>
      <c r="CJ65" s="180">
        <v>0</v>
      </c>
      <c r="CK65" s="180">
        <v>0</v>
      </c>
      <c r="CL65" s="180">
        <v>0</v>
      </c>
      <c r="CM65" s="94">
        <v>0</v>
      </c>
      <c r="CN65" s="94">
        <v>0</v>
      </c>
      <c r="CO65" s="94">
        <v>0</v>
      </c>
      <c r="CP65" s="94">
        <v>0</v>
      </c>
      <c r="CQ65" s="94">
        <v>1</v>
      </c>
      <c r="CR65" s="94">
        <v>50</v>
      </c>
      <c r="CS65" s="94">
        <v>5000</v>
      </c>
      <c r="CT65" s="94">
        <v>100</v>
      </c>
      <c r="CU65" s="83">
        <v>0</v>
      </c>
      <c r="CV65" s="83">
        <v>0</v>
      </c>
      <c r="CW65" s="83">
        <v>0</v>
      </c>
      <c r="CX65" s="180">
        <v>0</v>
      </c>
      <c r="CY65" s="83">
        <v>0</v>
      </c>
      <c r="CZ65" s="83">
        <v>0</v>
      </c>
      <c r="DA65" s="83">
        <v>0</v>
      </c>
      <c r="DB65" s="180">
        <v>0</v>
      </c>
      <c r="DC65" s="94">
        <v>0</v>
      </c>
      <c r="DD65" s="94">
        <v>0</v>
      </c>
      <c r="DE65" s="94">
        <v>0</v>
      </c>
      <c r="DF65" s="94">
        <v>0</v>
      </c>
      <c r="DG65" s="84">
        <f t="shared" si="0"/>
        <v>1</v>
      </c>
      <c r="DH65" s="84">
        <f t="shared" si="1"/>
        <v>50</v>
      </c>
      <c r="DI65" s="84">
        <f t="shared" si="2"/>
        <v>5000</v>
      </c>
      <c r="DJ65" s="84">
        <f t="shared" si="3"/>
        <v>100</v>
      </c>
    </row>
    <row r="66" spans="1:114" ht="12.75">
      <c r="A66" s="47"/>
      <c r="B66" s="199" t="s">
        <v>55</v>
      </c>
      <c r="C66" s="199"/>
      <c r="D66" s="199"/>
      <c r="E66" s="199"/>
      <c r="F66" s="199"/>
      <c r="G66" s="199"/>
      <c r="H66" s="199"/>
      <c r="I66" s="199"/>
      <c r="J66" s="199"/>
      <c r="K66" s="87" t="s">
        <v>377</v>
      </c>
      <c r="L66" s="94">
        <v>1402</v>
      </c>
      <c r="M66" s="97" t="s">
        <v>413</v>
      </c>
      <c r="N66" s="94">
        <v>301</v>
      </c>
      <c r="O66" s="100" t="s">
        <v>450</v>
      </c>
      <c r="P66" s="102">
        <v>9953</v>
      </c>
      <c r="Q66" s="97" t="s">
        <v>487</v>
      </c>
      <c r="R66" s="180">
        <v>33.02</v>
      </c>
      <c r="S66" s="89">
        <v>409</v>
      </c>
      <c r="T66" s="89">
        <v>103</v>
      </c>
      <c r="U66" s="89">
        <v>3886</v>
      </c>
      <c r="V66" s="180">
        <v>37.88</v>
      </c>
      <c r="W66" s="89">
        <v>1660</v>
      </c>
      <c r="X66" s="89">
        <v>395</v>
      </c>
      <c r="Y66" s="89">
        <v>13142</v>
      </c>
      <c r="Z66" s="180">
        <v>33.24</v>
      </c>
      <c r="AA66" s="89">
        <v>2646</v>
      </c>
      <c r="AB66" s="89">
        <v>1066</v>
      </c>
      <c r="AC66" s="89">
        <v>37876</v>
      </c>
      <c r="AD66" s="180">
        <v>35.51</v>
      </c>
      <c r="AE66" s="83">
        <v>862</v>
      </c>
      <c r="AF66" s="83">
        <v>528</v>
      </c>
      <c r="AG66" s="83">
        <v>14707</v>
      </c>
      <c r="AH66" s="180">
        <v>27.84</v>
      </c>
      <c r="AI66" s="83">
        <v>1609</v>
      </c>
      <c r="AJ66" s="83">
        <v>658</v>
      </c>
      <c r="AK66" s="83">
        <v>20866</v>
      </c>
      <c r="AL66" s="180">
        <v>31.7</v>
      </c>
      <c r="AM66" s="83">
        <v>468</v>
      </c>
      <c r="AN66" s="83">
        <v>135</v>
      </c>
      <c r="AO66" s="83">
        <v>3884</v>
      </c>
      <c r="AP66" s="180">
        <v>28.69</v>
      </c>
      <c r="AQ66" s="83">
        <v>75</v>
      </c>
      <c r="AR66" s="83">
        <v>27</v>
      </c>
      <c r="AS66" s="83">
        <v>913</v>
      </c>
      <c r="AT66" s="180">
        <v>33.59</v>
      </c>
      <c r="AU66" s="83">
        <v>2590</v>
      </c>
      <c r="AV66" s="83">
        <v>605</v>
      </c>
      <c r="AW66" s="83">
        <v>23333</v>
      </c>
      <c r="AX66" s="180">
        <v>38.59</v>
      </c>
      <c r="AY66" s="83">
        <v>120</v>
      </c>
      <c r="AZ66" s="83">
        <v>28</v>
      </c>
      <c r="BA66" s="83">
        <v>1209</v>
      </c>
      <c r="BB66" s="180">
        <v>43.02</v>
      </c>
      <c r="BC66" s="83">
        <v>1096</v>
      </c>
      <c r="BD66" s="83">
        <v>314</v>
      </c>
      <c r="BE66" s="83">
        <v>13817</v>
      </c>
      <c r="BF66" s="180">
        <v>43.96</v>
      </c>
      <c r="BG66" s="83">
        <v>430</v>
      </c>
      <c r="BH66" s="83">
        <v>120</v>
      </c>
      <c r="BI66" s="83">
        <v>4648</v>
      </c>
      <c r="BJ66" s="180">
        <v>38.89</v>
      </c>
      <c r="BK66" s="83">
        <v>96</v>
      </c>
      <c r="BL66" s="83">
        <v>24</v>
      </c>
      <c r="BM66" s="83">
        <v>1017</v>
      </c>
      <c r="BN66" s="180">
        <v>42.85</v>
      </c>
      <c r="BO66" s="83">
        <v>2892</v>
      </c>
      <c r="BP66" s="83">
        <v>580</v>
      </c>
      <c r="BQ66" s="83">
        <v>20717</v>
      </c>
      <c r="BR66" s="180">
        <v>35.75</v>
      </c>
      <c r="BS66" s="83">
        <v>561</v>
      </c>
      <c r="BT66" s="83">
        <v>225</v>
      </c>
      <c r="BU66" s="83">
        <v>5834</v>
      </c>
      <c r="BV66" s="180">
        <v>25.89</v>
      </c>
      <c r="BW66" s="83">
        <v>83</v>
      </c>
      <c r="BX66" s="83">
        <v>31</v>
      </c>
      <c r="BY66" s="83">
        <v>1293</v>
      </c>
      <c r="BZ66" s="180">
        <v>42.18</v>
      </c>
      <c r="CA66" s="180">
        <v>43</v>
      </c>
      <c r="CB66" s="180">
        <v>29</v>
      </c>
      <c r="CC66" s="180">
        <v>719</v>
      </c>
      <c r="CD66" s="180">
        <v>25.08</v>
      </c>
      <c r="CE66" s="180">
        <v>233</v>
      </c>
      <c r="CF66" s="180">
        <v>72</v>
      </c>
      <c r="CG66" s="180">
        <v>2091</v>
      </c>
      <c r="CH66" s="180">
        <v>28.88</v>
      </c>
      <c r="CI66" s="94">
        <v>26</v>
      </c>
      <c r="CJ66" s="94">
        <v>8</v>
      </c>
      <c r="CK66" s="94">
        <v>187</v>
      </c>
      <c r="CL66" s="94">
        <v>22.49</v>
      </c>
      <c r="CM66" s="180">
        <v>105</v>
      </c>
      <c r="CN66" s="180">
        <v>87</v>
      </c>
      <c r="CO66" s="180">
        <v>3672</v>
      </c>
      <c r="CP66" s="180">
        <v>42.32</v>
      </c>
      <c r="CQ66" s="180">
        <v>112</v>
      </c>
      <c r="CR66" s="180">
        <v>105</v>
      </c>
      <c r="CS66" s="180">
        <v>2555</v>
      </c>
      <c r="CT66" s="180">
        <v>24.29</v>
      </c>
      <c r="CU66" s="83">
        <v>22</v>
      </c>
      <c r="CV66" s="83">
        <v>18</v>
      </c>
      <c r="CW66" s="83">
        <v>436</v>
      </c>
      <c r="CX66" s="180">
        <v>24.73</v>
      </c>
      <c r="CY66" s="83">
        <v>393</v>
      </c>
      <c r="CZ66" s="83">
        <v>77</v>
      </c>
      <c r="DA66" s="83">
        <v>3304</v>
      </c>
      <c r="DB66" s="180">
        <v>42.72</v>
      </c>
      <c r="DC66" s="180">
        <v>1077</v>
      </c>
      <c r="DD66" s="180">
        <v>401</v>
      </c>
      <c r="DE66" s="180">
        <v>11351</v>
      </c>
      <c r="DF66" s="180">
        <v>28.31</v>
      </c>
      <c r="DG66" s="84">
        <f t="shared" si="0"/>
        <v>19010</v>
      </c>
      <c r="DH66" s="84">
        <f t="shared" si="1"/>
        <v>5937</v>
      </c>
      <c r="DI66" s="84">
        <f t="shared" si="2"/>
        <v>201410</v>
      </c>
      <c r="DJ66" s="84">
        <f t="shared" si="3"/>
        <v>811.4200000000001</v>
      </c>
    </row>
    <row r="67" spans="1:114" ht="12.75">
      <c r="A67" s="47"/>
      <c r="B67" s="199" t="s">
        <v>56</v>
      </c>
      <c r="C67" s="199"/>
      <c r="D67" s="199"/>
      <c r="E67" s="199"/>
      <c r="F67" s="199"/>
      <c r="G67" s="199"/>
      <c r="H67" s="199"/>
      <c r="I67" s="199"/>
      <c r="J67" s="199"/>
      <c r="K67" s="87" t="s">
        <v>378</v>
      </c>
      <c r="L67" s="94">
        <v>1340</v>
      </c>
      <c r="M67" s="97" t="s">
        <v>414</v>
      </c>
      <c r="N67" s="94">
        <v>351</v>
      </c>
      <c r="O67" s="100" t="s">
        <v>451</v>
      </c>
      <c r="P67" s="102">
        <v>13801</v>
      </c>
      <c r="Q67" s="97" t="s">
        <v>488</v>
      </c>
      <c r="R67" s="180">
        <v>39.33</v>
      </c>
      <c r="S67" s="89">
        <v>591</v>
      </c>
      <c r="T67" s="89">
        <v>153</v>
      </c>
      <c r="U67" s="89">
        <v>6969</v>
      </c>
      <c r="V67" s="180">
        <v>45.49</v>
      </c>
      <c r="W67" s="89">
        <v>1691</v>
      </c>
      <c r="X67" s="89">
        <v>439</v>
      </c>
      <c r="Y67" s="89">
        <v>14352</v>
      </c>
      <c r="Z67" s="180">
        <v>32.68</v>
      </c>
      <c r="AA67" s="89">
        <v>2863</v>
      </c>
      <c r="AB67" s="89">
        <v>1272</v>
      </c>
      <c r="AC67" s="89">
        <v>49025</v>
      </c>
      <c r="AD67" s="180">
        <v>38.54</v>
      </c>
      <c r="AE67" s="83">
        <v>875</v>
      </c>
      <c r="AF67" s="83">
        <v>531</v>
      </c>
      <c r="AG67" s="83">
        <v>15354</v>
      </c>
      <c r="AH67" s="180">
        <v>28.93</v>
      </c>
      <c r="AI67" s="83">
        <v>1938</v>
      </c>
      <c r="AJ67" s="83">
        <v>722</v>
      </c>
      <c r="AK67" s="83">
        <v>24527</v>
      </c>
      <c r="AL67" s="180">
        <v>33.98</v>
      </c>
      <c r="AM67" s="83">
        <v>719</v>
      </c>
      <c r="AN67" s="83">
        <v>231</v>
      </c>
      <c r="AO67" s="83">
        <v>8188</v>
      </c>
      <c r="AP67" s="180">
        <v>35.39</v>
      </c>
      <c r="AQ67" s="83">
        <v>777</v>
      </c>
      <c r="AR67" s="83">
        <v>287</v>
      </c>
      <c r="AS67" s="83">
        <v>10234</v>
      </c>
      <c r="AT67" s="180">
        <v>35.66</v>
      </c>
      <c r="AU67" s="83">
        <v>2986</v>
      </c>
      <c r="AV67" s="83">
        <v>756</v>
      </c>
      <c r="AW67" s="83">
        <v>31348</v>
      </c>
      <c r="AX67" s="180">
        <v>41.44</v>
      </c>
      <c r="AY67" s="83">
        <v>264</v>
      </c>
      <c r="AZ67" s="83">
        <v>80</v>
      </c>
      <c r="BA67" s="83">
        <v>3742</v>
      </c>
      <c r="BB67" s="180">
        <v>46.96</v>
      </c>
      <c r="BC67" s="83">
        <v>1149</v>
      </c>
      <c r="BD67" s="83">
        <v>323</v>
      </c>
      <c r="BE67" s="83">
        <v>14695</v>
      </c>
      <c r="BF67" s="180">
        <v>45.56</v>
      </c>
      <c r="BG67" s="83">
        <v>1525</v>
      </c>
      <c r="BH67" s="83">
        <v>479</v>
      </c>
      <c r="BI67" s="83">
        <v>19397</v>
      </c>
      <c r="BJ67" s="180">
        <v>40.46</v>
      </c>
      <c r="BK67" s="83">
        <v>215</v>
      </c>
      <c r="BL67" s="83">
        <v>55</v>
      </c>
      <c r="BM67" s="83">
        <v>3119</v>
      </c>
      <c r="BN67" s="180">
        <v>56.22</v>
      </c>
      <c r="BO67" s="83">
        <v>2140</v>
      </c>
      <c r="BP67" s="83">
        <v>410</v>
      </c>
      <c r="BQ67" s="83">
        <v>15999</v>
      </c>
      <c r="BR67" s="180">
        <v>39</v>
      </c>
      <c r="BS67" s="83">
        <v>1147</v>
      </c>
      <c r="BT67" s="83">
        <v>519</v>
      </c>
      <c r="BU67" s="83">
        <v>15592</v>
      </c>
      <c r="BV67" s="180">
        <v>30.07</v>
      </c>
      <c r="BW67" s="83">
        <v>70</v>
      </c>
      <c r="BX67" s="83">
        <v>31</v>
      </c>
      <c r="BY67" s="83">
        <v>1266</v>
      </c>
      <c r="BZ67" s="180">
        <v>41.51</v>
      </c>
      <c r="CA67" s="180">
        <v>274</v>
      </c>
      <c r="CB67" s="180">
        <v>337</v>
      </c>
      <c r="CC67" s="180">
        <v>15268</v>
      </c>
      <c r="CD67" s="180">
        <v>45.31</v>
      </c>
      <c r="CE67" s="180">
        <v>615</v>
      </c>
      <c r="CF67" s="180">
        <v>274</v>
      </c>
      <c r="CG67" s="180">
        <v>7732</v>
      </c>
      <c r="CH67" s="180">
        <v>28.25</v>
      </c>
      <c r="CI67" s="180">
        <v>636</v>
      </c>
      <c r="CJ67" s="180">
        <v>397</v>
      </c>
      <c r="CK67" s="180">
        <v>9146</v>
      </c>
      <c r="CL67" s="180">
        <v>23.04</v>
      </c>
      <c r="CM67" s="180">
        <v>2449</v>
      </c>
      <c r="CN67" s="180">
        <v>3909</v>
      </c>
      <c r="CO67" s="180">
        <v>176377</v>
      </c>
      <c r="CP67" s="180">
        <v>45.12</v>
      </c>
      <c r="CQ67" s="180">
        <v>2128</v>
      </c>
      <c r="CR67" s="180">
        <v>2731</v>
      </c>
      <c r="CS67" s="180">
        <v>116869</v>
      </c>
      <c r="CT67" s="180">
        <v>42.8</v>
      </c>
      <c r="CU67" s="83">
        <v>1058</v>
      </c>
      <c r="CV67" s="83">
        <v>1262</v>
      </c>
      <c r="CW67" s="83">
        <v>51976</v>
      </c>
      <c r="CX67" s="180">
        <v>41.2</v>
      </c>
      <c r="CY67" s="83">
        <v>692</v>
      </c>
      <c r="CZ67" s="83">
        <v>189</v>
      </c>
      <c r="DA67" s="83">
        <v>8300</v>
      </c>
      <c r="DB67" s="180">
        <v>43.93</v>
      </c>
      <c r="DC67" s="180">
        <v>1136</v>
      </c>
      <c r="DD67" s="180">
        <v>514</v>
      </c>
      <c r="DE67" s="180">
        <v>14472</v>
      </c>
      <c r="DF67" s="180">
        <v>28.14</v>
      </c>
      <c r="DG67" s="84">
        <f t="shared" si="0"/>
        <v>29278</v>
      </c>
      <c r="DH67" s="84">
        <f t="shared" si="1"/>
        <v>16252</v>
      </c>
      <c r="DI67" s="84">
        <f t="shared" si="2"/>
        <v>647748</v>
      </c>
      <c r="DJ67" s="84">
        <f t="shared" si="3"/>
        <v>929.0099999999999</v>
      </c>
    </row>
    <row r="68" spans="1:114" ht="12.75">
      <c r="A68" s="47"/>
      <c r="B68" s="199" t="s">
        <v>57</v>
      </c>
      <c r="C68" s="199"/>
      <c r="D68" s="199"/>
      <c r="E68" s="199"/>
      <c r="F68" s="199"/>
      <c r="G68" s="199"/>
      <c r="H68" s="199"/>
      <c r="I68" s="199"/>
      <c r="J68" s="199"/>
      <c r="K68" s="87" t="s">
        <v>379</v>
      </c>
      <c r="L68" s="94">
        <v>344</v>
      </c>
      <c r="M68" s="97" t="s">
        <v>415</v>
      </c>
      <c r="N68" s="94">
        <v>43</v>
      </c>
      <c r="O68" s="100" t="s">
        <v>452</v>
      </c>
      <c r="P68" s="102">
        <v>1143</v>
      </c>
      <c r="Q68" s="97" t="s">
        <v>489</v>
      </c>
      <c r="R68" s="180">
        <v>26.73</v>
      </c>
      <c r="S68" s="89">
        <v>52</v>
      </c>
      <c r="T68" s="89">
        <v>6</v>
      </c>
      <c r="U68" s="89">
        <v>144</v>
      </c>
      <c r="V68" s="180">
        <v>24.28</v>
      </c>
      <c r="W68" s="94">
        <v>157</v>
      </c>
      <c r="X68" s="94">
        <v>32</v>
      </c>
      <c r="Y68" s="94">
        <v>874</v>
      </c>
      <c r="Z68" s="94">
        <v>27.12</v>
      </c>
      <c r="AA68" s="94">
        <v>1117</v>
      </c>
      <c r="AB68" s="94">
        <v>395</v>
      </c>
      <c r="AC68" s="94">
        <v>10499</v>
      </c>
      <c r="AD68" s="94">
        <v>26.6</v>
      </c>
      <c r="AE68" s="83">
        <v>234</v>
      </c>
      <c r="AF68" s="83">
        <v>119</v>
      </c>
      <c r="AG68" s="83">
        <v>2320</v>
      </c>
      <c r="AH68" s="180">
        <v>19.44</v>
      </c>
      <c r="AI68" s="83">
        <v>965</v>
      </c>
      <c r="AJ68" s="83">
        <v>372</v>
      </c>
      <c r="AK68" s="83">
        <v>9895</v>
      </c>
      <c r="AL68" s="180">
        <v>26.61</v>
      </c>
      <c r="AM68" s="94">
        <v>105</v>
      </c>
      <c r="AN68" s="94">
        <v>15</v>
      </c>
      <c r="AO68" s="94">
        <v>433</v>
      </c>
      <c r="AP68" s="94">
        <v>28.55</v>
      </c>
      <c r="AQ68" s="94">
        <v>1</v>
      </c>
      <c r="AR68" s="94">
        <v>0</v>
      </c>
      <c r="AS68" s="94">
        <v>6</v>
      </c>
      <c r="AT68" s="94">
        <v>27</v>
      </c>
      <c r="AU68" s="94">
        <v>210</v>
      </c>
      <c r="AV68" s="94">
        <v>30</v>
      </c>
      <c r="AW68" s="94">
        <v>820</v>
      </c>
      <c r="AX68" s="94">
        <v>27.29</v>
      </c>
      <c r="AY68" s="94">
        <v>40</v>
      </c>
      <c r="AZ68" s="94">
        <v>5</v>
      </c>
      <c r="BA68" s="94">
        <v>144</v>
      </c>
      <c r="BB68" s="94">
        <v>30.16</v>
      </c>
      <c r="BC68" s="94">
        <v>259</v>
      </c>
      <c r="BD68" s="94">
        <v>54</v>
      </c>
      <c r="BE68" s="94">
        <v>1501</v>
      </c>
      <c r="BF68" s="94">
        <v>27.91</v>
      </c>
      <c r="BG68" s="94">
        <v>107</v>
      </c>
      <c r="BH68" s="94">
        <v>22</v>
      </c>
      <c r="BI68" s="94">
        <v>601</v>
      </c>
      <c r="BJ68" s="94">
        <v>27.92</v>
      </c>
      <c r="BK68" s="94">
        <v>0</v>
      </c>
      <c r="BL68" s="94">
        <v>0</v>
      </c>
      <c r="BM68" s="94">
        <v>0</v>
      </c>
      <c r="BN68" s="94">
        <v>0</v>
      </c>
      <c r="BO68" s="94">
        <v>288</v>
      </c>
      <c r="BP68" s="94">
        <v>42</v>
      </c>
      <c r="BQ68" s="94">
        <v>1000</v>
      </c>
      <c r="BR68" s="94">
        <v>23.69</v>
      </c>
      <c r="BS68" s="94">
        <v>192</v>
      </c>
      <c r="BT68" s="94">
        <v>46</v>
      </c>
      <c r="BU68" s="94">
        <v>1297</v>
      </c>
      <c r="BV68" s="94">
        <v>28.07</v>
      </c>
      <c r="BW68" s="94">
        <v>4</v>
      </c>
      <c r="BX68" s="94">
        <v>1</v>
      </c>
      <c r="BY68" s="94">
        <v>18</v>
      </c>
      <c r="BZ68" s="94">
        <v>25.18</v>
      </c>
      <c r="CA68" s="180">
        <v>2</v>
      </c>
      <c r="CB68" s="180">
        <v>1</v>
      </c>
      <c r="CC68" s="180">
        <v>11</v>
      </c>
      <c r="CD68" s="180">
        <v>11</v>
      </c>
      <c r="CE68" s="180">
        <v>32</v>
      </c>
      <c r="CF68" s="180">
        <v>5</v>
      </c>
      <c r="CG68" s="180">
        <v>141</v>
      </c>
      <c r="CH68" s="180">
        <v>26.46</v>
      </c>
      <c r="CI68" s="94">
        <v>2</v>
      </c>
      <c r="CJ68" s="94">
        <v>0</v>
      </c>
      <c r="CK68" s="94">
        <v>1</v>
      </c>
      <c r="CL68" s="94">
        <v>6.91</v>
      </c>
      <c r="CM68" s="94">
        <v>5</v>
      </c>
      <c r="CN68" s="94">
        <v>5</v>
      </c>
      <c r="CO68" s="94">
        <v>82</v>
      </c>
      <c r="CP68" s="94">
        <v>16.83</v>
      </c>
      <c r="CQ68" s="180">
        <v>3</v>
      </c>
      <c r="CR68" s="180">
        <v>1</v>
      </c>
      <c r="CS68" s="180">
        <v>21</v>
      </c>
      <c r="CT68" s="180">
        <v>28.52</v>
      </c>
      <c r="CU68" s="83">
        <v>1</v>
      </c>
      <c r="CV68" s="83">
        <v>0</v>
      </c>
      <c r="CW68" s="83">
        <v>2</v>
      </c>
      <c r="CX68" s="180">
        <v>31.75</v>
      </c>
      <c r="CY68" s="83">
        <v>46</v>
      </c>
      <c r="CZ68" s="83">
        <v>6</v>
      </c>
      <c r="DA68" s="83">
        <v>154</v>
      </c>
      <c r="DB68" s="180">
        <v>24.66</v>
      </c>
      <c r="DC68" s="180">
        <v>85</v>
      </c>
      <c r="DD68" s="180">
        <v>18</v>
      </c>
      <c r="DE68" s="180">
        <v>493</v>
      </c>
      <c r="DF68" s="180">
        <v>28.04</v>
      </c>
      <c r="DG68" s="84">
        <f t="shared" si="0"/>
        <v>4251</v>
      </c>
      <c r="DH68" s="84">
        <f t="shared" si="1"/>
        <v>1218</v>
      </c>
      <c r="DI68" s="84">
        <f t="shared" si="2"/>
        <v>31600</v>
      </c>
      <c r="DJ68" s="84">
        <f t="shared" si="3"/>
        <v>570.7199999999999</v>
      </c>
    </row>
    <row r="69" spans="1:114" ht="12.75">
      <c r="A69" s="47"/>
      <c r="B69" s="199" t="s">
        <v>58</v>
      </c>
      <c r="C69" s="199"/>
      <c r="D69" s="199"/>
      <c r="E69" s="199"/>
      <c r="F69" s="199"/>
      <c r="G69" s="199"/>
      <c r="H69" s="199"/>
      <c r="I69" s="199"/>
      <c r="J69" s="199"/>
      <c r="K69" s="87" t="s">
        <v>379</v>
      </c>
      <c r="L69" s="94">
        <v>0</v>
      </c>
      <c r="M69" s="97" t="s">
        <v>416</v>
      </c>
      <c r="N69" s="94">
        <v>0</v>
      </c>
      <c r="O69" s="100" t="s">
        <v>453</v>
      </c>
      <c r="P69" s="94">
        <v>0</v>
      </c>
      <c r="Q69" s="97" t="s">
        <v>490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1</v>
      </c>
      <c r="AB69" s="94">
        <v>0</v>
      </c>
      <c r="AC69" s="94">
        <v>1</v>
      </c>
      <c r="AD69" s="94">
        <v>62.5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v>0</v>
      </c>
      <c r="AL69" s="94">
        <v>0</v>
      </c>
      <c r="AM69" s="94">
        <v>0</v>
      </c>
      <c r="AN69" s="94">
        <v>0</v>
      </c>
      <c r="AO69" s="94">
        <v>0</v>
      </c>
      <c r="AP69" s="94">
        <v>0</v>
      </c>
      <c r="AQ69" s="94">
        <v>0</v>
      </c>
      <c r="AR69" s="94">
        <v>0</v>
      </c>
      <c r="AS69" s="94">
        <v>0</v>
      </c>
      <c r="AT69" s="94">
        <v>0</v>
      </c>
      <c r="AU69" s="94">
        <v>0</v>
      </c>
      <c r="AV69" s="94">
        <v>0</v>
      </c>
      <c r="AW69" s="94">
        <v>0</v>
      </c>
      <c r="AX69" s="94">
        <v>0</v>
      </c>
      <c r="AY69" s="94">
        <v>0</v>
      </c>
      <c r="AZ69" s="94">
        <v>0</v>
      </c>
      <c r="BA69" s="94">
        <v>0</v>
      </c>
      <c r="BB69" s="94">
        <v>0</v>
      </c>
      <c r="BC69" s="94">
        <v>0</v>
      </c>
      <c r="BD69" s="94">
        <v>0</v>
      </c>
      <c r="BE69" s="94">
        <v>0</v>
      </c>
      <c r="BF69" s="94">
        <v>0</v>
      </c>
      <c r="BG69" s="94">
        <v>0</v>
      </c>
      <c r="BH69" s="94">
        <v>0</v>
      </c>
      <c r="BI69" s="94">
        <v>0</v>
      </c>
      <c r="BJ69" s="94">
        <v>0</v>
      </c>
      <c r="BK69" s="94">
        <v>0</v>
      </c>
      <c r="BL69" s="94">
        <v>0</v>
      </c>
      <c r="BM69" s="94">
        <v>0</v>
      </c>
      <c r="BN69" s="94">
        <v>0</v>
      </c>
      <c r="BO69" s="94">
        <v>0</v>
      </c>
      <c r="BP69" s="94">
        <v>0</v>
      </c>
      <c r="BQ69" s="94">
        <v>0</v>
      </c>
      <c r="BR69" s="94">
        <v>0</v>
      </c>
      <c r="BS69" s="94">
        <v>0</v>
      </c>
      <c r="BT69" s="94">
        <v>0</v>
      </c>
      <c r="BU69" s="94">
        <v>0</v>
      </c>
      <c r="BV69" s="94">
        <v>0</v>
      </c>
      <c r="BW69" s="94">
        <v>0</v>
      </c>
      <c r="BX69" s="94">
        <v>0</v>
      </c>
      <c r="BY69" s="94">
        <v>0</v>
      </c>
      <c r="BZ69" s="94">
        <v>0</v>
      </c>
      <c r="CA69" s="94">
        <v>0</v>
      </c>
      <c r="CB69" s="94">
        <v>0</v>
      </c>
      <c r="CC69" s="94">
        <v>0</v>
      </c>
      <c r="CD69" s="94">
        <v>0</v>
      </c>
      <c r="CE69" s="94">
        <v>0</v>
      </c>
      <c r="CF69" s="94">
        <v>0</v>
      </c>
      <c r="CG69" s="94">
        <v>0</v>
      </c>
      <c r="CH69" s="94">
        <v>0</v>
      </c>
      <c r="CI69" s="94">
        <v>0</v>
      </c>
      <c r="CJ69" s="94">
        <v>0</v>
      </c>
      <c r="CK69" s="94">
        <v>0</v>
      </c>
      <c r="CL69" s="94">
        <v>0</v>
      </c>
      <c r="CM69" s="94">
        <v>0</v>
      </c>
      <c r="CN69" s="94">
        <v>0</v>
      </c>
      <c r="CO69" s="94">
        <v>0</v>
      </c>
      <c r="CP69" s="94">
        <v>0</v>
      </c>
      <c r="CQ69" s="94">
        <v>0</v>
      </c>
      <c r="CR69" s="94">
        <v>0</v>
      </c>
      <c r="CS69" s="94">
        <v>0</v>
      </c>
      <c r="CT69" s="94">
        <v>0</v>
      </c>
      <c r="CU69" s="94">
        <v>0</v>
      </c>
      <c r="CV69" s="94">
        <v>0</v>
      </c>
      <c r="CW69" s="94">
        <v>0</v>
      </c>
      <c r="CX69" s="94">
        <v>0</v>
      </c>
      <c r="CY69" s="94">
        <v>0</v>
      </c>
      <c r="CZ69" s="94">
        <v>0</v>
      </c>
      <c r="DA69" s="94">
        <v>0</v>
      </c>
      <c r="DB69" s="94">
        <v>0</v>
      </c>
      <c r="DC69" s="94">
        <v>0</v>
      </c>
      <c r="DD69" s="94">
        <v>0</v>
      </c>
      <c r="DE69" s="94">
        <v>0</v>
      </c>
      <c r="DF69" s="94">
        <v>0</v>
      </c>
      <c r="DG69" s="84">
        <f t="shared" si="0"/>
        <v>1</v>
      </c>
      <c r="DH69" s="84">
        <f t="shared" si="1"/>
        <v>0</v>
      </c>
      <c r="DI69" s="84">
        <f t="shared" si="2"/>
        <v>1</v>
      </c>
      <c r="DJ69" s="84">
        <f t="shared" si="3"/>
        <v>62.5</v>
      </c>
    </row>
    <row r="70" spans="1:114" ht="12.75">
      <c r="A70" s="47"/>
      <c r="B70" s="199" t="s">
        <v>59</v>
      </c>
      <c r="C70" s="199"/>
      <c r="D70" s="199"/>
      <c r="E70" s="199"/>
      <c r="F70" s="199"/>
      <c r="G70" s="199"/>
      <c r="H70" s="199"/>
      <c r="I70" s="199"/>
      <c r="J70" s="199"/>
      <c r="K70" s="87" t="s">
        <v>380</v>
      </c>
      <c r="L70" s="94">
        <v>0</v>
      </c>
      <c r="M70" s="97" t="s">
        <v>417</v>
      </c>
      <c r="N70" s="94">
        <v>0</v>
      </c>
      <c r="O70" s="100" t="s">
        <v>454</v>
      </c>
      <c r="P70" s="94">
        <v>0</v>
      </c>
      <c r="Q70" s="97" t="s">
        <v>491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4">
        <v>0</v>
      </c>
      <c r="AP70" s="94">
        <v>0</v>
      </c>
      <c r="AQ70" s="94">
        <v>0</v>
      </c>
      <c r="AR70" s="94">
        <v>0</v>
      </c>
      <c r="AS70" s="94">
        <v>0</v>
      </c>
      <c r="AT70" s="94">
        <v>0</v>
      </c>
      <c r="AU70" s="94">
        <v>0</v>
      </c>
      <c r="AV70" s="94">
        <v>0</v>
      </c>
      <c r="AW70" s="94">
        <v>0</v>
      </c>
      <c r="AX70" s="94">
        <v>0</v>
      </c>
      <c r="AY70" s="94">
        <v>0</v>
      </c>
      <c r="AZ70" s="94">
        <v>0</v>
      </c>
      <c r="BA70" s="94">
        <v>0</v>
      </c>
      <c r="BB70" s="94">
        <v>0</v>
      </c>
      <c r="BC70" s="94">
        <v>0</v>
      </c>
      <c r="BD70" s="94">
        <v>0</v>
      </c>
      <c r="BE70" s="94">
        <v>0</v>
      </c>
      <c r="BF70" s="94">
        <v>0</v>
      </c>
      <c r="BG70" s="94">
        <v>0</v>
      </c>
      <c r="BH70" s="94">
        <v>0</v>
      </c>
      <c r="BI70" s="94">
        <v>0</v>
      </c>
      <c r="BJ70" s="94">
        <v>0</v>
      </c>
      <c r="BK70" s="94">
        <v>0</v>
      </c>
      <c r="BL70" s="94">
        <v>0</v>
      </c>
      <c r="BM70" s="94">
        <v>0</v>
      </c>
      <c r="BN70" s="94">
        <v>0</v>
      </c>
      <c r="BO70" s="94">
        <v>0</v>
      </c>
      <c r="BP70" s="94">
        <v>0</v>
      </c>
      <c r="BQ70" s="94">
        <v>0</v>
      </c>
      <c r="BR70" s="94">
        <v>0</v>
      </c>
      <c r="BS70" s="94">
        <v>0</v>
      </c>
      <c r="BT70" s="94">
        <v>0</v>
      </c>
      <c r="BU70" s="94">
        <v>0</v>
      </c>
      <c r="BV70" s="94">
        <v>0</v>
      </c>
      <c r="BW70" s="94">
        <v>0</v>
      </c>
      <c r="BX70" s="94">
        <v>0</v>
      </c>
      <c r="BY70" s="94">
        <v>0</v>
      </c>
      <c r="BZ70" s="94">
        <v>0</v>
      </c>
      <c r="CA70" s="94">
        <v>0</v>
      </c>
      <c r="CB70" s="94">
        <v>0</v>
      </c>
      <c r="CC70" s="94">
        <v>0</v>
      </c>
      <c r="CD70" s="94">
        <v>0</v>
      </c>
      <c r="CE70" s="94">
        <v>0</v>
      </c>
      <c r="CF70" s="94">
        <v>0</v>
      </c>
      <c r="CG70" s="94">
        <v>0</v>
      </c>
      <c r="CH70" s="94">
        <v>0</v>
      </c>
      <c r="CI70" s="94">
        <v>0</v>
      </c>
      <c r="CJ70" s="94">
        <v>0</v>
      </c>
      <c r="CK70" s="94">
        <v>0</v>
      </c>
      <c r="CL70" s="94">
        <v>0</v>
      </c>
      <c r="CM70" s="94">
        <v>0</v>
      </c>
      <c r="CN70" s="94">
        <v>0</v>
      </c>
      <c r="CO70" s="94">
        <v>0</v>
      </c>
      <c r="CP70" s="94">
        <v>0</v>
      </c>
      <c r="CQ70" s="94">
        <v>0</v>
      </c>
      <c r="CR70" s="94">
        <v>0</v>
      </c>
      <c r="CS70" s="94">
        <v>0</v>
      </c>
      <c r="CT70" s="94">
        <v>0</v>
      </c>
      <c r="CU70" s="94">
        <v>0</v>
      </c>
      <c r="CV70" s="94">
        <v>0</v>
      </c>
      <c r="CW70" s="94">
        <v>0</v>
      </c>
      <c r="CX70" s="94">
        <v>0</v>
      </c>
      <c r="CY70" s="94">
        <v>0</v>
      </c>
      <c r="CZ70" s="94">
        <v>0</v>
      </c>
      <c r="DA70" s="94">
        <v>0</v>
      </c>
      <c r="DB70" s="94">
        <v>0</v>
      </c>
      <c r="DC70" s="94">
        <v>0</v>
      </c>
      <c r="DD70" s="94">
        <v>0</v>
      </c>
      <c r="DE70" s="94">
        <v>0</v>
      </c>
      <c r="DF70" s="94">
        <v>0</v>
      </c>
      <c r="DG70" s="84">
        <f t="shared" si="0"/>
        <v>0</v>
      </c>
      <c r="DH70" s="84">
        <f t="shared" si="1"/>
        <v>0</v>
      </c>
      <c r="DI70" s="84">
        <f t="shared" si="2"/>
        <v>0</v>
      </c>
      <c r="DJ70" s="84">
        <f t="shared" si="3"/>
        <v>0</v>
      </c>
    </row>
    <row r="71" spans="1:114" ht="12.75">
      <c r="A71" s="47"/>
      <c r="B71" s="199" t="s">
        <v>60</v>
      </c>
      <c r="C71" s="199"/>
      <c r="D71" s="199"/>
      <c r="E71" s="199"/>
      <c r="F71" s="199"/>
      <c r="G71" s="199"/>
      <c r="H71" s="199"/>
      <c r="I71" s="199"/>
      <c r="J71" s="199"/>
      <c r="K71" s="87" t="s">
        <v>381</v>
      </c>
      <c r="L71" s="94">
        <v>0</v>
      </c>
      <c r="M71" s="97" t="s">
        <v>418</v>
      </c>
      <c r="N71" s="94">
        <v>0</v>
      </c>
      <c r="O71" s="100" t="s">
        <v>455</v>
      </c>
      <c r="P71" s="102">
        <v>0</v>
      </c>
      <c r="Q71" s="97" t="s">
        <v>492</v>
      </c>
      <c r="R71" s="180">
        <v>0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0</v>
      </c>
      <c r="AC71" s="94">
        <v>0</v>
      </c>
      <c r="AD71" s="94">
        <v>0</v>
      </c>
      <c r="AE71" s="94">
        <v>0</v>
      </c>
      <c r="AF71" s="94">
        <v>0</v>
      </c>
      <c r="AG71" s="94">
        <v>0</v>
      </c>
      <c r="AH71" s="94">
        <v>0</v>
      </c>
      <c r="AI71" s="83">
        <v>0</v>
      </c>
      <c r="AJ71" s="83">
        <v>0</v>
      </c>
      <c r="AK71" s="83">
        <v>0</v>
      </c>
      <c r="AL71" s="180">
        <v>0</v>
      </c>
      <c r="AM71" s="94">
        <v>0</v>
      </c>
      <c r="AN71" s="94">
        <v>0</v>
      </c>
      <c r="AO71" s="94">
        <v>0</v>
      </c>
      <c r="AP71" s="94">
        <v>0</v>
      </c>
      <c r="AQ71" s="94">
        <v>0</v>
      </c>
      <c r="AR71" s="94">
        <v>0</v>
      </c>
      <c r="AS71" s="94">
        <v>0</v>
      </c>
      <c r="AT71" s="94">
        <v>0</v>
      </c>
      <c r="AU71" s="94">
        <v>0</v>
      </c>
      <c r="AV71" s="94">
        <v>0</v>
      </c>
      <c r="AW71" s="94">
        <v>0</v>
      </c>
      <c r="AX71" s="94">
        <v>0</v>
      </c>
      <c r="AY71" s="94">
        <v>0</v>
      </c>
      <c r="AZ71" s="94">
        <v>0</v>
      </c>
      <c r="BA71" s="94">
        <v>0</v>
      </c>
      <c r="BB71" s="94">
        <v>0</v>
      </c>
      <c r="BC71" s="94">
        <v>0</v>
      </c>
      <c r="BD71" s="94">
        <v>0</v>
      </c>
      <c r="BE71" s="94">
        <v>0</v>
      </c>
      <c r="BF71" s="94">
        <v>0</v>
      </c>
      <c r="BG71" s="94">
        <v>0</v>
      </c>
      <c r="BH71" s="94">
        <v>0</v>
      </c>
      <c r="BI71" s="94">
        <v>0</v>
      </c>
      <c r="BJ71" s="94">
        <v>0</v>
      </c>
      <c r="BK71" s="94">
        <v>0</v>
      </c>
      <c r="BL71" s="94">
        <v>0</v>
      </c>
      <c r="BM71" s="94">
        <v>0</v>
      </c>
      <c r="BN71" s="94">
        <v>0</v>
      </c>
      <c r="BO71" s="94">
        <v>0</v>
      </c>
      <c r="BP71" s="94">
        <v>0</v>
      </c>
      <c r="BQ71" s="94">
        <v>0</v>
      </c>
      <c r="BR71" s="94">
        <v>0</v>
      </c>
      <c r="BS71" s="94">
        <v>0</v>
      </c>
      <c r="BT71" s="94">
        <v>0</v>
      </c>
      <c r="BU71" s="94">
        <v>0</v>
      </c>
      <c r="BV71" s="94">
        <v>0</v>
      </c>
      <c r="BW71" s="94">
        <v>1</v>
      </c>
      <c r="BX71" s="94">
        <v>0</v>
      </c>
      <c r="BY71" s="94">
        <v>4</v>
      </c>
      <c r="BZ71" s="94">
        <v>32</v>
      </c>
      <c r="CA71" s="180">
        <v>2</v>
      </c>
      <c r="CB71" s="180">
        <v>12</v>
      </c>
      <c r="CC71" s="180">
        <v>126</v>
      </c>
      <c r="CD71" s="180">
        <v>10.9</v>
      </c>
      <c r="CE71" s="180">
        <v>0</v>
      </c>
      <c r="CF71" s="180">
        <v>0</v>
      </c>
      <c r="CG71" s="180">
        <v>0</v>
      </c>
      <c r="CH71" s="180">
        <v>0</v>
      </c>
      <c r="CI71" s="180">
        <v>0</v>
      </c>
      <c r="CJ71" s="180">
        <v>0</v>
      </c>
      <c r="CK71" s="180">
        <v>0</v>
      </c>
      <c r="CL71" s="180">
        <v>0</v>
      </c>
      <c r="CM71" s="94">
        <v>4</v>
      </c>
      <c r="CN71" s="94">
        <v>4</v>
      </c>
      <c r="CO71" s="94">
        <v>76</v>
      </c>
      <c r="CP71" s="94">
        <v>18.67</v>
      </c>
      <c r="CQ71" s="180">
        <v>1</v>
      </c>
      <c r="CR71" s="180">
        <v>0</v>
      </c>
      <c r="CS71" s="180">
        <v>2</v>
      </c>
      <c r="CT71" s="180">
        <v>31.75</v>
      </c>
      <c r="CU71" s="83">
        <v>7</v>
      </c>
      <c r="CV71" s="83">
        <v>2</v>
      </c>
      <c r="CW71" s="83">
        <v>33</v>
      </c>
      <c r="CX71" s="180">
        <v>15.1</v>
      </c>
      <c r="CY71" s="83">
        <v>0</v>
      </c>
      <c r="CZ71" s="83">
        <v>0</v>
      </c>
      <c r="DA71" s="83">
        <v>0</v>
      </c>
      <c r="DB71" s="180">
        <v>0</v>
      </c>
      <c r="DC71" s="180">
        <v>0</v>
      </c>
      <c r="DD71" s="180">
        <v>0</v>
      </c>
      <c r="DE71" s="180">
        <v>0</v>
      </c>
      <c r="DF71" s="180">
        <v>0</v>
      </c>
      <c r="DG71" s="84">
        <f t="shared" si="0"/>
        <v>15</v>
      </c>
      <c r="DH71" s="84">
        <f t="shared" si="1"/>
        <v>18</v>
      </c>
      <c r="DI71" s="84">
        <f t="shared" si="2"/>
        <v>241</v>
      </c>
      <c r="DJ71" s="84">
        <f t="shared" si="3"/>
        <v>108.41999999999999</v>
      </c>
    </row>
    <row r="72" spans="1:114" ht="12.75">
      <c r="A72" s="47"/>
      <c r="B72" s="199" t="s">
        <v>61</v>
      </c>
      <c r="C72" s="199"/>
      <c r="D72" s="199"/>
      <c r="E72" s="199"/>
      <c r="F72" s="199"/>
      <c r="G72" s="199"/>
      <c r="H72" s="199"/>
      <c r="I72" s="199"/>
      <c r="J72" s="199"/>
      <c r="K72" s="87" t="s">
        <v>382</v>
      </c>
      <c r="L72" s="94">
        <v>2</v>
      </c>
      <c r="M72" s="97" t="s">
        <v>419</v>
      </c>
      <c r="N72" s="94">
        <v>0</v>
      </c>
      <c r="O72" s="100" t="s">
        <v>456</v>
      </c>
      <c r="P72" s="94">
        <v>1</v>
      </c>
      <c r="Q72" s="97" t="s">
        <v>493</v>
      </c>
      <c r="R72" s="94">
        <v>68.18</v>
      </c>
      <c r="S72" s="94">
        <v>1</v>
      </c>
      <c r="T72" s="94">
        <v>0</v>
      </c>
      <c r="U72" s="94">
        <v>0</v>
      </c>
      <c r="V72" s="94">
        <v>60</v>
      </c>
      <c r="W72" s="94">
        <v>3</v>
      </c>
      <c r="X72" s="94">
        <v>0</v>
      </c>
      <c r="Y72" s="94">
        <v>8</v>
      </c>
      <c r="Z72" s="94">
        <v>66.37</v>
      </c>
      <c r="AA72" s="94">
        <v>10</v>
      </c>
      <c r="AB72" s="94">
        <v>0</v>
      </c>
      <c r="AC72" s="94">
        <v>33</v>
      </c>
      <c r="AD72" s="94">
        <v>66.6</v>
      </c>
      <c r="AE72" s="94">
        <v>0</v>
      </c>
      <c r="AF72" s="94">
        <v>0</v>
      </c>
      <c r="AG72" s="94">
        <v>0</v>
      </c>
      <c r="AH72" s="94">
        <v>0</v>
      </c>
      <c r="AI72" s="94">
        <v>0</v>
      </c>
      <c r="AJ72" s="94">
        <v>0</v>
      </c>
      <c r="AK72" s="94">
        <v>0</v>
      </c>
      <c r="AL72" s="94">
        <v>0</v>
      </c>
      <c r="AM72" s="94">
        <v>0</v>
      </c>
      <c r="AN72" s="94">
        <v>0</v>
      </c>
      <c r="AO72" s="94">
        <v>0</v>
      </c>
      <c r="AP72" s="94">
        <v>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4">
        <v>0</v>
      </c>
      <c r="AW72" s="94">
        <v>0</v>
      </c>
      <c r="AX72" s="94">
        <v>0</v>
      </c>
      <c r="AY72" s="94">
        <v>0</v>
      </c>
      <c r="AZ72" s="94">
        <v>0</v>
      </c>
      <c r="BA72" s="94">
        <v>0</v>
      </c>
      <c r="BB72" s="94">
        <v>0</v>
      </c>
      <c r="BC72" s="94">
        <v>0</v>
      </c>
      <c r="BD72" s="94">
        <v>0</v>
      </c>
      <c r="BE72" s="94">
        <v>0</v>
      </c>
      <c r="BF72" s="94">
        <v>0</v>
      </c>
      <c r="BG72" s="94">
        <v>0</v>
      </c>
      <c r="BH72" s="94">
        <v>0</v>
      </c>
      <c r="BI72" s="94">
        <v>0</v>
      </c>
      <c r="BJ72" s="94">
        <v>0</v>
      </c>
      <c r="BK72" s="94">
        <v>0</v>
      </c>
      <c r="BL72" s="94">
        <v>0</v>
      </c>
      <c r="BM72" s="94">
        <v>0</v>
      </c>
      <c r="BN72" s="94">
        <v>0</v>
      </c>
      <c r="BO72" s="94">
        <v>0</v>
      </c>
      <c r="BP72" s="94">
        <v>0</v>
      </c>
      <c r="BQ72" s="94">
        <v>0</v>
      </c>
      <c r="BR72" s="94">
        <v>0</v>
      </c>
      <c r="BS72" s="94">
        <v>0</v>
      </c>
      <c r="BT72" s="94">
        <v>0</v>
      </c>
      <c r="BU72" s="94">
        <v>0</v>
      </c>
      <c r="BV72" s="94">
        <v>0</v>
      </c>
      <c r="BW72" s="94">
        <v>0</v>
      </c>
      <c r="BX72" s="94">
        <v>0</v>
      </c>
      <c r="BY72" s="94">
        <v>0</v>
      </c>
      <c r="BZ72" s="94">
        <v>0</v>
      </c>
      <c r="CA72" s="94">
        <v>0</v>
      </c>
      <c r="CB72" s="94">
        <v>0</v>
      </c>
      <c r="CC72" s="94">
        <v>0</v>
      </c>
      <c r="CD72" s="94">
        <v>0</v>
      </c>
      <c r="CE72" s="94">
        <v>0</v>
      </c>
      <c r="CF72" s="94">
        <v>0</v>
      </c>
      <c r="CG72" s="94">
        <v>0</v>
      </c>
      <c r="CH72" s="94">
        <v>0</v>
      </c>
      <c r="CI72" s="94">
        <v>0</v>
      </c>
      <c r="CJ72" s="94">
        <v>0</v>
      </c>
      <c r="CK72" s="94">
        <v>0</v>
      </c>
      <c r="CL72" s="94">
        <v>0</v>
      </c>
      <c r="CM72" s="94">
        <v>0</v>
      </c>
      <c r="CN72" s="94">
        <v>0</v>
      </c>
      <c r="CO72" s="94">
        <v>0</v>
      </c>
      <c r="CP72" s="94">
        <v>0</v>
      </c>
      <c r="CQ72" s="94">
        <v>0</v>
      </c>
      <c r="CR72" s="94">
        <v>0</v>
      </c>
      <c r="CS72" s="94">
        <v>0</v>
      </c>
      <c r="CT72" s="94">
        <v>0</v>
      </c>
      <c r="CU72" s="94">
        <v>0</v>
      </c>
      <c r="CV72" s="94">
        <v>0</v>
      </c>
      <c r="CW72" s="94">
        <v>0</v>
      </c>
      <c r="CX72" s="94">
        <v>0</v>
      </c>
      <c r="CY72" s="94">
        <v>0</v>
      </c>
      <c r="CZ72" s="94">
        <v>0</v>
      </c>
      <c r="DA72" s="94">
        <v>0</v>
      </c>
      <c r="DB72" s="94">
        <v>0</v>
      </c>
      <c r="DC72" s="94">
        <v>0</v>
      </c>
      <c r="DD72" s="94">
        <v>0</v>
      </c>
      <c r="DE72" s="94">
        <v>0</v>
      </c>
      <c r="DF72" s="94">
        <v>0</v>
      </c>
      <c r="DG72" s="84">
        <f t="shared" si="0"/>
        <v>16</v>
      </c>
      <c r="DH72" s="84">
        <f t="shared" si="1"/>
        <v>0</v>
      </c>
      <c r="DI72" s="84">
        <f t="shared" si="2"/>
        <v>42</v>
      </c>
      <c r="DJ72" s="84">
        <f t="shared" si="3"/>
        <v>261.15</v>
      </c>
    </row>
    <row r="73" spans="1:114" ht="12.75">
      <c r="A73" s="47"/>
      <c r="B73" s="199" t="s">
        <v>62</v>
      </c>
      <c r="C73" s="199"/>
      <c r="D73" s="199"/>
      <c r="E73" s="199"/>
      <c r="F73" s="199"/>
      <c r="G73" s="199"/>
      <c r="H73" s="199"/>
      <c r="I73" s="199"/>
      <c r="J73" s="199"/>
      <c r="K73" s="87" t="s">
        <v>383</v>
      </c>
      <c r="L73" s="94">
        <v>0</v>
      </c>
      <c r="M73" s="97" t="s">
        <v>420</v>
      </c>
      <c r="N73" s="94">
        <v>0</v>
      </c>
      <c r="O73" s="100" t="s">
        <v>457</v>
      </c>
      <c r="P73" s="94">
        <v>0</v>
      </c>
      <c r="Q73" s="97" t="s">
        <v>494</v>
      </c>
      <c r="R73" s="94">
        <v>0</v>
      </c>
      <c r="S73" s="89">
        <v>0</v>
      </c>
      <c r="T73" s="89">
        <v>0</v>
      </c>
      <c r="U73" s="89">
        <v>0</v>
      </c>
      <c r="V73" s="180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0</v>
      </c>
      <c r="AF73" s="94">
        <v>0</v>
      </c>
      <c r="AG73" s="94">
        <v>0</v>
      </c>
      <c r="AH73" s="94">
        <v>0</v>
      </c>
      <c r="AI73" s="94">
        <v>0</v>
      </c>
      <c r="AJ73" s="94">
        <v>0</v>
      </c>
      <c r="AK73" s="94">
        <v>0</v>
      </c>
      <c r="AL73" s="94">
        <v>0</v>
      </c>
      <c r="AM73" s="94">
        <v>0</v>
      </c>
      <c r="AN73" s="94">
        <v>0</v>
      </c>
      <c r="AO73" s="94">
        <v>0</v>
      </c>
      <c r="AP73" s="94">
        <v>0</v>
      </c>
      <c r="AQ73" s="94">
        <v>0</v>
      </c>
      <c r="AR73" s="94">
        <v>0</v>
      </c>
      <c r="AS73" s="94">
        <v>0</v>
      </c>
      <c r="AT73" s="94">
        <v>0</v>
      </c>
      <c r="AU73" s="94">
        <v>0</v>
      </c>
      <c r="AV73" s="94">
        <v>0</v>
      </c>
      <c r="AW73" s="94">
        <v>0</v>
      </c>
      <c r="AX73" s="94">
        <v>0</v>
      </c>
      <c r="AY73" s="94">
        <v>0</v>
      </c>
      <c r="AZ73" s="94">
        <v>0</v>
      </c>
      <c r="BA73" s="94">
        <v>0</v>
      </c>
      <c r="BB73" s="94">
        <v>0</v>
      </c>
      <c r="BC73" s="94">
        <v>0</v>
      </c>
      <c r="BD73" s="94">
        <v>0</v>
      </c>
      <c r="BE73" s="94">
        <v>0</v>
      </c>
      <c r="BF73" s="94">
        <v>0</v>
      </c>
      <c r="BG73" s="94">
        <v>0</v>
      </c>
      <c r="BH73" s="94">
        <v>0</v>
      </c>
      <c r="BI73" s="94">
        <v>0</v>
      </c>
      <c r="BJ73" s="94">
        <v>0</v>
      </c>
      <c r="BK73" s="94">
        <v>0</v>
      </c>
      <c r="BL73" s="94">
        <v>0</v>
      </c>
      <c r="BM73" s="94">
        <v>0</v>
      </c>
      <c r="BN73" s="94">
        <v>0</v>
      </c>
      <c r="BO73" s="94">
        <v>0</v>
      </c>
      <c r="BP73" s="94">
        <v>0</v>
      </c>
      <c r="BQ73" s="94">
        <v>0</v>
      </c>
      <c r="BR73" s="94">
        <v>0</v>
      </c>
      <c r="BS73" s="94">
        <v>0</v>
      </c>
      <c r="BT73" s="94">
        <v>0</v>
      </c>
      <c r="BU73" s="94">
        <v>0</v>
      </c>
      <c r="BV73" s="94">
        <v>0</v>
      </c>
      <c r="BW73" s="94">
        <v>1</v>
      </c>
      <c r="BX73" s="94">
        <v>0</v>
      </c>
      <c r="BY73" s="94">
        <v>56</v>
      </c>
      <c r="BZ73" s="94">
        <v>299.2</v>
      </c>
      <c r="CA73" s="180">
        <v>0</v>
      </c>
      <c r="CB73" s="180">
        <v>0</v>
      </c>
      <c r="CC73" s="180">
        <v>0</v>
      </c>
      <c r="CD73" s="180">
        <v>0</v>
      </c>
      <c r="CE73" s="180">
        <v>0</v>
      </c>
      <c r="CF73" s="180">
        <v>0</v>
      </c>
      <c r="CG73" s="180">
        <v>0</v>
      </c>
      <c r="CH73" s="180">
        <v>0</v>
      </c>
      <c r="CI73" s="180">
        <v>0</v>
      </c>
      <c r="CJ73" s="180">
        <v>0</v>
      </c>
      <c r="CK73" s="180">
        <v>0</v>
      </c>
      <c r="CL73" s="180">
        <v>0</v>
      </c>
      <c r="CM73" s="94">
        <v>0</v>
      </c>
      <c r="CN73" s="94">
        <v>0</v>
      </c>
      <c r="CO73" s="94">
        <v>0</v>
      </c>
      <c r="CP73" s="94">
        <v>0</v>
      </c>
      <c r="CQ73" s="94">
        <v>0</v>
      </c>
      <c r="CR73" s="94">
        <v>0</v>
      </c>
      <c r="CS73" s="94">
        <v>0</v>
      </c>
      <c r="CT73" s="94">
        <v>0</v>
      </c>
      <c r="CU73" s="83">
        <v>0</v>
      </c>
      <c r="CV73" s="83">
        <v>0</v>
      </c>
      <c r="CW73" s="83">
        <v>0</v>
      </c>
      <c r="CX73" s="180">
        <v>0</v>
      </c>
      <c r="CY73" s="83">
        <v>0</v>
      </c>
      <c r="CZ73" s="83">
        <v>0</v>
      </c>
      <c r="DA73" s="83">
        <v>0</v>
      </c>
      <c r="DB73" s="180">
        <v>0</v>
      </c>
      <c r="DC73" s="94">
        <v>0</v>
      </c>
      <c r="DD73" s="94">
        <v>0</v>
      </c>
      <c r="DE73" s="94">
        <v>0</v>
      </c>
      <c r="DF73" s="94">
        <v>0</v>
      </c>
      <c r="DG73" s="84">
        <f t="shared" si="0"/>
        <v>1</v>
      </c>
      <c r="DH73" s="84">
        <f t="shared" si="1"/>
        <v>0</v>
      </c>
      <c r="DI73" s="84">
        <f t="shared" si="2"/>
        <v>56</v>
      </c>
      <c r="DJ73" s="84">
        <f t="shared" si="3"/>
        <v>299.2</v>
      </c>
    </row>
    <row r="74" spans="1:114" ht="12.75">
      <c r="A74" s="47"/>
      <c r="B74" s="199" t="s">
        <v>63</v>
      </c>
      <c r="C74" s="199"/>
      <c r="D74" s="199"/>
      <c r="E74" s="199"/>
      <c r="F74" s="199"/>
      <c r="G74" s="199"/>
      <c r="H74" s="199"/>
      <c r="I74" s="199"/>
      <c r="J74" s="199"/>
      <c r="K74" s="87" t="s">
        <v>384</v>
      </c>
      <c r="L74" s="94">
        <v>0</v>
      </c>
      <c r="M74" s="97" t="s">
        <v>421</v>
      </c>
      <c r="N74" s="94">
        <v>0</v>
      </c>
      <c r="O74" s="100" t="s">
        <v>458</v>
      </c>
      <c r="P74" s="94">
        <v>0</v>
      </c>
      <c r="Q74" s="97" t="s">
        <v>495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1</v>
      </c>
      <c r="AB74" s="94">
        <v>0</v>
      </c>
      <c r="AC74" s="94">
        <v>4</v>
      </c>
      <c r="AD74" s="94">
        <v>19.95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4">
        <v>0</v>
      </c>
      <c r="AN74" s="94">
        <v>0</v>
      </c>
      <c r="AO74" s="94">
        <v>0</v>
      </c>
      <c r="AP74" s="94">
        <v>0</v>
      </c>
      <c r="AQ74" s="94">
        <v>0</v>
      </c>
      <c r="AR74" s="94">
        <v>0</v>
      </c>
      <c r="AS74" s="94">
        <v>0</v>
      </c>
      <c r="AT74" s="94">
        <v>0</v>
      </c>
      <c r="AU74" s="94">
        <v>0</v>
      </c>
      <c r="AV74" s="94">
        <v>0</v>
      </c>
      <c r="AW74" s="94">
        <v>0</v>
      </c>
      <c r="AX74" s="94">
        <v>0</v>
      </c>
      <c r="AY74" s="94">
        <v>0</v>
      </c>
      <c r="AZ74" s="94">
        <v>0</v>
      </c>
      <c r="BA74" s="94">
        <v>0</v>
      </c>
      <c r="BB74" s="94">
        <v>0</v>
      </c>
      <c r="BC74" s="94">
        <v>0</v>
      </c>
      <c r="BD74" s="94">
        <v>0</v>
      </c>
      <c r="BE74" s="94">
        <v>0</v>
      </c>
      <c r="BF74" s="94">
        <v>0</v>
      </c>
      <c r="BG74" s="94">
        <v>0</v>
      </c>
      <c r="BH74" s="94">
        <v>0</v>
      </c>
      <c r="BI74" s="94">
        <v>0</v>
      </c>
      <c r="BJ74" s="94">
        <v>0</v>
      </c>
      <c r="BK74" s="94">
        <v>0</v>
      </c>
      <c r="BL74" s="94">
        <v>0</v>
      </c>
      <c r="BM74" s="94">
        <v>0</v>
      </c>
      <c r="BN74" s="94">
        <v>0</v>
      </c>
      <c r="BO74" s="94">
        <v>0</v>
      </c>
      <c r="BP74" s="94">
        <v>0</v>
      </c>
      <c r="BQ74" s="94">
        <v>0</v>
      </c>
      <c r="BR74" s="94">
        <v>0</v>
      </c>
      <c r="BS74" s="94">
        <v>0</v>
      </c>
      <c r="BT74" s="94">
        <v>0</v>
      </c>
      <c r="BU74" s="94">
        <v>0</v>
      </c>
      <c r="BV74" s="94">
        <v>0</v>
      </c>
      <c r="BW74" s="94">
        <v>0</v>
      </c>
      <c r="BX74" s="94">
        <v>0</v>
      </c>
      <c r="BY74" s="94">
        <v>0</v>
      </c>
      <c r="BZ74" s="94">
        <v>0</v>
      </c>
      <c r="CA74" s="94">
        <v>0</v>
      </c>
      <c r="CB74" s="94">
        <v>0</v>
      </c>
      <c r="CC74" s="94">
        <v>0</v>
      </c>
      <c r="CD74" s="94">
        <v>0</v>
      </c>
      <c r="CE74" s="94">
        <v>0</v>
      </c>
      <c r="CF74" s="94">
        <v>0</v>
      </c>
      <c r="CG74" s="94">
        <v>0</v>
      </c>
      <c r="CH74" s="94">
        <v>0</v>
      </c>
      <c r="CI74" s="94">
        <v>0</v>
      </c>
      <c r="CJ74" s="94">
        <v>0</v>
      </c>
      <c r="CK74" s="94">
        <v>0</v>
      </c>
      <c r="CL74" s="94">
        <v>0</v>
      </c>
      <c r="CM74" s="94">
        <v>0</v>
      </c>
      <c r="CN74" s="94">
        <v>0</v>
      </c>
      <c r="CO74" s="94">
        <v>0</v>
      </c>
      <c r="CP74" s="94">
        <v>0</v>
      </c>
      <c r="CQ74" s="94">
        <v>0</v>
      </c>
      <c r="CR74" s="94">
        <v>0</v>
      </c>
      <c r="CS74" s="94">
        <v>0</v>
      </c>
      <c r="CT74" s="94">
        <v>0</v>
      </c>
      <c r="CU74" s="94">
        <v>0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1</v>
      </c>
      <c r="DD74" s="94">
        <v>0</v>
      </c>
      <c r="DE74" s="94">
        <v>100</v>
      </c>
      <c r="DF74" s="94">
        <v>319.49</v>
      </c>
      <c r="DG74" s="84">
        <f t="shared" si="0"/>
        <v>2</v>
      </c>
      <c r="DH74" s="84">
        <f t="shared" si="1"/>
        <v>0</v>
      </c>
      <c r="DI74" s="84">
        <f t="shared" si="2"/>
        <v>104</v>
      </c>
      <c r="DJ74" s="84">
        <f t="shared" si="3"/>
        <v>339.44</v>
      </c>
    </row>
    <row r="75" spans="1:114" ht="12.75">
      <c r="A75" s="47"/>
      <c r="B75" s="199" t="s">
        <v>64</v>
      </c>
      <c r="C75" s="199"/>
      <c r="D75" s="199"/>
      <c r="E75" s="199"/>
      <c r="F75" s="199"/>
      <c r="G75" s="199"/>
      <c r="H75" s="199"/>
      <c r="I75" s="199"/>
      <c r="J75" s="199"/>
      <c r="K75" s="87" t="s">
        <v>385</v>
      </c>
      <c r="L75" s="94">
        <v>0</v>
      </c>
      <c r="M75" s="97" t="s">
        <v>422</v>
      </c>
      <c r="N75" s="94">
        <v>0</v>
      </c>
      <c r="O75" s="100" t="s">
        <v>459</v>
      </c>
      <c r="P75" s="94">
        <v>0</v>
      </c>
      <c r="Q75" s="97" t="s">
        <v>496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1</v>
      </c>
      <c r="AB75" s="94">
        <v>0</v>
      </c>
      <c r="AC75" s="94">
        <v>0</v>
      </c>
      <c r="AD75" s="94">
        <v>4.97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94">
        <v>0</v>
      </c>
      <c r="AQ75" s="94">
        <v>0</v>
      </c>
      <c r="AR75" s="94">
        <v>0</v>
      </c>
      <c r="AS75" s="94">
        <v>0</v>
      </c>
      <c r="AT75" s="94">
        <v>0</v>
      </c>
      <c r="AU75" s="94">
        <v>0</v>
      </c>
      <c r="AV75" s="94">
        <v>0</v>
      </c>
      <c r="AW75" s="94">
        <v>0</v>
      </c>
      <c r="AX75" s="94">
        <v>0</v>
      </c>
      <c r="AY75" s="94">
        <v>0</v>
      </c>
      <c r="AZ75" s="94">
        <v>0</v>
      </c>
      <c r="BA75" s="94">
        <v>0</v>
      </c>
      <c r="BB75" s="94">
        <v>0</v>
      </c>
      <c r="BC75" s="94">
        <v>0</v>
      </c>
      <c r="BD75" s="94">
        <v>0</v>
      </c>
      <c r="BE75" s="94">
        <v>0</v>
      </c>
      <c r="BF75" s="94">
        <v>0</v>
      </c>
      <c r="BG75" s="94">
        <v>0</v>
      </c>
      <c r="BH75" s="94">
        <v>0</v>
      </c>
      <c r="BI75" s="94">
        <v>0</v>
      </c>
      <c r="BJ75" s="94">
        <v>0</v>
      </c>
      <c r="BK75" s="94">
        <v>1</v>
      </c>
      <c r="BL75" s="94">
        <v>0</v>
      </c>
      <c r="BM75" s="94">
        <v>1</v>
      </c>
      <c r="BN75" s="94">
        <v>5</v>
      </c>
      <c r="BO75" s="94">
        <v>0</v>
      </c>
      <c r="BP75" s="94">
        <v>0</v>
      </c>
      <c r="BQ75" s="94">
        <v>0</v>
      </c>
      <c r="BR75" s="94">
        <v>0</v>
      </c>
      <c r="BS75" s="94">
        <v>0</v>
      </c>
      <c r="BT75" s="94">
        <v>0</v>
      </c>
      <c r="BU75" s="94">
        <v>0</v>
      </c>
      <c r="BV75" s="94">
        <v>0</v>
      </c>
      <c r="BW75" s="94">
        <v>0</v>
      </c>
      <c r="BX75" s="94">
        <v>0</v>
      </c>
      <c r="BY75" s="94">
        <v>0</v>
      </c>
      <c r="BZ75" s="94">
        <v>0</v>
      </c>
      <c r="CA75" s="94">
        <v>0</v>
      </c>
      <c r="CB75" s="94">
        <v>0</v>
      </c>
      <c r="CC75" s="94">
        <v>0</v>
      </c>
      <c r="CD75" s="94">
        <v>0</v>
      </c>
      <c r="CE75" s="94">
        <v>0</v>
      </c>
      <c r="CF75" s="94">
        <v>0</v>
      </c>
      <c r="CG75" s="94">
        <v>0</v>
      </c>
      <c r="CH75" s="94">
        <v>0</v>
      </c>
      <c r="CI75" s="94">
        <v>0</v>
      </c>
      <c r="CJ75" s="94">
        <v>0</v>
      </c>
      <c r="CK75" s="94">
        <v>0</v>
      </c>
      <c r="CL75" s="94">
        <v>0</v>
      </c>
      <c r="CM75" s="94">
        <v>0</v>
      </c>
      <c r="CN75" s="94">
        <v>0</v>
      </c>
      <c r="CO75" s="94">
        <v>0</v>
      </c>
      <c r="CP75" s="94">
        <v>0</v>
      </c>
      <c r="CQ75" s="94">
        <v>0</v>
      </c>
      <c r="CR75" s="94">
        <v>0</v>
      </c>
      <c r="CS75" s="94">
        <v>0</v>
      </c>
      <c r="CT75" s="94">
        <v>0</v>
      </c>
      <c r="CU75" s="94">
        <v>0</v>
      </c>
      <c r="CV75" s="94">
        <v>0</v>
      </c>
      <c r="CW75" s="94">
        <v>0</v>
      </c>
      <c r="CX75" s="94">
        <v>0</v>
      </c>
      <c r="CY75" s="94">
        <v>0</v>
      </c>
      <c r="CZ75" s="94">
        <v>0</v>
      </c>
      <c r="DA75" s="94">
        <v>0</v>
      </c>
      <c r="DB75" s="94">
        <v>0</v>
      </c>
      <c r="DC75" s="94">
        <v>0</v>
      </c>
      <c r="DD75" s="94">
        <v>0</v>
      </c>
      <c r="DE75" s="94">
        <v>0</v>
      </c>
      <c r="DF75" s="94">
        <v>0</v>
      </c>
      <c r="DG75" s="84">
        <f t="shared" si="0"/>
        <v>2</v>
      </c>
      <c r="DH75" s="84">
        <f t="shared" si="1"/>
        <v>0</v>
      </c>
      <c r="DI75" s="84">
        <f t="shared" si="2"/>
        <v>1</v>
      </c>
      <c r="DJ75" s="84">
        <f t="shared" si="3"/>
        <v>9.969999999999999</v>
      </c>
    </row>
    <row r="76" spans="1:114" ht="12.75">
      <c r="A76" s="47"/>
      <c r="B76" s="199" t="s">
        <v>65</v>
      </c>
      <c r="C76" s="199"/>
      <c r="D76" s="199"/>
      <c r="E76" s="199"/>
      <c r="F76" s="199"/>
      <c r="G76" s="199"/>
      <c r="H76" s="199"/>
      <c r="I76" s="199"/>
      <c r="J76" s="199"/>
      <c r="K76" s="87" t="s">
        <v>386</v>
      </c>
      <c r="L76" s="94">
        <v>3</v>
      </c>
      <c r="M76" s="97" t="s">
        <v>423</v>
      </c>
      <c r="N76" s="94">
        <v>0</v>
      </c>
      <c r="O76" s="100" t="s">
        <v>460</v>
      </c>
      <c r="P76" s="94">
        <v>21</v>
      </c>
      <c r="Q76" s="97" t="s">
        <v>497</v>
      </c>
      <c r="R76" s="94">
        <v>111.7</v>
      </c>
      <c r="S76" s="94">
        <v>1</v>
      </c>
      <c r="T76" s="94">
        <v>1</v>
      </c>
      <c r="U76" s="94">
        <v>49</v>
      </c>
      <c r="V76" s="94">
        <v>78.12</v>
      </c>
      <c r="W76" s="94">
        <v>0</v>
      </c>
      <c r="X76" s="94">
        <v>0</v>
      </c>
      <c r="Y76" s="94">
        <v>0</v>
      </c>
      <c r="Z76" s="94">
        <v>0</v>
      </c>
      <c r="AA76" s="94">
        <v>0</v>
      </c>
      <c r="AB76" s="94">
        <v>0</v>
      </c>
      <c r="AC76" s="94">
        <v>0</v>
      </c>
      <c r="AD76" s="94">
        <v>0</v>
      </c>
      <c r="AE76" s="94">
        <v>0</v>
      </c>
      <c r="AF76" s="94">
        <v>0</v>
      </c>
      <c r="AG76" s="94">
        <v>0</v>
      </c>
      <c r="AH76" s="94">
        <v>0</v>
      </c>
      <c r="AI76" s="94">
        <v>1</v>
      </c>
      <c r="AJ76" s="94">
        <v>0</v>
      </c>
      <c r="AK76" s="94">
        <v>16</v>
      </c>
      <c r="AL76" s="94">
        <v>49.92</v>
      </c>
      <c r="AM76" s="94">
        <v>0</v>
      </c>
      <c r="AN76" s="94">
        <v>0</v>
      </c>
      <c r="AO76" s="94">
        <v>0</v>
      </c>
      <c r="AP76" s="94">
        <v>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4">
        <v>0</v>
      </c>
      <c r="AW76" s="94">
        <v>0</v>
      </c>
      <c r="AX76" s="94">
        <v>0</v>
      </c>
      <c r="AY76" s="94">
        <v>0</v>
      </c>
      <c r="AZ76" s="94">
        <v>0</v>
      </c>
      <c r="BA76" s="94">
        <v>0</v>
      </c>
      <c r="BB76" s="94">
        <v>0</v>
      </c>
      <c r="BC76" s="94">
        <v>0</v>
      </c>
      <c r="BD76" s="94">
        <v>0</v>
      </c>
      <c r="BE76" s="94">
        <v>0</v>
      </c>
      <c r="BF76" s="94">
        <v>0</v>
      </c>
      <c r="BG76" s="94">
        <v>1</v>
      </c>
      <c r="BH76" s="94">
        <v>0</v>
      </c>
      <c r="BI76" s="94">
        <v>2</v>
      </c>
      <c r="BJ76" s="94">
        <v>64.48</v>
      </c>
      <c r="BK76" s="94">
        <v>0</v>
      </c>
      <c r="BL76" s="94">
        <v>0</v>
      </c>
      <c r="BM76" s="94">
        <v>0</v>
      </c>
      <c r="BN76" s="94">
        <v>0</v>
      </c>
      <c r="BO76" s="94">
        <v>1</v>
      </c>
      <c r="BP76" s="94">
        <v>0</v>
      </c>
      <c r="BQ76" s="94">
        <v>24</v>
      </c>
      <c r="BR76" s="94">
        <v>127.66</v>
      </c>
      <c r="BS76" s="94">
        <v>0</v>
      </c>
      <c r="BT76" s="94">
        <v>0</v>
      </c>
      <c r="BU76" s="94">
        <v>0</v>
      </c>
      <c r="BV76" s="94">
        <v>0</v>
      </c>
      <c r="BW76" s="94">
        <v>0</v>
      </c>
      <c r="BX76" s="94">
        <v>0</v>
      </c>
      <c r="BY76" s="94">
        <v>0</v>
      </c>
      <c r="BZ76" s="94">
        <v>0</v>
      </c>
      <c r="CA76" s="94">
        <v>0</v>
      </c>
      <c r="CB76" s="94">
        <v>0</v>
      </c>
      <c r="CC76" s="94">
        <v>0</v>
      </c>
      <c r="CD76" s="94">
        <v>0</v>
      </c>
      <c r="CE76" s="94">
        <v>0</v>
      </c>
      <c r="CF76" s="94">
        <v>0</v>
      </c>
      <c r="CG76" s="94">
        <v>0</v>
      </c>
      <c r="CH76" s="94">
        <v>0</v>
      </c>
      <c r="CI76" s="94">
        <v>0</v>
      </c>
      <c r="CJ76" s="94">
        <v>0</v>
      </c>
      <c r="CK76" s="94">
        <v>0</v>
      </c>
      <c r="CL76" s="94">
        <v>0</v>
      </c>
      <c r="CM76" s="94">
        <v>0</v>
      </c>
      <c r="CN76" s="94">
        <v>0</v>
      </c>
      <c r="CO76" s="94">
        <v>0</v>
      </c>
      <c r="CP76" s="94">
        <v>0</v>
      </c>
      <c r="CQ76" s="94">
        <v>0</v>
      </c>
      <c r="CR76" s="94">
        <v>0</v>
      </c>
      <c r="CS76" s="94">
        <v>0</v>
      </c>
      <c r="CT76" s="94">
        <v>0</v>
      </c>
      <c r="CU76" s="94">
        <v>0</v>
      </c>
      <c r="CV76" s="94">
        <v>0</v>
      </c>
      <c r="CW76" s="94">
        <v>0</v>
      </c>
      <c r="CX76" s="94">
        <v>0</v>
      </c>
      <c r="CY76" s="94">
        <v>0</v>
      </c>
      <c r="CZ76" s="94">
        <v>0</v>
      </c>
      <c r="DA76" s="94">
        <v>0</v>
      </c>
      <c r="DB76" s="94">
        <v>0</v>
      </c>
      <c r="DC76" s="94">
        <v>0</v>
      </c>
      <c r="DD76" s="94">
        <v>0</v>
      </c>
      <c r="DE76" s="94">
        <v>0</v>
      </c>
      <c r="DF76" s="94">
        <v>0</v>
      </c>
      <c r="DG76" s="84">
        <f t="shared" si="0"/>
        <v>7</v>
      </c>
      <c r="DH76" s="84">
        <f t="shared" si="1"/>
        <v>1</v>
      </c>
      <c r="DI76" s="84">
        <f t="shared" si="2"/>
        <v>112</v>
      </c>
      <c r="DJ76" s="84">
        <f t="shared" si="3"/>
        <v>431.88</v>
      </c>
    </row>
    <row r="77" spans="1:114" ht="12.75">
      <c r="A77" s="47"/>
      <c r="B77" s="199" t="s">
        <v>66</v>
      </c>
      <c r="C77" s="199"/>
      <c r="D77" s="199"/>
      <c r="E77" s="199"/>
      <c r="F77" s="199"/>
      <c r="G77" s="199"/>
      <c r="H77" s="199"/>
      <c r="I77" s="199"/>
      <c r="J77" s="199"/>
      <c r="K77" s="87" t="s">
        <v>387</v>
      </c>
      <c r="L77" s="94">
        <v>0</v>
      </c>
      <c r="M77" s="97" t="s">
        <v>424</v>
      </c>
      <c r="N77" s="94">
        <v>0</v>
      </c>
      <c r="O77" s="100" t="s">
        <v>461</v>
      </c>
      <c r="P77" s="94">
        <v>0</v>
      </c>
      <c r="Q77" s="97" t="s">
        <v>498</v>
      </c>
      <c r="R77" s="94">
        <v>0</v>
      </c>
      <c r="S77" s="94">
        <v>0</v>
      </c>
      <c r="T77" s="94">
        <v>0</v>
      </c>
      <c r="U77" s="94">
        <v>0</v>
      </c>
      <c r="V77" s="94">
        <v>0</v>
      </c>
      <c r="W77" s="94">
        <v>0</v>
      </c>
      <c r="X77" s="94">
        <v>0</v>
      </c>
      <c r="Y77" s="94">
        <v>0</v>
      </c>
      <c r="Z77" s="94">
        <v>0</v>
      </c>
      <c r="AA77" s="94">
        <v>0</v>
      </c>
      <c r="AB77" s="94">
        <v>0</v>
      </c>
      <c r="AC77" s="94">
        <v>0</v>
      </c>
      <c r="AD77" s="94">
        <v>0</v>
      </c>
      <c r="AE77" s="94">
        <v>0</v>
      </c>
      <c r="AF77" s="94">
        <v>0</v>
      </c>
      <c r="AG77" s="94">
        <v>0</v>
      </c>
      <c r="AH77" s="94">
        <v>0</v>
      </c>
      <c r="AI77" s="94">
        <v>0</v>
      </c>
      <c r="AJ77" s="94">
        <v>0</v>
      </c>
      <c r="AK77" s="94">
        <v>0</v>
      </c>
      <c r="AL77" s="94">
        <v>0</v>
      </c>
      <c r="AM77" s="94">
        <v>0</v>
      </c>
      <c r="AN77" s="94">
        <v>0</v>
      </c>
      <c r="AO77" s="94">
        <v>0</v>
      </c>
      <c r="AP77" s="94">
        <v>0</v>
      </c>
      <c r="AQ77" s="94">
        <v>0</v>
      </c>
      <c r="AR77" s="94">
        <v>0</v>
      </c>
      <c r="AS77" s="94">
        <v>0</v>
      </c>
      <c r="AT77" s="94">
        <v>0</v>
      </c>
      <c r="AU77" s="94">
        <v>0</v>
      </c>
      <c r="AV77" s="94">
        <v>0</v>
      </c>
      <c r="AW77" s="94">
        <v>0</v>
      </c>
      <c r="AX77" s="94">
        <v>0</v>
      </c>
      <c r="AY77" s="94">
        <v>0</v>
      </c>
      <c r="AZ77" s="94">
        <v>0</v>
      </c>
      <c r="BA77" s="94">
        <v>0</v>
      </c>
      <c r="BB77" s="94">
        <v>0</v>
      </c>
      <c r="BC77" s="94">
        <v>0</v>
      </c>
      <c r="BD77" s="94">
        <v>0</v>
      </c>
      <c r="BE77" s="94">
        <v>0</v>
      </c>
      <c r="BF77" s="94">
        <v>0</v>
      </c>
      <c r="BG77" s="94">
        <v>4</v>
      </c>
      <c r="BH77" s="94">
        <v>1</v>
      </c>
      <c r="BI77" s="94">
        <v>145</v>
      </c>
      <c r="BJ77" s="94">
        <v>122.05</v>
      </c>
      <c r="BK77" s="94">
        <v>0</v>
      </c>
      <c r="BL77" s="94">
        <v>0</v>
      </c>
      <c r="BM77" s="94">
        <v>0</v>
      </c>
      <c r="BN77" s="94">
        <v>0</v>
      </c>
      <c r="BO77" s="94">
        <v>0</v>
      </c>
      <c r="BP77" s="94">
        <v>0</v>
      </c>
      <c r="BQ77" s="94">
        <v>0</v>
      </c>
      <c r="BR77" s="94">
        <v>0</v>
      </c>
      <c r="BS77" s="94">
        <v>0</v>
      </c>
      <c r="BT77" s="94">
        <v>0</v>
      </c>
      <c r="BU77" s="94">
        <v>0</v>
      </c>
      <c r="BV77" s="94">
        <v>0</v>
      </c>
      <c r="BW77" s="94">
        <v>1</v>
      </c>
      <c r="BX77" s="94">
        <v>0</v>
      </c>
      <c r="BY77" s="94">
        <v>5</v>
      </c>
      <c r="BZ77" s="94">
        <v>79.37</v>
      </c>
      <c r="CA77" s="94">
        <v>0</v>
      </c>
      <c r="CB77" s="94">
        <v>0</v>
      </c>
      <c r="CC77" s="94">
        <v>0</v>
      </c>
      <c r="CD77" s="94">
        <v>0</v>
      </c>
      <c r="CE77" s="94">
        <v>0</v>
      </c>
      <c r="CF77" s="94">
        <v>0</v>
      </c>
      <c r="CG77" s="94">
        <v>0</v>
      </c>
      <c r="CH77" s="94">
        <v>0</v>
      </c>
      <c r="CI77" s="94">
        <v>0</v>
      </c>
      <c r="CJ77" s="94">
        <v>0</v>
      </c>
      <c r="CK77" s="94">
        <v>0</v>
      </c>
      <c r="CL77" s="94">
        <v>0</v>
      </c>
      <c r="CM77" s="94">
        <v>0</v>
      </c>
      <c r="CN77" s="94">
        <v>0</v>
      </c>
      <c r="CO77" s="94">
        <v>0</v>
      </c>
      <c r="CP77" s="94">
        <v>0</v>
      </c>
      <c r="CQ77" s="94">
        <v>0</v>
      </c>
      <c r="CR77" s="94">
        <v>0</v>
      </c>
      <c r="CS77" s="94">
        <v>0</v>
      </c>
      <c r="CT77" s="94">
        <v>0</v>
      </c>
      <c r="CU77" s="94">
        <v>0</v>
      </c>
      <c r="CV77" s="94">
        <v>0</v>
      </c>
      <c r="CW77" s="94">
        <v>0</v>
      </c>
      <c r="CX77" s="94">
        <v>0</v>
      </c>
      <c r="CY77" s="94">
        <v>0</v>
      </c>
      <c r="CZ77" s="94">
        <v>0</v>
      </c>
      <c r="DA77" s="94">
        <v>0</v>
      </c>
      <c r="DB77" s="94">
        <v>0</v>
      </c>
      <c r="DC77" s="94">
        <v>0</v>
      </c>
      <c r="DD77" s="94">
        <v>0</v>
      </c>
      <c r="DE77" s="94">
        <v>0</v>
      </c>
      <c r="DF77" s="94">
        <v>0</v>
      </c>
      <c r="DG77" s="84">
        <f t="shared" si="0"/>
        <v>5</v>
      </c>
      <c r="DH77" s="84">
        <f t="shared" si="1"/>
        <v>1</v>
      </c>
      <c r="DI77" s="84">
        <f t="shared" si="2"/>
        <v>150</v>
      </c>
      <c r="DJ77" s="84">
        <f t="shared" si="3"/>
        <v>201.42000000000002</v>
      </c>
    </row>
    <row r="78" spans="1:114" ht="12.75">
      <c r="A78" s="47"/>
      <c r="B78" s="199" t="s">
        <v>67</v>
      </c>
      <c r="C78" s="199"/>
      <c r="D78" s="199"/>
      <c r="E78" s="199"/>
      <c r="F78" s="199"/>
      <c r="G78" s="199"/>
      <c r="H78" s="199"/>
      <c r="I78" s="199"/>
      <c r="J78" s="199"/>
      <c r="K78" s="87" t="s">
        <v>388</v>
      </c>
      <c r="L78" s="94">
        <v>107</v>
      </c>
      <c r="M78" s="97" t="s">
        <v>425</v>
      </c>
      <c r="N78" s="94">
        <v>47</v>
      </c>
      <c r="O78" s="100" t="s">
        <v>462</v>
      </c>
      <c r="P78" s="94">
        <v>12623</v>
      </c>
      <c r="Q78" s="97" t="s">
        <v>499</v>
      </c>
      <c r="R78" s="94">
        <v>268.72</v>
      </c>
      <c r="S78" s="94">
        <v>26</v>
      </c>
      <c r="T78" s="94">
        <v>7</v>
      </c>
      <c r="U78" s="94">
        <v>1957</v>
      </c>
      <c r="V78" s="94">
        <v>263.21</v>
      </c>
      <c r="W78" s="94">
        <v>6</v>
      </c>
      <c r="X78" s="94">
        <v>32</v>
      </c>
      <c r="Y78" s="94">
        <v>9324</v>
      </c>
      <c r="Z78" s="94">
        <v>290.23</v>
      </c>
      <c r="AA78" s="94">
        <v>199</v>
      </c>
      <c r="AB78" s="94">
        <v>30</v>
      </c>
      <c r="AC78" s="94">
        <v>4308</v>
      </c>
      <c r="AD78" s="94">
        <v>144.66</v>
      </c>
      <c r="AE78" s="94">
        <v>265</v>
      </c>
      <c r="AF78" s="94">
        <v>100</v>
      </c>
      <c r="AG78" s="94">
        <v>30360</v>
      </c>
      <c r="AH78" s="94">
        <v>303.68</v>
      </c>
      <c r="AI78" s="94">
        <v>140</v>
      </c>
      <c r="AJ78" s="94">
        <v>17</v>
      </c>
      <c r="AK78" s="94">
        <v>2769</v>
      </c>
      <c r="AL78" s="94">
        <v>164.54</v>
      </c>
      <c r="AM78" s="94">
        <v>0</v>
      </c>
      <c r="AN78" s="94">
        <v>0</v>
      </c>
      <c r="AO78" s="94">
        <v>0</v>
      </c>
      <c r="AP78" s="94">
        <v>0</v>
      </c>
      <c r="AQ78" s="94">
        <v>3</v>
      </c>
      <c r="AR78" s="94">
        <v>1</v>
      </c>
      <c r="AS78" s="94">
        <v>388</v>
      </c>
      <c r="AT78" s="94">
        <v>326.66</v>
      </c>
      <c r="AU78" s="94">
        <v>965</v>
      </c>
      <c r="AV78" s="94">
        <v>350</v>
      </c>
      <c r="AW78" s="94">
        <v>94546</v>
      </c>
      <c r="AX78" s="94">
        <v>270.4</v>
      </c>
      <c r="AY78" s="94">
        <v>46</v>
      </c>
      <c r="AZ78" s="94">
        <v>64</v>
      </c>
      <c r="BA78" s="94">
        <v>24713</v>
      </c>
      <c r="BB78" s="94">
        <v>387.65</v>
      </c>
      <c r="BC78" s="94">
        <v>824</v>
      </c>
      <c r="BD78" s="94">
        <v>361</v>
      </c>
      <c r="BE78" s="94">
        <v>95236</v>
      </c>
      <c r="BF78" s="94">
        <v>263.54</v>
      </c>
      <c r="BG78" s="94">
        <v>1256</v>
      </c>
      <c r="BH78" s="94">
        <v>571</v>
      </c>
      <c r="BI78" s="94">
        <v>106192</v>
      </c>
      <c r="BJ78" s="94">
        <v>186.07</v>
      </c>
      <c r="BK78" s="94">
        <v>230</v>
      </c>
      <c r="BL78" s="94">
        <v>44</v>
      </c>
      <c r="BM78" s="94">
        <v>10151</v>
      </c>
      <c r="BN78" s="94">
        <v>228.71</v>
      </c>
      <c r="BO78" s="94">
        <v>14</v>
      </c>
      <c r="BP78" s="94">
        <v>3</v>
      </c>
      <c r="BQ78" s="94">
        <v>634</v>
      </c>
      <c r="BR78" s="94">
        <v>244.39</v>
      </c>
      <c r="BS78" s="94">
        <v>73</v>
      </c>
      <c r="BT78" s="94">
        <v>9</v>
      </c>
      <c r="BU78" s="94">
        <v>1202</v>
      </c>
      <c r="BV78" s="94">
        <v>129.07</v>
      </c>
      <c r="BW78" s="94">
        <v>104</v>
      </c>
      <c r="BX78" s="94">
        <v>54</v>
      </c>
      <c r="BY78" s="94">
        <v>9895</v>
      </c>
      <c r="BZ78" s="94">
        <v>182.56</v>
      </c>
      <c r="CA78" s="94">
        <v>0</v>
      </c>
      <c r="CB78" s="94">
        <v>0</v>
      </c>
      <c r="CC78" s="94">
        <v>0</v>
      </c>
      <c r="CD78" s="94">
        <v>0</v>
      </c>
      <c r="CE78" s="94">
        <v>0</v>
      </c>
      <c r="CF78" s="94">
        <v>0</v>
      </c>
      <c r="CG78" s="94">
        <v>0</v>
      </c>
      <c r="CH78" s="94">
        <v>0</v>
      </c>
      <c r="CI78" s="94">
        <v>0</v>
      </c>
      <c r="CJ78" s="94">
        <v>0</v>
      </c>
      <c r="CK78" s="94">
        <v>0</v>
      </c>
      <c r="CL78" s="94">
        <v>0</v>
      </c>
      <c r="CM78" s="94">
        <v>0</v>
      </c>
      <c r="CN78" s="94">
        <v>0</v>
      </c>
      <c r="CO78" s="94">
        <v>0</v>
      </c>
      <c r="CP78" s="94">
        <v>0</v>
      </c>
      <c r="CQ78" s="94">
        <v>0</v>
      </c>
      <c r="CR78" s="94">
        <v>0</v>
      </c>
      <c r="CS78" s="94">
        <v>0</v>
      </c>
      <c r="CT78" s="94">
        <v>0</v>
      </c>
      <c r="CU78" s="94">
        <v>0</v>
      </c>
      <c r="CV78" s="94">
        <v>0</v>
      </c>
      <c r="CW78" s="94">
        <v>0</v>
      </c>
      <c r="CX78" s="94">
        <v>0</v>
      </c>
      <c r="CY78" s="94">
        <v>30</v>
      </c>
      <c r="CZ78" s="94">
        <v>42</v>
      </c>
      <c r="DA78" s="94">
        <v>9377</v>
      </c>
      <c r="DB78" s="94">
        <v>224.69</v>
      </c>
      <c r="DC78" s="94">
        <v>804</v>
      </c>
      <c r="DD78" s="94">
        <v>361</v>
      </c>
      <c r="DE78" s="94">
        <v>108330</v>
      </c>
      <c r="DF78" s="94">
        <v>300.32</v>
      </c>
      <c r="DG78" s="84">
        <f t="shared" si="0"/>
        <v>5092</v>
      </c>
      <c r="DH78" s="84">
        <f t="shared" si="1"/>
        <v>2093</v>
      </c>
      <c r="DI78" s="84">
        <f t="shared" si="2"/>
        <v>522005</v>
      </c>
      <c r="DJ78" s="84">
        <f t="shared" si="3"/>
        <v>4179.1</v>
      </c>
    </row>
    <row r="79" spans="1:114" ht="12.75">
      <c r="A79" s="47"/>
      <c r="B79" s="199" t="s">
        <v>68</v>
      </c>
      <c r="C79" s="199"/>
      <c r="D79" s="199"/>
      <c r="E79" s="199"/>
      <c r="F79" s="199"/>
      <c r="G79" s="199"/>
      <c r="H79" s="199"/>
      <c r="I79" s="199"/>
      <c r="J79" s="199"/>
      <c r="K79" s="87" t="s">
        <v>389</v>
      </c>
      <c r="L79" s="94">
        <v>0</v>
      </c>
      <c r="M79" s="97" t="s">
        <v>426</v>
      </c>
      <c r="N79" s="94">
        <v>0</v>
      </c>
      <c r="O79" s="100" t="s">
        <v>463</v>
      </c>
      <c r="P79" s="102">
        <v>0</v>
      </c>
      <c r="Q79" s="97" t="s">
        <v>500</v>
      </c>
      <c r="R79" s="180">
        <v>0</v>
      </c>
      <c r="S79" s="89">
        <v>0</v>
      </c>
      <c r="T79" s="89">
        <v>0</v>
      </c>
      <c r="U79" s="89">
        <v>0</v>
      </c>
      <c r="V79" s="180">
        <v>0</v>
      </c>
      <c r="W79" s="89">
        <v>0</v>
      </c>
      <c r="X79" s="89">
        <v>0</v>
      </c>
      <c r="Y79" s="89">
        <v>0</v>
      </c>
      <c r="Z79" s="180">
        <v>0</v>
      </c>
      <c r="AA79" s="94">
        <v>1</v>
      </c>
      <c r="AB79" s="94">
        <v>0</v>
      </c>
      <c r="AC79" s="94">
        <v>3</v>
      </c>
      <c r="AD79" s="94">
        <v>500</v>
      </c>
      <c r="AE79" s="83">
        <v>0</v>
      </c>
      <c r="AF79" s="83">
        <v>0</v>
      </c>
      <c r="AG79" s="83">
        <v>0</v>
      </c>
      <c r="AH79" s="180">
        <v>0</v>
      </c>
      <c r="AI79" s="83">
        <v>0</v>
      </c>
      <c r="AJ79" s="83">
        <v>0</v>
      </c>
      <c r="AK79" s="83">
        <v>0</v>
      </c>
      <c r="AL79" s="180">
        <v>0</v>
      </c>
      <c r="AM79" s="83">
        <v>0</v>
      </c>
      <c r="AN79" s="83">
        <v>0</v>
      </c>
      <c r="AO79" s="83">
        <v>0</v>
      </c>
      <c r="AP79" s="180">
        <v>0</v>
      </c>
      <c r="AQ79" s="83">
        <v>0</v>
      </c>
      <c r="AR79" s="83">
        <v>0</v>
      </c>
      <c r="AS79" s="83">
        <v>0</v>
      </c>
      <c r="AT79" s="180">
        <v>0</v>
      </c>
      <c r="AU79" s="83">
        <v>0</v>
      </c>
      <c r="AV79" s="83">
        <v>0</v>
      </c>
      <c r="AW79" s="83">
        <v>0</v>
      </c>
      <c r="AX79" s="180">
        <v>0</v>
      </c>
      <c r="AY79" s="83">
        <v>0</v>
      </c>
      <c r="AZ79" s="83">
        <v>0</v>
      </c>
      <c r="BA79" s="83">
        <v>0</v>
      </c>
      <c r="BB79" s="180">
        <v>0</v>
      </c>
      <c r="BC79" s="83">
        <v>0</v>
      </c>
      <c r="BD79" s="83">
        <v>0</v>
      </c>
      <c r="BE79" s="83">
        <v>0</v>
      </c>
      <c r="BF79" s="180">
        <v>0</v>
      </c>
      <c r="BG79" s="83">
        <v>0</v>
      </c>
      <c r="BH79" s="83">
        <v>0</v>
      </c>
      <c r="BI79" s="83">
        <v>0</v>
      </c>
      <c r="BJ79" s="180">
        <v>0</v>
      </c>
      <c r="BK79" s="83">
        <v>0</v>
      </c>
      <c r="BL79" s="83">
        <v>0</v>
      </c>
      <c r="BM79" s="83">
        <v>0</v>
      </c>
      <c r="BN79" s="180">
        <v>0</v>
      </c>
      <c r="BO79" s="83">
        <v>0</v>
      </c>
      <c r="BP79" s="83">
        <v>0</v>
      </c>
      <c r="BQ79" s="83">
        <v>0</v>
      </c>
      <c r="BR79" s="180">
        <v>0</v>
      </c>
      <c r="BS79" s="83">
        <v>0</v>
      </c>
      <c r="BT79" s="83">
        <v>0</v>
      </c>
      <c r="BU79" s="83">
        <v>0</v>
      </c>
      <c r="BV79" s="180">
        <v>0</v>
      </c>
      <c r="BW79" s="83">
        <v>1</v>
      </c>
      <c r="BX79" s="83">
        <v>0</v>
      </c>
      <c r="BY79" s="83">
        <v>4</v>
      </c>
      <c r="BZ79" s="180">
        <v>63.49</v>
      </c>
      <c r="CA79" s="180">
        <v>0</v>
      </c>
      <c r="CB79" s="180">
        <v>0</v>
      </c>
      <c r="CC79" s="180">
        <v>0</v>
      </c>
      <c r="CD79" s="180">
        <v>0</v>
      </c>
      <c r="CE79" s="180">
        <v>0</v>
      </c>
      <c r="CF79" s="180">
        <v>0</v>
      </c>
      <c r="CG79" s="180">
        <v>0</v>
      </c>
      <c r="CH79" s="180">
        <v>0</v>
      </c>
      <c r="CI79" s="180">
        <v>0</v>
      </c>
      <c r="CJ79" s="180">
        <v>0</v>
      </c>
      <c r="CK79" s="180">
        <v>0</v>
      </c>
      <c r="CL79" s="180">
        <v>0</v>
      </c>
      <c r="CM79" s="180">
        <v>5</v>
      </c>
      <c r="CN79" s="180">
        <v>2</v>
      </c>
      <c r="CO79" s="180">
        <v>348</v>
      </c>
      <c r="CP79" s="180">
        <v>232.15</v>
      </c>
      <c r="CQ79" s="94">
        <v>2</v>
      </c>
      <c r="CR79" s="94">
        <v>0</v>
      </c>
      <c r="CS79" s="94">
        <v>18</v>
      </c>
      <c r="CT79" s="94">
        <v>93.09</v>
      </c>
      <c r="CU79" s="83">
        <v>1</v>
      </c>
      <c r="CV79" s="83">
        <v>0</v>
      </c>
      <c r="CW79" s="83">
        <v>47</v>
      </c>
      <c r="CX79" s="180">
        <v>249.55</v>
      </c>
      <c r="CY79" s="83">
        <v>0</v>
      </c>
      <c r="CZ79" s="83">
        <v>0</v>
      </c>
      <c r="DA79" s="83">
        <v>0</v>
      </c>
      <c r="DB79" s="180">
        <v>0</v>
      </c>
      <c r="DC79" s="94">
        <v>0</v>
      </c>
      <c r="DD79" s="94">
        <v>0</v>
      </c>
      <c r="DE79" s="94">
        <v>0</v>
      </c>
      <c r="DF79" s="94">
        <v>0</v>
      </c>
      <c r="DG79" s="84">
        <f t="shared" si="0"/>
        <v>10</v>
      </c>
      <c r="DH79" s="84">
        <f t="shared" si="1"/>
        <v>2</v>
      </c>
      <c r="DI79" s="84">
        <f t="shared" si="2"/>
        <v>420</v>
      </c>
      <c r="DJ79" s="84">
        <f t="shared" si="3"/>
        <v>1138.28</v>
      </c>
    </row>
    <row r="80" spans="1:114" ht="12.75">
      <c r="A80" s="47"/>
      <c r="B80" s="199" t="s">
        <v>69</v>
      </c>
      <c r="C80" s="199"/>
      <c r="D80" s="199"/>
      <c r="E80" s="199"/>
      <c r="F80" s="199"/>
      <c r="G80" s="199"/>
      <c r="H80" s="199"/>
      <c r="I80" s="199"/>
      <c r="J80" s="199"/>
      <c r="K80" s="87" t="s">
        <v>390</v>
      </c>
      <c r="L80" s="94">
        <v>0</v>
      </c>
      <c r="M80" s="97" t="s">
        <v>427</v>
      </c>
      <c r="N80" s="94">
        <v>0</v>
      </c>
      <c r="O80" s="100" t="s">
        <v>464</v>
      </c>
      <c r="P80" s="94">
        <v>0</v>
      </c>
      <c r="Q80" s="97" t="s">
        <v>501</v>
      </c>
      <c r="R80" s="94">
        <v>0</v>
      </c>
      <c r="S80" s="89">
        <v>0</v>
      </c>
      <c r="T80" s="89">
        <v>0</v>
      </c>
      <c r="U80" s="89">
        <v>0</v>
      </c>
      <c r="V80" s="180">
        <v>0</v>
      </c>
      <c r="W80" s="94">
        <v>0</v>
      </c>
      <c r="X80" s="94">
        <v>0</v>
      </c>
      <c r="Y80" s="94">
        <v>0</v>
      </c>
      <c r="Z80" s="94">
        <v>0</v>
      </c>
      <c r="AA80" s="94">
        <v>0</v>
      </c>
      <c r="AB80" s="94">
        <v>0</v>
      </c>
      <c r="AC80" s="94">
        <v>0</v>
      </c>
      <c r="AD80" s="94">
        <v>0</v>
      </c>
      <c r="AE80" s="94">
        <v>0</v>
      </c>
      <c r="AF80" s="94">
        <v>0</v>
      </c>
      <c r="AG80" s="94">
        <v>0</v>
      </c>
      <c r="AH80" s="94">
        <v>0</v>
      </c>
      <c r="AI80" s="83">
        <v>0</v>
      </c>
      <c r="AJ80" s="83">
        <v>0</v>
      </c>
      <c r="AK80" s="83">
        <v>0</v>
      </c>
      <c r="AL80" s="180">
        <v>0</v>
      </c>
      <c r="AM80" s="94">
        <v>0</v>
      </c>
      <c r="AN80" s="94">
        <v>0</v>
      </c>
      <c r="AO80" s="94">
        <v>0</v>
      </c>
      <c r="AP80" s="94">
        <v>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4">
        <v>0</v>
      </c>
      <c r="AW80" s="94">
        <v>0</v>
      </c>
      <c r="AX80" s="94">
        <v>0</v>
      </c>
      <c r="AY80" s="94">
        <v>0</v>
      </c>
      <c r="AZ80" s="94">
        <v>0</v>
      </c>
      <c r="BA80" s="94">
        <v>0</v>
      </c>
      <c r="BB80" s="94">
        <v>0</v>
      </c>
      <c r="BC80" s="94">
        <v>0</v>
      </c>
      <c r="BD80" s="94">
        <v>0</v>
      </c>
      <c r="BE80" s="94">
        <v>0</v>
      </c>
      <c r="BF80" s="94">
        <v>0</v>
      </c>
      <c r="BG80" s="94">
        <v>0</v>
      </c>
      <c r="BH80" s="94">
        <v>0</v>
      </c>
      <c r="BI80" s="94">
        <v>0</v>
      </c>
      <c r="BJ80" s="94">
        <v>0</v>
      </c>
      <c r="BK80" s="94">
        <v>0</v>
      </c>
      <c r="BL80" s="94">
        <v>0</v>
      </c>
      <c r="BM80" s="94">
        <v>0</v>
      </c>
      <c r="BN80" s="94">
        <v>0</v>
      </c>
      <c r="BO80" s="94">
        <v>0</v>
      </c>
      <c r="BP80" s="94">
        <v>0</v>
      </c>
      <c r="BQ80" s="94">
        <v>0</v>
      </c>
      <c r="BR80" s="94">
        <v>0</v>
      </c>
      <c r="BS80" s="94">
        <v>0</v>
      </c>
      <c r="BT80" s="94">
        <v>0</v>
      </c>
      <c r="BU80" s="94">
        <v>0</v>
      </c>
      <c r="BV80" s="94">
        <v>0</v>
      </c>
      <c r="BW80" s="94">
        <v>0</v>
      </c>
      <c r="BX80" s="94">
        <v>0</v>
      </c>
      <c r="BY80" s="94">
        <v>0</v>
      </c>
      <c r="BZ80" s="94">
        <v>0</v>
      </c>
      <c r="CA80" s="94">
        <v>0</v>
      </c>
      <c r="CB80" s="94">
        <v>0</v>
      </c>
      <c r="CC80" s="94">
        <v>0</v>
      </c>
      <c r="CD80" s="94">
        <v>0</v>
      </c>
      <c r="CE80" s="94">
        <v>0</v>
      </c>
      <c r="CF80" s="94">
        <v>0</v>
      </c>
      <c r="CG80" s="94">
        <v>0</v>
      </c>
      <c r="CH80" s="94">
        <v>0</v>
      </c>
      <c r="CI80" s="94">
        <v>0</v>
      </c>
      <c r="CJ80" s="94">
        <v>0</v>
      </c>
      <c r="CK80" s="94">
        <v>0</v>
      </c>
      <c r="CL80" s="94">
        <v>0</v>
      </c>
      <c r="CM80" s="94">
        <v>0</v>
      </c>
      <c r="CN80" s="94">
        <v>0</v>
      </c>
      <c r="CO80" s="94">
        <v>0</v>
      </c>
      <c r="CP80" s="94">
        <v>0</v>
      </c>
      <c r="CQ80" s="94">
        <v>0</v>
      </c>
      <c r="CR80" s="94">
        <v>0</v>
      </c>
      <c r="CS80" s="94">
        <v>0</v>
      </c>
      <c r="CT80" s="94">
        <v>0</v>
      </c>
      <c r="CU80" s="94">
        <v>0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0</v>
      </c>
      <c r="DF80" s="94">
        <v>0</v>
      </c>
      <c r="DG80" s="84">
        <f t="shared" si="0"/>
        <v>0</v>
      </c>
      <c r="DH80" s="84">
        <f t="shared" si="1"/>
        <v>0</v>
      </c>
      <c r="DI80" s="84">
        <f t="shared" si="2"/>
        <v>0</v>
      </c>
      <c r="DJ80" s="84">
        <f t="shared" si="3"/>
        <v>0</v>
      </c>
    </row>
    <row r="81" spans="1:114" ht="12.75">
      <c r="A81" s="47"/>
      <c r="B81" s="199" t="s">
        <v>70</v>
      </c>
      <c r="C81" s="199"/>
      <c r="D81" s="199"/>
      <c r="E81" s="199"/>
      <c r="F81" s="199"/>
      <c r="G81" s="199"/>
      <c r="H81" s="199"/>
      <c r="I81" s="199"/>
      <c r="J81" s="199"/>
      <c r="K81" s="87" t="s">
        <v>391</v>
      </c>
      <c r="L81" s="94">
        <v>10</v>
      </c>
      <c r="M81" s="97" t="s">
        <v>428</v>
      </c>
      <c r="N81" s="94">
        <v>1</v>
      </c>
      <c r="O81" s="100" t="s">
        <v>465</v>
      </c>
      <c r="P81" s="94">
        <v>68</v>
      </c>
      <c r="Q81" s="97" t="s">
        <v>502</v>
      </c>
      <c r="R81" s="94">
        <v>70.09</v>
      </c>
      <c r="S81" s="94">
        <v>0</v>
      </c>
      <c r="T81" s="94">
        <v>0</v>
      </c>
      <c r="U81" s="94">
        <v>0</v>
      </c>
      <c r="V81" s="94">
        <v>0</v>
      </c>
      <c r="W81" s="94">
        <v>0</v>
      </c>
      <c r="X81" s="94">
        <v>0</v>
      </c>
      <c r="Y81" s="94">
        <v>0</v>
      </c>
      <c r="Z81" s="94">
        <v>0</v>
      </c>
      <c r="AA81" s="94">
        <v>0</v>
      </c>
      <c r="AB81" s="94">
        <v>0</v>
      </c>
      <c r="AC81" s="94">
        <v>0</v>
      </c>
      <c r="AD81" s="94">
        <v>0</v>
      </c>
      <c r="AE81" s="94">
        <v>0</v>
      </c>
      <c r="AF81" s="94">
        <v>0</v>
      </c>
      <c r="AG81" s="94">
        <v>0</v>
      </c>
      <c r="AH81" s="94">
        <v>0</v>
      </c>
      <c r="AI81" s="94">
        <v>0</v>
      </c>
      <c r="AJ81" s="94">
        <v>0</v>
      </c>
      <c r="AK81" s="94">
        <v>0</v>
      </c>
      <c r="AL81" s="94">
        <v>0</v>
      </c>
      <c r="AM81" s="94">
        <v>0</v>
      </c>
      <c r="AN81" s="94">
        <v>0</v>
      </c>
      <c r="AO81" s="94">
        <v>0</v>
      </c>
      <c r="AP81" s="94">
        <v>0</v>
      </c>
      <c r="AQ81" s="94">
        <v>0</v>
      </c>
      <c r="AR81" s="94">
        <v>0</v>
      </c>
      <c r="AS81" s="94">
        <v>0</v>
      </c>
      <c r="AT81" s="94">
        <v>0</v>
      </c>
      <c r="AU81" s="94">
        <v>0</v>
      </c>
      <c r="AV81" s="94">
        <v>0</v>
      </c>
      <c r="AW81" s="94">
        <v>0</v>
      </c>
      <c r="AX81" s="94">
        <v>0</v>
      </c>
      <c r="AY81" s="94">
        <v>0</v>
      </c>
      <c r="AZ81" s="94">
        <v>0</v>
      </c>
      <c r="BA81" s="94">
        <v>0</v>
      </c>
      <c r="BB81" s="94">
        <v>0</v>
      </c>
      <c r="BC81" s="94">
        <v>0</v>
      </c>
      <c r="BD81" s="94">
        <v>0</v>
      </c>
      <c r="BE81" s="94">
        <v>0</v>
      </c>
      <c r="BF81" s="94">
        <v>0</v>
      </c>
      <c r="BG81" s="94">
        <v>0</v>
      </c>
      <c r="BH81" s="94">
        <v>0</v>
      </c>
      <c r="BI81" s="94">
        <v>0</v>
      </c>
      <c r="BJ81" s="94">
        <v>0</v>
      </c>
      <c r="BK81" s="94">
        <v>36</v>
      </c>
      <c r="BL81" s="94">
        <v>6</v>
      </c>
      <c r="BM81" s="94">
        <v>411</v>
      </c>
      <c r="BN81" s="94">
        <v>67.12</v>
      </c>
      <c r="BO81" s="94">
        <v>1</v>
      </c>
      <c r="BP81" s="94">
        <v>0</v>
      </c>
      <c r="BQ81" s="94">
        <v>10</v>
      </c>
      <c r="BR81" s="94">
        <v>53.19</v>
      </c>
      <c r="BS81" s="94">
        <v>0</v>
      </c>
      <c r="BT81" s="94">
        <v>0</v>
      </c>
      <c r="BU81" s="94">
        <v>0</v>
      </c>
      <c r="BV81" s="94">
        <v>0</v>
      </c>
      <c r="BW81" s="94">
        <v>4</v>
      </c>
      <c r="BX81" s="94">
        <v>1</v>
      </c>
      <c r="BY81" s="94">
        <v>96</v>
      </c>
      <c r="BZ81" s="94">
        <v>127.78</v>
      </c>
      <c r="CA81" s="94">
        <v>0</v>
      </c>
      <c r="CB81" s="94">
        <v>0</v>
      </c>
      <c r="CC81" s="94">
        <v>0</v>
      </c>
      <c r="CD81" s="94">
        <v>0</v>
      </c>
      <c r="CE81" s="94">
        <v>0</v>
      </c>
      <c r="CF81" s="94">
        <v>0</v>
      </c>
      <c r="CG81" s="94">
        <v>0</v>
      </c>
      <c r="CH81" s="94">
        <v>0</v>
      </c>
      <c r="CI81" s="94">
        <v>0</v>
      </c>
      <c r="CJ81" s="94">
        <v>0</v>
      </c>
      <c r="CK81" s="94">
        <v>0</v>
      </c>
      <c r="CL81" s="94">
        <v>0</v>
      </c>
      <c r="CM81" s="94">
        <v>0</v>
      </c>
      <c r="CN81" s="94">
        <v>0</v>
      </c>
      <c r="CO81" s="94">
        <v>0</v>
      </c>
      <c r="CP81" s="94">
        <v>0</v>
      </c>
      <c r="CQ81" s="94">
        <v>1</v>
      </c>
      <c r="CR81" s="94">
        <v>1</v>
      </c>
      <c r="CS81" s="94">
        <v>152</v>
      </c>
      <c r="CT81" s="94">
        <v>151.88</v>
      </c>
      <c r="CU81" s="94">
        <v>0</v>
      </c>
      <c r="CV81" s="94">
        <v>0</v>
      </c>
      <c r="CW81" s="94">
        <v>0</v>
      </c>
      <c r="CX81" s="94">
        <v>0</v>
      </c>
      <c r="CY81" s="94">
        <v>0</v>
      </c>
      <c r="CZ81" s="94">
        <v>0</v>
      </c>
      <c r="DA81" s="94">
        <v>0</v>
      </c>
      <c r="DB81" s="94">
        <v>0</v>
      </c>
      <c r="DC81" s="94">
        <v>0</v>
      </c>
      <c r="DD81" s="94">
        <v>0</v>
      </c>
      <c r="DE81" s="94">
        <v>0</v>
      </c>
      <c r="DF81" s="94">
        <v>0</v>
      </c>
      <c r="DG81" s="84">
        <f t="shared" si="0"/>
        <v>52</v>
      </c>
      <c r="DH81" s="84">
        <f t="shared" si="1"/>
        <v>9</v>
      </c>
      <c r="DI81" s="84">
        <f t="shared" si="2"/>
        <v>737</v>
      </c>
      <c r="DJ81" s="84">
        <f t="shared" si="3"/>
        <v>470.06</v>
      </c>
    </row>
    <row r="82" spans="1:114" ht="12.75">
      <c r="A82" s="47"/>
      <c r="B82" s="199" t="s">
        <v>71</v>
      </c>
      <c r="C82" s="199"/>
      <c r="D82" s="199"/>
      <c r="E82" s="199"/>
      <c r="F82" s="199"/>
      <c r="G82" s="199"/>
      <c r="H82" s="199"/>
      <c r="I82" s="199"/>
      <c r="J82" s="199"/>
      <c r="K82" s="87" t="s">
        <v>392</v>
      </c>
      <c r="L82" s="94">
        <v>0</v>
      </c>
      <c r="M82" s="97" t="s">
        <v>429</v>
      </c>
      <c r="N82" s="94">
        <v>0</v>
      </c>
      <c r="O82" s="100" t="s">
        <v>466</v>
      </c>
      <c r="P82" s="94">
        <v>0</v>
      </c>
      <c r="Q82" s="97" t="s">
        <v>503</v>
      </c>
      <c r="R82" s="94">
        <v>0</v>
      </c>
      <c r="S82" s="94">
        <v>0</v>
      </c>
      <c r="T82" s="94">
        <v>0</v>
      </c>
      <c r="U82" s="94">
        <v>0</v>
      </c>
      <c r="V82" s="94">
        <v>0</v>
      </c>
      <c r="W82" s="94">
        <v>0</v>
      </c>
      <c r="X82" s="94">
        <v>0</v>
      </c>
      <c r="Y82" s="94">
        <v>0</v>
      </c>
      <c r="Z82" s="94">
        <v>0</v>
      </c>
      <c r="AA82" s="94">
        <v>0</v>
      </c>
      <c r="AB82" s="94">
        <v>0</v>
      </c>
      <c r="AC82" s="94">
        <v>0</v>
      </c>
      <c r="AD82" s="94">
        <v>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4">
        <v>0</v>
      </c>
      <c r="AN82" s="94">
        <v>0</v>
      </c>
      <c r="AO82" s="94">
        <v>0</v>
      </c>
      <c r="AP82" s="94">
        <v>0</v>
      </c>
      <c r="AQ82" s="94">
        <v>0</v>
      </c>
      <c r="AR82" s="94">
        <v>0</v>
      </c>
      <c r="AS82" s="94">
        <v>0</v>
      </c>
      <c r="AT82" s="94">
        <v>0</v>
      </c>
      <c r="AU82" s="94">
        <v>0</v>
      </c>
      <c r="AV82" s="94">
        <v>0</v>
      </c>
      <c r="AW82" s="94">
        <v>0</v>
      </c>
      <c r="AX82" s="94">
        <v>0</v>
      </c>
      <c r="AY82" s="94">
        <v>0</v>
      </c>
      <c r="AZ82" s="94">
        <v>0</v>
      </c>
      <c r="BA82" s="94">
        <v>0</v>
      </c>
      <c r="BB82" s="94">
        <v>0</v>
      </c>
      <c r="BC82" s="94">
        <v>0</v>
      </c>
      <c r="BD82" s="94">
        <v>0</v>
      </c>
      <c r="BE82" s="94">
        <v>0</v>
      </c>
      <c r="BF82" s="94">
        <v>0</v>
      </c>
      <c r="BG82" s="94">
        <v>0</v>
      </c>
      <c r="BH82" s="94">
        <v>0</v>
      </c>
      <c r="BI82" s="94">
        <v>0</v>
      </c>
      <c r="BJ82" s="94">
        <v>0</v>
      </c>
      <c r="BK82" s="94">
        <v>0</v>
      </c>
      <c r="BL82" s="94">
        <v>0</v>
      </c>
      <c r="BM82" s="94">
        <v>0</v>
      </c>
      <c r="BN82" s="94">
        <v>0</v>
      </c>
      <c r="BO82" s="94">
        <v>0</v>
      </c>
      <c r="BP82" s="94">
        <v>0</v>
      </c>
      <c r="BQ82" s="94">
        <v>0</v>
      </c>
      <c r="BR82" s="94">
        <v>0</v>
      </c>
      <c r="BS82" s="94">
        <v>0</v>
      </c>
      <c r="BT82" s="94">
        <v>0</v>
      </c>
      <c r="BU82" s="94">
        <v>0</v>
      </c>
      <c r="BV82" s="94">
        <v>0</v>
      </c>
      <c r="BW82" s="94">
        <v>0</v>
      </c>
      <c r="BX82" s="94">
        <v>0</v>
      </c>
      <c r="BY82" s="94">
        <v>0</v>
      </c>
      <c r="BZ82" s="94">
        <v>0</v>
      </c>
      <c r="CA82" s="94">
        <v>0</v>
      </c>
      <c r="CB82" s="94">
        <v>0</v>
      </c>
      <c r="CC82" s="94">
        <v>0</v>
      </c>
      <c r="CD82" s="94">
        <v>0</v>
      </c>
      <c r="CE82" s="94">
        <v>0</v>
      </c>
      <c r="CF82" s="94">
        <v>0</v>
      </c>
      <c r="CG82" s="94">
        <v>0</v>
      </c>
      <c r="CH82" s="94">
        <v>0</v>
      </c>
      <c r="CI82" s="94">
        <v>0</v>
      </c>
      <c r="CJ82" s="94">
        <v>0</v>
      </c>
      <c r="CK82" s="94">
        <v>0</v>
      </c>
      <c r="CL82" s="94">
        <v>0</v>
      </c>
      <c r="CM82" s="94">
        <v>0</v>
      </c>
      <c r="CN82" s="94">
        <v>0</v>
      </c>
      <c r="CO82" s="94">
        <v>0</v>
      </c>
      <c r="CP82" s="94">
        <v>0</v>
      </c>
      <c r="CQ82" s="94">
        <v>0</v>
      </c>
      <c r="CR82" s="94">
        <v>0</v>
      </c>
      <c r="CS82" s="94">
        <v>0</v>
      </c>
      <c r="CT82" s="94">
        <v>0</v>
      </c>
      <c r="CU82" s="94">
        <v>0</v>
      </c>
      <c r="CV82" s="94">
        <v>0</v>
      </c>
      <c r="CW82" s="94">
        <v>0</v>
      </c>
      <c r="CX82" s="94">
        <v>0</v>
      </c>
      <c r="CY82" s="94">
        <v>0</v>
      </c>
      <c r="CZ82" s="94">
        <v>0</v>
      </c>
      <c r="DA82" s="94">
        <v>0</v>
      </c>
      <c r="DB82" s="94">
        <v>0</v>
      </c>
      <c r="DC82" s="94">
        <v>0</v>
      </c>
      <c r="DD82" s="94">
        <v>0</v>
      </c>
      <c r="DE82" s="94">
        <v>0</v>
      </c>
      <c r="DF82" s="94">
        <v>0</v>
      </c>
      <c r="DG82" s="84">
        <f t="shared" si="0"/>
        <v>0</v>
      </c>
      <c r="DH82" s="84">
        <f t="shared" si="1"/>
        <v>0</v>
      </c>
      <c r="DI82" s="84">
        <f t="shared" si="2"/>
        <v>0</v>
      </c>
      <c r="DJ82" s="84">
        <f t="shared" si="3"/>
        <v>0</v>
      </c>
    </row>
    <row r="83" spans="1:114" ht="12.75">
      <c r="A83" s="47"/>
      <c r="B83" s="199" t="s">
        <v>72</v>
      </c>
      <c r="C83" s="199"/>
      <c r="D83" s="199"/>
      <c r="E83" s="199"/>
      <c r="F83" s="199"/>
      <c r="G83" s="199"/>
      <c r="H83" s="199"/>
      <c r="I83" s="199"/>
      <c r="J83" s="199"/>
      <c r="K83" s="87" t="s">
        <v>393</v>
      </c>
      <c r="L83" s="94">
        <v>2</v>
      </c>
      <c r="M83" s="97" t="s">
        <v>430</v>
      </c>
      <c r="N83" s="94">
        <v>0</v>
      </c>
      <c r="O83" s="100" t="s">
        <v>467</v>
      </c>
      <c r="P83" s="94">
        <v>6</v>
      </c>
      <c r="Q83" s="97" t="s">
        <v>504</v>
      </c>
      <c r="R83" s="94">
        <v>102.29</v>
      </c>
      <c r="S83" s="94">
        <v>4</v>
      </c>
      <c r="T83" s="94">
        <v>1</v>
      </c>
      <c r="U83" s="94">
        <v>52</v>
      </c>
      <c r="V83" s="94">
        <v>75.58</v>
      </c>
      <c r="W83" s="94">
        <v>1</v>
      </c>
      <c r="X83" s="94">
        <v>0</v>
      </c>
      <c r="Y83" s="94">
        <v>13</v>
      </c>
      <c r="Z83" s="94">
        <v>59.93</v>
      </c>
      <c r="AA83" s="94">
        <v>0</v>
      </c>
      <c r="AB83" s="94">
        <v>0</v>
      </c>
      <c r="AC83" s="94">
        <v>0</v>
      </c>
      <c r="AD83" s="94">
        <v>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4">
        <v>0</v>
      </c>
      <c r="AN83" s="94">
        <v>0</v>
      </c>
      <c r="AO83" s="94">
        <v>0</v>
      </c>
      <c r="AP83" s="94">
        <v>0</v>
      </c>
      <c r="AQ83" s="94">
        <v>0</v>
      </c>
      <c r="AR83" s="94">
        <v>0</v>
      </c>
      <c r="AS83" s="94">
        <v>0</v>
      </c>
      <c r="AT83" s="94">
        <v>0</v>
      </c>
      <c r="AU83" s="94">
        <v>0</v>
      </c>
      <c r="AV83" s="94">
        <v>0</v>
      </c>
      <c r="AW83" s="94">
        <v>0</v>
      </c>
      <c r="AX83" s="94">
        <v>0</v>
      </c>
      <c r="AY83" s="94">
        <v>0</v>
      </c>
      <c r="AZ83" s="94">
        <v>0</v>
      </c>
      <c r="BA83" s="94">
        <v>0</v>
      </c>
      <c r="BB83" s="94">
        <v>0</v>
      </c>
      <c r="BC83" s="94">
        <v>0</v>
      </c>
      <c r="BD83" s="94">
        <v>0</v>
      </c>
      <c r="BE83" s="94">
        <v>0</v>
      </c>
      <c r="BF83" s="94">
        <v>0</v>
      </c>
      <c r="BG83" s="94">
        <v>1</v>
      </c>
      <c r="BH83" s="94">
        <v>0</v>
      </c>
      <c r="BI83" s="94">
        <v>2</v>
      </c>
      <c r="BJ83" s="94">
        <v>100.75</v>
      </c>
      <c r="BK83" s="94">
        <v>1</v>
      </c>
      <c r="BL83" s="94">
        <v>0</v>
      </c>
      <c r="BM83" s="94">
        <v>3</v>
      </c>
      <c r="BN83" s="94">
        <v>31.91</v>
      </c>
      <c r="BO83" s="94">
        <v>0</v>
      </c>
      <c r="BP83" s="94">
        <v>0</v>
      </c>
      <c r="BQ83" s="94">
        <v>0</v>
      </c>
      <c r="BR83" s="94">
        <v>0</v>
      </c>
      <c r="BS83" s="94">
        <v>0</v>
      </c>
      <c r="BT83" s="94">
        <v>0</v>
      </c>
      <c r="BU83" s="94">
        <v>0</v>
      </c>
      <c r="BV83" s="94">
        <v>0</v>
      </c>
      <c r="BW83" s="94">
        <v>1</v>
      </c>
      <c r="BX83" s="94">
        <v>0</v>
      </c>
      <c r="BY83" s="94">
        <v>18</v>
      </c>
      <c r="BZ83" s="94">
        <v>189.88</v>
      </c>
      <c r="CA83" s="94">
        <v>0</v>
      </c>
      <c r="CB83" s="94">
        <v>0</v>
      </c>
      <c r="CC83" s="94">
        <v>0</v>
      </c>
      <c r="CD83" s="94">
        <v>0</v>
      </c>
      <c r="CE83" s="94">
        <v>0</v>
      </c>
      <c r="CF83" s="94">
        <v>0</v>
      </c>
      <c r="CG83" s="94">
        <v>0</v>
      </c>
      <c r="CH83" s="94">
        <v>0</v>
      </c>
      <c r="CI83" s="94">
        <v>0</v>
      </c>
      <c r="CJ83" s="94">
        <v>0</v>
      </c>
      <c r="CK83" s="94">
        <v>0</v>
      </c>
      <c r="CL83" s="94">
        <v>0</v>
      </c>
      <c r="CM83" s="94">
        <v>0</v>
      </c>
      <c r="CN83" s="94">
        <v>0</v>
      </c>
      <c r="CO83" s="94">
        <v>0</v>
      </c>
      <c r="CP83" s="94">
        <v>0</v>
      </c>
      <c r="CQ83" s="94">
        <v>0</v>
      </c>
      <c r="CR83" s="94">
        <v>0</v>
      </c>
      <c r="CS83" s="94">
        <v>0</v>
      </c>
      <c r="CT83" s="94">
        <v>0</v>
      </c>
      <c r="CU83" s="94">
        <v>0</v>
      </c>
      <c r="CV83" s="94">
        <v>0</v>
      </c>
      <c r="CW83" s="94">
        <v>0</v>
      </c>
      <c r="CX83" s="94">
        <v>0</v>
      </c>
      <c r="CY83" s="94">
        <v>0</v>
      </c>
      <c r="CZ83" s="94">
        <v>0</v>
      </c>
      <c r="DA83" s="94">
        <v>0</v>
      </c>
      <c r="DB83" s="94">
        <v>0</v>
      </c>
      <c r="DC83" s="94">
        <v>0</v>
      </c>
      <c r="DD83" s="94">
        <v>0</v>
      </c>
      <c r="DE83" s="94">
        <v>0</v>
      </c>
      <c r="DF83" s="94">
        <v>0</v>
      </c>
      <c r="DG83" s="84">
        <f t="shared" si="0"/>
        <v>10</v>
      </c>
      <c r="DH83" s="84">
        <f t="shared" si="1"/>
        <v>1</v>
      </c>
      <c r="DI83" s="84">
        <f t="shared" si="2"/>
        <v>94</v>
      </c>
      <c r="DJ83" s="84">
        <f t="shared" si="3"/>
        <v>560.34</v>
      </c>
    </row>
    <row r="84" spans="1:114" ht="12.75">
      <c r="A84" s="47"/>
      <c r="B84" s="199" t="s">
        <v>73</v>
      </c>
      <c r="C84" s="199"/>
      <c r="D84" s="199"/>
      <c r="E84" s="199"/>
      <c r="F84" s="199"/>
      <c r="G84" s="199"/>
      <c r="H84" s="199"/>
      <c r="I84" s="199"/>
      <c r="J84" s="199"/>
      <c r="K84" s="87" t="s">
        <v>394</v>
      </c>
      <c r="L84" s="94">
        <v>132</v>
      </c>
      <c r="M84" s="97" t="s">
        <v>431</v>
      </c>
      <c r="N84" s="94">
        <v>18</v>
      </c>
      <c r="O84" s="100" t="s">
        <v>468</v>
      </c>
      <c r="P84" s="94">
        <v>1759</v>
      </c>
      <c r="Q84" s="97" t="s">
        <v>505</v>
      </c>
      <c r="R84" s="94">
        <v>96.71</v>
      </c>
      <c r="S84" s="89">
        <v>6</v>
      </c>
      <c r="T84" s="89">
        <v>1</v>
      </c>
      <c r="U84" s="89">
        <v>118</v>
      </c>
      <c r="V84" s="180">
        <v>81.78</v>
      </c>
      <c r="W84" s="94">
        <v>1</v>
      </c>
      <c r="X84" s="94">
        <v>0</v>
      </c>
      <c r="Y84" s="94">
        <v>3</v>
      </c>
      <c r="Z84" s="94">
        <v>49.6</v>
      </c>
      <c r="AA84" s="94">
        <v>3</v>
      </c>
      <c r="AB84" s="94">
        <v>0</v>
      </c>
      <c r="AC84" s="94">
        <v>12</v>
      </c>
      <c r="AD84" s="94">
        <v>129.66</v>
      </c>
      <c r="AE84" s="94">
        <v>0</v>
      </c>
      <c r="AF84" s="94">
        <v>0</v>
      </c>
      <c r="AG84" s="94">
        <v>0</v>
      </c>
      <c r="AH84" s="94">
        <v>0</v>
      </c>
      <c r="AI84" s="94">
        <v>2</v>
      </c>
      <c r="AJ84" s="94">
        <v>0</v>
      </c>
      <c r="AK84" s="94">
        <v>9</v>
      </c>
      <c r="AL84" s="94">
        <v>49.87</v>
      </c>
      <c r="AM84" s="94">
        <v>0</v>
      </c>
      <c r="AN84" s="94">
        <v>0</v>
      </c>
      <c r="AO84" s="94">
        <v>0</v>
      </c>
      <c r="AP84" s="94">
        <v>0</v>
      </c>
      <c r="AQ84" s="94">
        <v>0</v>
      </c>
      <c r="AR84" s="94">
        <v>0</v>
      </c>
      <c r="AS84" s="94">
        <v>0</v>
      </c>
      <c r="AT84" s="94">
        <v>0</v>
      </c>
      <c r="AU84" s="94">
        <v>1</v>
      </c>
      <c r="AV84" s="94">
        <v>0</v>
      </c>
      <c r="AW84" s="94">
        <v>24</v>
      </c>
      <c r="AX84" s="94">
        <v>128.72</v>
      </c>
      <c r="AY84" s="94">
        <v>0</v>
      </c>
      <c r="AZ84" s="94">
        <v>0</v>
      </c>
      <c r="BA84" s="94">
        <v>0</v>
      </c>
      <c r="BB84" s="94">
        <v>0</v>
      </c>
      <c r="BC84" s="94">
        <v>1</v>
      </c>
      <c r="BD84" s="94">
        <v>0</v>
      </c>
      <c r="BE84" s="94">
        <v>10</v>
      </c>
      <c r="BF84" s="94">
        <v>158.73</v>
      </c>
      <c r="BG84" s="94">
        <v>129</v>
      </c>
      <c r="BH84" s="94">
        <v>16</v>
      </c>
      <c r="BI84" s="94">
        <v>1949</v>
      </c>
      <c r="BJ84" s="94">
        <v>124.75</v>
      </c>
      <c r="BK84" s="94">
        <v>115</v>
      </c>
      <c r="BL84" s="94">
        <v>17</v>
      </c>
      <c r="BM84" s="94">
        <v>1638</v>
      </c>
      <c r="BN84" s="94">
        <v>95.93</v>
      </c>
      <c r="BO84" s="94">
        <v>14</v>
      </c>
      <c r="BP84" s="94">
        <v>1</v>
      </c>
      <c r="BQ84" s="94">
        <v>85</v>
      </c>
      <c r="BR84" s="94">
        <v>81.43</v>
      </c>
      <c r="BS84" s="94">
        <v>0</v>
      </c>
      <c r="BT84" s="94">
        <v>0</v>
      </c>
      <c r="BU84" s="94">
        <v>0</v>
      </c>
      <c r="BV84" s="94">
        <v>0</v>
      </c>
      <c r="BW84" s="94">
        <v>176</v>
      </c>
      <c r="BX84" s="94">
        <v>63</v>
      </c>
      <c r="BY84" s="94">
        <v>6579</v>
      </c>
      <c r="BZ84" s="94">
        <v>103.93</v>
      </c>
      <c r="CA84" s="94">
        <v>0</v>
      </c>
      <c r="CB84" s="94">
        <v>0</v>
      </c>
      <c r="CC84" s="94">
        <v>0</v>
      </c>
      <c r="CD84" s="94">
        <v>0</v>
      </c>
      <c r="CE84" s="94">
        <v>0</v>
      </c>
      <c r="CF84" s="94">
        <v>0</v>
      </c>
      <c r="CG84" s="94">
        <v>0</v>
      </c>
      <c r="CH84" s="94">
        <v>0</v>
      </c>
      <c r="CI84" s="94">
        <v>0</v>
      </c>
      <c r="CJ84" s="94">
        <v>0</v>
      </c>
      <c r="CK84" s="94">
        <v>0</v>
      </c>
      <c r="CL84" s="94">
        <v>0</v>
      </c>
      <c r="CM84" s="180">
        <v>0</v>
      </c>
      <c r="CN84" s="180">
        <v>0</v>
      </c>
      <c r="CO84" s="180">
        <v>0</v>
      </c>
      <c r="CP84" s="180">
        <v>0</v>
      </c>
      <c r="CQ84" s="180">
        <v>0</v>
      </c>
      <c r="CR84" s="180">
        <v>0</v>
      </c>
      <c r="CS84" s="180">
        <v>0</v>
      </c>
      <c r="CT84" s="180">
        <v>0</v>
      </c>
      <c r="CU84" s="94">
        <v>0</v>
      </c>
      <c r="CV84" s="94">
        <v>0</v>
      </c>
      <c r="CW84" s="94">
        <v>0</v>
      </c>
      <c r="CX84" s="94">
        <v>0</v>
      </c>
      <c r="CY84" s="94">
        <v>0</v>
      </c>
      <c r="CZ84" s="94">
        <v>0</v>
      </c>
      <c r="DA84" s="94">
        <v>0</v>
      </c>
      <c r="DB84" s="94">
        <v>0</v>
      </c>
      <c r="DC84" s="180">
        <v>1</v>
      </c>
      <c r="DD84" s="180">
        <v>0</v>
      </c>
      <c r="DE84" s="180">
        <v>2</v>
      </c>
      <c r="DF84" s="180">
        <v>39.89</v>
      </c>
      <c r="DG84" s="84">
        <f t="shared" si="0"/>
        <v>581</v>
      </c>
      <c r="DH84" s="84">
        <f t="shared" si="1"/>
        <v>116</v>
      </c>
      <c r="DI84" s="84">
        <f t="shared" si="2"/>
        <v>12188</v>
      </c>
      <c r="DJ84" s="84">
        <f t="shared" si="3"/>
        <v>1141.0000000000002</v>
      </c>
    </row>
    <row r="85" spans="1:114" ht="12.75">
      <c r="A85" s="47"/>
      <c r="B85" s="199" t="s">
        <v>74</v>
      </c>
      <c r="C85" s="199"/>
      <c r="D85" s="199"/>
      <c r="E85" s="199"/>
      <c r="F85" s="199"/>
      <c r="G85" s="199"/>
      <c r="H85" s="199"/>
      <c r="I85" s="199"/>
      <c r="J85" s="199"/>
      <c r="K85" s="87" t="s">
        <v>395</v>
      </c>
      <c r="L85" s="94">
        <v>0</v>
      </c>
      <c r="M85" s="97" t="s">
        <v>432</v>
      </c>
      <c r="N85" s="94">
        <v>0</v>
      </c>
      <c r="O85" s="100" t="s">
        <v>469</v>
      </c>
      <c r="P85" s="94">
        <v>0</v>
      </c>
      <c r="Q85" s="97" t="s">
        <v>506</v>
      </c>
      <c r="R85" s="94">
        <v>0</v>
      </c>
      <c r="S85" s="94">
        <v>0</v>
      </c>
      <c r="T85" s="94">
        <v>0</v>
      </c>
      <c r="U85" s="94">
        <v>0</v>
      </c>
      <c r="V85" s="94">
        <v>0</v>
      </c>
      <c r="W85" s="94">
        <v>0</v>
      </c>
      <c r="X85" s="94">
        <v>0</v>
      </c>
      <c r="Y85" s="94">
        <v>0</v>
      </c>
      <c r="Z85" s="94">
        <v>0</v>
      </c>
      <c r="AA85" s="94">
        <v>0</v>
      </c>
      <c r="AB85" s="94">
        <v>0</v>
      </c>
      <c r="AC85" s="94">
        <v>0</v>
      </c>
      <c r="AD85" s="94">
        <v>0</v>
      </c>
      <c r="AE85" s="94">
        <v>0</v>
      </c>
      <c r="AF85" s="94">
        <v>0</v>
      </c>
      <c r="AG85" s="94">
        <v>0</v>
      </c>
      <c r="AH85" s="94">
        <v>0</v>
      </c>
      <c r="AI85" s="94">
        <v>0</v>
      </c>
      <c r="AJ85" s="94">
        <v>0</v>
      </c>
      <c r="AK85" s="94">
        <v>0</v>
      </c>
      <c r="AL85" s="94">
        <v>0</v>
      </c>
      <c r="AM85" s="94">
        <v>0</v>
      </c>
      <c r="AN85" s="94">
        <v>0</v>
      </c>
      <c r="AO85" s="94">
        <v>0</v>
      </c>
      <c r="AP85" s="94">
        <v>0</v>
      </c>
      <c r="AQ85" s="94">
        <v>0</v>
      </c>
      <c r="AR85" s="94">
        <v>0</v>
      </c>
      <c r="AS85" s="94">
        <v>0</v>
      </c>
      <c r="AT85" s="94">
        <v>0</v>
      </c>
      <c r="AU85" s="94">
        <v>0</v>
      </c>
      <c r="AV85" s="94">
        <v>0</v>
      </c>
      <c r="AW85" s="94">
        <v>0</v>
      </c>
      <c r="AX85" s="94">
        <v>0</v>
      </c>
      <c r="AY85" s="94">
        <v>0</v>
      </c>
      <c r="AZ85" s="94">
        <v>0</v>
      </c>
      <c r="BA85" s="94">
        <v>0</v>
      </c>
      <c r="BB85" s="94">
        <v>0</v>
      </c>
      <c r="BC85" s="94">
        <v>0</v>
      </c>
      <c r="BD85" s="94">
        <v>0</v>
      </c>
      <c r="BE85" s="94">
        <v>0</v>
      </c>
      <c r="BF85" s="94">
        <v>0</v>
      </c>
      <c r="BG85" s="94">
        <v>0</v>
      </c>
      <c r="BH85" s="94">
        <v>0</v>
      </c>
      <c r="BI85" s="94">
        <v>0</v>
      </c>
      <c r="BJ85" s="94">
        <v>0</v>
      </c>
      <c r="BK85" s="94">
        <v>0</v>
      </c>
      <c r="BL85" s="94">
        <v>0</v>
      </c>
      <c r="BM85" s="94">
        <v>0</v>
      </c>
      <c r="BN85" s="94">
        <v>0</v>
      </c>
      <c r="BO85" s="94">
        <v>0</v>
      </c>
      <c r="BP85" s="94">
        <v>0</v>
      </c>
      <c r="BQ85" s="94">
        <v>0</v>
      </c>
      <c r="BR85" s="94">
        <v>0</v>
      </c>
      <c r="BS85" s="94">
        <v>0</v>
      </c>
      <c r="BT85" s="94">
        <v>0</v>
      </c>
      <c r="BU85" s="94">
        <v>0</v>
      </c>
      <c r="BV85" s="94">
        <v>0</v>
      </c>
      <c r="BW85" s="94">
        <v>0</v>
      </c>
      <c r="BX85" s="94">
        <v>0</v>
      </c>
      <c r="BY85" s="94">
        <v>0</v>
      </c>
      <c r="BZ85" s="94">
        <v>0</v>
      </c>
      <c r="CA85" s="94">
        <v>0</v>
      </c>
      <c r="CB85" s="94">
        <v>0</v>
      </c>
      <c r="CC85" s="94">
        <v>0</v>
      </c>
      <c r="CD85" s="94">
        <v>0</v>
      </c>
      <c r="CE85" s="94">
        <v>0</v>
      </c>
      <c r="CF85" s="94">
        <v>0</v>
      </c>
      <c r="CG85" s="94">
        <v>0</v>
      </c>
      <c r="CH85" s="94">
        <v>0</v>
      </c>
      <c r="CI85" s="94">
        <v>0</v>
      </c>
      <c r="CJ85" s="94">
        <v>0</v>
      </c>
      <c r="CK85" s="94">
        <v>0</v>
      </c>
      <c r="CL85" s="94">
        <v>0</v>
      </c>
      <c r="CM85" s="94">
        <v>0</v>
      </c>
      <c r="CN85" s="94">
        <v>0</v>
      </c>
      <c r="CO85" s="94">
        <v>0</v>
      </c>
      <c r="CP85" s="94">
        <v>0</v>
      </c>
      <c r="CQ85" s="94">
        <v>0</v>
      </c>
      <c r="CR85" s="94">
        <v>0</v>
      </c>
      <c r="CS85" s="94">
        <v>0</v>
      </c>
      <c r="CT85" s="94">
        <v>0</v>
      </c>
      <c r="CU85" s="94">
        <v>0</v>
      </c>
      <c r="CV85" s="94">
        <v>0</v>
      </c>
      <c r="CW85" s="94">
        <v>0</v>
      </c>
      <c r="CX85" s="94">
        <v>0</v>
      </c>
      <c r="CY85" s="94">
        <v>0</v>
      </c>
      <c r="CZ85" s="94">
        <v>0</v>
      </c>
      <c r="DA85" s="94">
        <v>0</v>
      </c>
      <c r="DB85" s="94">
        <v>0</v>
      </c>
      <c r="DC85" s="94">
        <v>0</v>
      </c>
      <c r="DD85" s="94">
        <v>0</v>
      </c>
      <c r="DE85" s="94">
        <v>0</v>
      </c>
      <c r="DF85" s="94">
        <v>0</v>
      </c>
      <c r="DG85" s="84">
        <f t="shared" si="0"/>
        <v>0</v>
      </c>
      <c r="DH85" s="84">
        <f t="shared" si="1"/>
        <v>0</v>
      </c>
      <c r="DI85" s="84">
        <f t="shared" si="2"/>
        <v>0</v>
      </c>
      <c r="DJ85" s="84">
        <f t="shared" si="3"/>
        <v>0</v>
      </c>
    </row>
    <row r="86" spans="1:114" ht="12.75">
      <c r="A86" s="47"/>
      <c r="B86" s="199" t="s">
        <v>75</v>
      </c>
      <c r="C86" s="199"/>
      <c r="D86" s="199"/>
      <c r="E86" s="199"/>
      <c r="F86" s="199"/>
      <c r="G86" s="199"/>
      <c r="H86" s="199"/>
      <c r="I86" s="199"/>
      <c r="J86" s="199"/>
      <c r="K86" s="87" t="s">
        <v>396</v>
      </c>
      <c r="L86" s="94">
        <v>99</v>
      </c>
      <c r="M86" s="97" t="s">
        <v>433</v>
      </c>
      <c r="N86" s="94">
        <v>10</v>
      </c>
      <c r="O86" s="100" t="s">
        <v>470</v>
      </c>
      <c r="P86" s="94">
        <v>2648</v>
      </c>
      <c r="Q86" s="97" t="s">
        <v>507</v>
      </c>
      <c r="R86" s="94">
        <v>257.99</v>
      </c>
      <c r="S86" s="94">
        <v>2</v>
      </c>
      <c r="T86" s="94">
        <v>0</v>
      </c>
      <c r="U86" s="94">
        <v>84</v>
      </c>
      <c r="V86" s="94">
        <v>245.49</v>
      </c>
      <c r="W86" s="94">
        <v>1</v>
      </c>
      <c r="X86" s="94">
        <v>0</v>
      </c>
      <c r="Y86" s="94">
        <v>6</v>
      </c>
      <c r="Z86" s="94">
        <v>99.21</v>
      </c>
      <c r="AA86" s="94">
        <v>1</v>
      </c>
      <c r="AB86" s="94">
        <v>0</v>
      </c>
      <c r="AC86" s="94">
        <v>13</v>
      </c>
      <c r="AD86" s="94">
        <v>100</v>
      </c>
      <c r="AE86" s="94">
        <v>0</v>
      </c>
      <c r="AF86" s="94">
        <v>0</v>
      </c>
      <c r="AG86" s="94">
        <v>0</v>
      </c>
      <c r="AH86" s="94">
        <v>0</v>
      </c>
      <c r="AI86" s="94">
        <v>1</v>
      </c>
      <c r="AJ86" s="94">
        <v>0</v>
      </c>
      <c r="AK86" s="94">
        <v>6</v>
      </c>
      <c r="AL86" s="94">
        <v>99.21</v>
      </c>
      <c r="AM86" s="94">
        <v>0</v>
      </c>
      <c r="AN86" s="94">
        <v>0</v>
      </c>
      <c r="AO86" s="94">
        <v>0</v>
      </c>
      <c r="AP86" s="94">
        <v>0</v>
      </c>
      <c r="AQ86" s="94">
        <v>1</v>
      </c>
      <c r="AR86" s="94">
        <v>0</v>
      </c>
      <c r="AS86" s="94">
        <v>13</v>
      </c>
      <c r="AT86" s="94">
        <v>214.05</v>
      </c>
      <c r="AU86" s="94">
        <v>3</v>
      </c>
      <c r="AV86" s="94">
        <v>0</v>
      </c>
      <c r="AW86" s="94">
        <v>22</v>
      </c>
      <c r="AX86" s="94">
        <v>119.23</v>
      </c>
      <c r="AY86" s="94">
        <v>0</v>
      </c>
      <c r="AZ86" s="94">
        <v>0</v>
      </c>
      <c r="BA86" s="94">
        <v>0</v>
      </c>
      <c r="BB86" s="94">
        <v>0</v>
      </c>
      <c r="BC86" s="94">
        <v>2</v>
      </c>
      <c r="BD86" s="94">
        <v>0</v>
      </c>
      <c r="BE86" s="94">
        <v>22</v>
      </c>
      <c r="BF86" s="94">
        <v>118.27</v>
      </c>
      <c r="BG86" s="94">
        <v>46</v>
      </c>
      <c r="BH86" s="94">
        <v>7</v>
      </c>
      <c r="BI86" s="94">
        <v>1212</v>
      </c>
      <c r="BJ86" s="94">
        <v>166.98</v>
      </c>
      <c r="BK86" s="94">
        <v>53</v>
      </c>
      <c r="BL86" s="94">
        <v>9</v>
      </c>
      <c r="BM86" s="94">
        <v>1219</v>
      </c>
      <c r="BN86" s="94">
        <v>140.36</v>
      </c>
      <c r="BO86" s="94">
        <v>13</v>
      </c>
      <c r="BP86" s="94">
        <v>1</v>
      </c>
      <c r="BQ86" s="94">
        <v>115</v>
      </c>
      <c r="BR86" s="94">
        <v>150.42</v>
      </c>
      <c r="BS86" s="94">
        <v>1</v>
      </c>
      <c r="BT86" s="94">
        <v>1</v>
      </c>
      <c r="BU86" s="94">
        <v>157</v>
      </c>
      <c r="BV86" s="94">
        <v>139.73</v>
      </c>
      <c r="BW86" s="94">
        <v>138</v>
      </c>
      <c r="BX86" s="94">
        <v>40</v>
      </c>
      <c r="BY86" s="94">
        <v>6471</v>
      </c>
      <c r="BZ86" s="94">
        <v>160.1</v>
      </c>
      <c r="CA86" s="94">
        <v>0</v>
      </c>
      <c r="CB86" s="94">
        <v>0</v>
      </c>
      <c r="CC86" s="94">
        <v>0</v>
      </c>
      <c r="CD86" s="94">
        <v>0</v>
      </c>
      <c r="CE86" s="94">
        <v>0</v>
      </c>
      <c r="CF86" s="94">
        <v>0</v>
      </c>
      <c r="CG86" s="94">
        <v>0</v>
      </c>
      <c r="CH86" s="94">
        <v>0</v>
      </c>
      <c r="CI86" s="94">
        <v>0</v>
      </c>
      <c r="CJ86" s="94">
        <v>0</v>
      </c>
      <c r="CK86" s="94">
        <v>0</v>
      </c>
      <c r="CL86" s="94">
        <v>0</v>
      </c>
      <c r="CM86" s="94">
        <v>0</v>
      </c>
      <c r="CN86" s="94">
        <v>0</v>
      </c>
      <c r="CO86" s="94">
        <v>0</v>
      </c>
      <c r="CP86" s="94">
        <v>0</v>
      </c>
      <c r="CQ86" s="180">
        <v>0</v>
      </c>
      <c r="CR86" s="180">
        <v>0</v>
      </c>
      <c r="CS86" s="180">
        <v>0</v>
      </c>
      <c r="CT86" s="180">
        <v>0</v>
      </c>
      <c r="CU86" s="94">
        <v>0</v>
      </c>
      <c r="CV86" s="94">
        <v>0</v>
      </c>
      <c r="CW86" s="94">
        <v>0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180">
        <v>1</v>
      </c>
      <c r="DD86" s="180">
        <v>0</v>
      </c>
      <c r="DE86" s="180">
        <v>5</v>
      </c>
      <c r="DF86" s="180">
        <v>161.29</v>
      </c>
      <c r="DG86" s="84">
        <f t="shared" si="0"/>
        <v>362</v>
      </c>
      <c r="DH86" s="84">
        <f t="shared" si="1"/>
        <v>68</v>
      </c>
      <c r="DI86" s="84">
        <f t="shared" si="2"/>
        <v>11993</v>
      </c>
      <c r="DJ86" s="84">
        <f t="shared" si="3"/>
        <v>2172.33</v>
      </c>
    </row>
    <row r="87" spans="1:114" ht="12.75">
      <c r="A87" s="47"/>
      <c r="B87" s="199" t="s">
        <v>76</v>
      </c>
      <c r="C87" s="199"/>
      <c r="D87" s="199"/>
      <c r="E87" s="199"/>
      <c r="F87" s="199"/>
      <c r="G87" s="199"/>
      <c r="H87" s="199"/>
      <c r="I87" s="199"/>
      <c r="J87" s="199"/>
      <c r="K87" s="87" t="s">
        <v>397</v>
      </c>
      <c r="L87" s="94">
        <v>133</v>
      </c>
      <c r="M87" s="97" t="s">
        <v>434</v>
      </c>
      <c r="N87" s="94">
        <v>17</v>
      </c>
      <c r="O87" s="100" t="s">
        <v>471</v>
      </c>
      <c r="P87" s="94">
        <v>7794</v>
      </c>
      <c r="Q87" s="97" t="s">
        <v>508</v>
      </c>
      <c r="R87" s="94">
        <v>448.55</v>
      </c>
      <c r="S87" s="94">
        <v>11</v>
      </c>
      <c r="T87" s="94">
        <v>3</v>
      </c>
      <c r="U87" s="94">
        <v>850</v>
      </c>
      <c r="V87" s="94">
        <v>266.53</v>
      </c>
      <c r="W87" s="94">
        <v>0</v>
      </c>
      <c r="X87" s="94">
        <v>0</v>
      </c>
      <c r="Y87" s="94">
        <v>0</v>
      </c>
      <c r="Z87" s="94">
        <v>0</v>
      </c>
      <c r="AA87" s="94">
        <v>7</v>
      </c>
      <c r="AB87" s="94">
        <v>1</v>
      </c>
      <c r="AC87" s="94">
        <v>332</v>
      </c>
      <c r="AD87" s="94">
        <v>416.04</v>
      </c>
      <c r="AE87" s="94">
        <v>0</v>
      </c>
      <c r="AF87" s="94">
        <v>0</v>
      </c>
      <c r="AG87" s="94">
        <v>0</v>
      </c>
      <c r="AH87" s="94">
        <v>0</v>
      </c>
      <c r="AI87" s="94">
        <v>4</v>
      </c>
      <c r="AJ87" s="94">
        <v>1</v>
      </c>
      <c r="AK87" s="94">
        <v>303</v>
      </c>
      <c r="AL87" s="94">
        <v>510.28</v>
      </c>
      <c r="AM87" s="94">
        <v>0</v>
      </c>
      <c r="AN87" s="94">
        <v>0</v>
      </c>
      <c r="AO87" s="94">
        <v>0</v>
      </c>
      <c r="AP87" s="94">
        <v>0</v>
      </c>
      <c r="AQ87" s="94">
        <v>2</v>
      </c>
      <c r="AR87" s="94">
        <v>0</v>
      </c>
      <c r="AS87" s="94">
        <v>108</v>
      </c>
      <c r="AT87" s="94">
        <v>432.7</v>
      </c>
      <c r="AU87" s="94">
        <v>21</v>
      </c>
      <c r="AV87" s="94">
        <v>5</v>
      </c>
      <c r="AW87" s="94">
        <v>2390</v>
      </c>
      <c r="AX87" s="94">
        <v>506.5</v>
      </c>
      <c r="AY87" s="94">
        <v>1</v>
      </c>
      <c r="AZ87" s="94">
        <v>21</v>
      </c>
      <c r="BA87" s="94">
        <v>24638</v>
      </c>
      <c r="BB87" s="94">
        <v>1194.55</v>
      </c>
      <c r="BC87" s="94">
        <v>30</v>
      </c>
      <c r="BD87" s="94">
        <v>9</v>
      </c>
      <c r="BE87" s="94">
        <v>7000</v>
      </c>
      <c r="BF87" s="94">
        <v>790.58</v>
      </c>
      <c r="BG87" s="94">
        <v>98</v>
      </c>
      <c r="BH87" s="94">
        <v>15</v>
      </c>
      <c r="BI87" s="94">
        <v>4255</v>
      </c>
      <c r="BJ87" s="94">
        <v>280.9</v>
      </c>
      <c r="BK87" s="94">
        <v>129</v>
      </c>
      <c r="BL87" s="94">
        <v>31</v>
      </c>
      <c r="BM87" s="94">
        <v>11259</v>
      </c>
      <c r="BN87" s="94">
        <v>368.75</v>
      </c>
      <c r="BO87" s="94">
        <v>16</v>
      </c>
      <c r="BP87" s="94">
        <v>1</v>
      </c>
      <c r="BQ87" s="94">
        <v>333</v>
      </c>
      <c r="BR87" s="94">
        <v>263.66</v>
      </c>
      <c r="BS87" s="94">
        <v>1</v>
      </c>
      <c r="BT87" s="94">
        <v>2</v>
      </c>
      <c r="BU87" s="94">
        <v>900</v>
      </c>
      <c r="BV87" s="94">
        <v>400</v>
      </c>
      <c r="BW87" s="94">
        <v>134</v>
      </c>
      <c r="BX87" s="94">
        <v>33</v>
      </c>
      <c r="BY87" s="94">
        <v>11814</v>
      </c>
      <c r="BZ87" s="94">
        <v>353.49</v>
      </c>
      <c r="CA87" s="94">
        <v>0</v>
      </c>
      <c r="CB87" s="94">
        <v>0</v>
      </c>
      <c r="CC87" s="94">
        <v>0</v>
      </c>
      <c r="CD87" s="94">
        <v>0</v>
      </c>
      <c r="CE87" s="94">
        <v>0</v>
      </c>
      <c r="CF87" s="94">
        <v>0</v>
      </c>
      <c r="CG87" s="94">
        <v>0</v>
      </c>
      <c r="CH87" s="94">
        <v>0</v>
      </c>
      <c r="CI87" s="94">
        <v>0</v>
      </c>
      <c r="CJ87" s="94">
        <v>0</v>
      </c>
      <c r="CK87" s="94">
        <v>0</v>
      </c>
      <c r="CL87" s="94">
        <v>0</v>
      </c>
      <c r="CM87" s="94">
        <v>0</v>
      </c>
      <c r="CN87" s="94">
        <v>0</v>
      </c>
      <c r="CO87" s="94">
        <v>0</v>
      </c>
      <c r="CP87" s="94">
        <v>0</v>
      </c>
      <c r="CQ87" s="94">
        <v>0</v>
      </c>
      <c r="CR87" s="94">
        <v>0</v>
      </c>
      <c r="CS87" s="94">
        <v>0</v>
      </c>
      <c r="CT87" s="94">
        <v>0</v>
      </c>
      <c r="CU87" s="94">
        <v>0</v>
      </c>
      <c r="CV87" s="94">
        <v>0</v>
      </c>
      <c r="CW87" s="94">
        <v>0</v>
      </c>
      <c r="CX87" s="94">
        <v>0</v>
      </c>
      <c r="CY87" s="94">
        <v>5</v>
      </c>
      <c r="CZ87" s="94">
        <v>3</v>
      </c>
      <c r="DA87" s="94">
        <v>773</v>
      </c>
      <c r="DB87" s="94">
        <v>231.13</v>
      </c>
      <c r="DC87" s="94">
        <v>1</v>
      </c>
      <c r="DD87" s="94">
        <v>0</v>
      </c>
      <c r="DE87" s="94">
        <v>11</v>
      </c>
      <c r="DF87" s="94">
        <v>351.26</v>
      </c>
      <c r="DG87" s="84">
        <f aca="true" t="shared" si="4" ref="DG87:DG97">SUM(L87+S87+W87+AA87+AE87+AI87+AM87+AQ87+AU87+AY87+BC87+BG87+BK87+BO87+BS87+BW87+CA87+CE87+CI87+CM87+CQ87+CU87+CY87+DC87)</f>
        <v>593</v>
      </c>
      <c r="DH87" s="84">
        <f aca="true" t="shared" si="5" ref="DH87:DH97">SUM(N87+T87+X87+AB87+AF87+AJ87+AN87+AR87+AV87+AZ87+BD87+BH87+BL87+BP87+BT87+BX87+CB87+CF87+CJ87+CN87+CR87+CV87+CZ87+DD87)</f>
        <v>142</v>
      </c>
      <c r="DI87" s="84">
        <f aca="true" t="shared" si="6" ref="DI87:DI97">SUM(P87+U87+Y87+AC87+AG87+AK87+AO87+AS87+AW87+BA87+BE87+BI87+BM87+BQ87+BU87+BY87+CC87+CG87+CK87+CO87+CS87+CW87+DA87+DE87)</f>
        <v>72760</v>
      </c>
      <c r="DJ87" s="84">
        <f aca="true" t="shared" si="7" ref="DJ87:DJ97">SUM(R87+V87+Z87+AD87+AH87+AL87+AP87+AT87+AX87+BB87+BF87+BJ87+BN87+BR87+BV87+BZ87+CD87+CH87+CL87+CP87+CT87+CX87+DB87+DF87)</f>
        <v>6814.919999999999</v>
      </c>
    </row>
    <row r="88" spans="1:114" ht="12.75">
      <c r="A88" s="47"/>
      <c r="B88" s="199" t="s">
        <v>77</v>
      </c>
      <c r="C88" s="199"/>
      <c r="D88" s="199"/>
      <c r="E88" s="199"/>
      <c r="F88" s="199"/>
      <c r="G88" s="199"/>
      <c r="H88" s="199"/>
      <c r="I88" s="199"/>
      <c r="J88" s="199"/>
      <c r="K88" s="87" t="s">
        <v>398</v>
      </c>
      <c r="L88" s="94">
        <v>5</v>
      </c>
      <c r="M88" s="97" t="s">
        <v>435</v>
      </c>
      <c r="N88" s="94">
        <v>1</v>
      </c>
      <c r="O88" s="100" t="s">
        <v>472</v>
      </c>
      <c r="P88" s="102">
        <v>6</v>
      </c>
      <c r="Q88" s="97" t="s">
        <v>509</v>
      </c>
      <c r="R88" s="180">
        <v>8.23</v>
      </c>
      <c r="S88" s="94">
        <v>0</v>
      </c>
      <c r="T88" s="94">
        <v>0</v>
      </c>
      <c r="U88" s="94">
        <v>0</v>
      </c>
      <c r="V88" s="94">
        <v>0</v>
      </c>
      <c r="W88" s="94">
        <v>0</v>
      </c>
      <c r="X88" s="94">
        <v>0</v>
      </c>
      <c r="Y88" s="94">
        <v>0</v>
      </c>
      <c r="Z88" s="94">
        <v>0</v>
      </c>
      <c r="AA88" s="94">
        <v>2</v>
      </c>
      <c r="AB88" s="94">
        <v>0</v>
      </c>
      <c r="AC88" s="94">
        <v>4</v>
      </c>
      <c r="AD88" s="94">
        <v>8.53</v>
      </c>
      <c r="AE88" s="94">
        <v>0</v>
      </c>
      <c r="AF88" s="94">
        <v>0</v>
      </c>
      <c r="AG88" s="94">
        <v>0</v>
      </c>
      <c r="AH88" s="94">
        <v>0</v>
      </c>
      <c r="AI88" s="94">
        <v>0</v>
      </c>
      <c r="AJ88" s="94">
        <v>0</v>
      </c>
      <c r="AK88" s="94">
        <v>0</v>
      </c>
      <c r="AL88" s="94">
        <v>0</v>
      </c>
      <c r="AM88" s="94">
        <v>0</v>
      </c>
      <c r="AN88" s="94">
        <v>0</v>
      </c>
      <c r="AO88" s="94">
        <v>0</v>
      </c>
      <c r="AP88" s="94">
        <v>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4">
        <v>0</v>
      </c>
      <c r="AW88" s="94">
        <v>0</v>
      </c>
      <c r="AX88" s="94">
        <v>0</v>
      </c>
      <c r="AY88" s="94">
        <v>0</v>
      </c>
      <c r="AZ88" s="94">
        <v>0</v>
      </c>
      <c r="BA88" s="94">
        <v>0</v>
      </c>
      <c r="BB88" s="94">
        <v>0</v>
      </c>
      <c r="BC88" s="94">
        <v>1</v>
      </c>
      <c r="BD88" s="94">
        <v>0</v>
      </c>
      <c r="BE88" s="94">
        <v>2</v>
      </c>
      <c r="BF88" s="94">
        <v>9.07</v>
      </c>
      <c r="BG88" s="94">
        <v>0</v>
      </c>
      <c r="BH88" s="94">
        <v>0</v>
      </c>
      <c r="BI88" s="94">
        <v>0</v>
      </c>
      <c r="BJ88" s="94">
        <v>0</v>
      </c>
      <c r="BK88" s="94">
        <v>0</v>
      </c>
      <c r="BL88" s="94">
        <v>0</v>
      </c>
      <c r="BM88" s="94">
        <v>0</v>
      </c>
      <c r="BN88" s="94">
        <v>0</v>
      </c>
      <c r="BO88" s="94">
        <v>0</v>
      </c>
      <c r="BP88" s="94">
        <v>0</v>
      </c>
      <c r="BQ88" s="94">
        <v>0</v>
      </c>
      <c r="BR88" s="94">
        <v>0</v>
      </c>
      <c r="BS88" s="94">
        <v>0</v>
      </c>
      <c r="BT88" s="94">
        <v>0</v>
      </c>
      <c r="BU88" s="94">
        <v>0</v>
      </c>
      <c r="BV88" s="94">
        <v>0</v>
      </c>
      <c r="BW88" s="94">
        <v>0</v>
      </c>
      <c r="BX88" s="94">
        <v>0</v>
      </c>
      <c r="BY88" s="94">
        <v>0</v>
      </c>
      <c r="BZ88" s="94">
        <v>0</v>
      </c>
      <c r="CA88" s="180">
        <v>0</v>
      </c>
      <c r="CB88" s="180">
        <v>0</v>
      </c>
      <c r="CC88" s="180">
        <v>0</v>
      </c>
      <c r="CD88" s="180">
        <v>0</v>
      </c>
      <c r="CE88" s="180">
        <v>0</v>
      </c>
      <c r="CF88" s="180">
        <v>0</v>
      </c>
      <c r="CG88" s="180">
        <v>0</v>
      </c>
      <c r="CH88" s="180">
        <v>0</v>
      </c>
      <c r="CI88" s="94">
        <v>0</v>
      </c>
      <c r="CJ88" s="94">
        <v>0</v>
      </c>
      <c r="CK88" s="94">
        <v>0</v>
      </c>
      <c r="CL88" s="94">
        <v>0</v>
      </c>
      <c r="CM88" s="94">
        <v>0</v>
      </c>
      <c r="CN88" s="94">
        <v>0</v>
      </c>
      <c r="CO88" s="94">
        <v>0</v>
      </c>
      <c r="CP88" s="94">
        <v>0</v>
      </c>
      <c r="CQ88" s="94">
        <v>0</v>
      </c>
      <c r="CR88" s="94">
        <v>0</v>
      </c>
      <c r="CS88" s="94">
        <v>0</v>
      </c>
      <c r="CT88" s="94">
        <v>0</v>
      </c>
      <c r="CU88" s="94">
        <v>1</v>
      </c>
      <c r="CV88" s="94">
        <v>0</v>
      </c>
      <c r="CW88" s="94">
        <v>1</v>
      </c>
      <c r="CX88" s="94">
        <v>5.98</v>
      </c>
      <c r="CY88" s="94">
        <v>0</v>
      </c>
      <c r="CZ88" s="94">
        <v>0</v>
      </c>
      <c r="DA88" s="94">
        <v>0</v>
      </c>
      <c r="DB88" s="94">
        <v>0</v>
      </c>
      <c r="DC88" s="94">
        <v>0</v>
      </c>
      <c r="DD88" s="94">
        <v>0</v>
      </c>
      <c r="DE88" s="94">
        <v>0</v>
      </c>
      <c r="DF88" s="94">
        <v>0</v>
      </c>
      <c r="DG88" s="84">
        <f t="shared" si="4"/>
        <v>9</v>
      </c>
      <c r="DH88" s="84">
        <f t="shared" si="5"/>
        <v>1</v>
      </c>
      <c r="DI88" s="84">
        <f t="shared" si="6"/>
        <v>13</v>
      </c>
      <c r="DJ88" s="84">
        <f t="shared" si="7"/>
        <v>31.81</v>
      </c>
    </row>
    <row r="89" spans="1:114" ht="12.75">
      <c r="A89" s="47"/>
      <c r="B89" s="199" t="s">
        <v>78</v>
      </c>
      <c r="C89" s="199"/>
      <c r="D89" s="199"/>
      <c r="E89" s="199"/>
      <c r="F89" s="199"/>
      <c r="G89" s="199"/>
      <c r="H89" s="199"/>
      <c r="I89" s="199"/>
      <c r="J89" s="199"/>
      <c r="K89" s="87" t="s">
        <v>399</v>
      </c>
      <c r="L89" s="94">
        <v>0</v>
      </c>
      <c r="M89" s="97" t="s">
        <v>436</v>
      </c>
      <c r="N89" s="94">
        <v>0</v>
      </c>
      <c r="O89" s="100" t="s">
        <v>473</v>
      </c>
      <c r="P89" s="102">
        <v>0</v>
      </c>
      <c r="Q89" s="97" t="s">
        <v>510</v>
      </c>
      <c r="R89" s="180">
        <v>0</v>
      </c>
      <c r="S89" s="89">
        <v>0</v>
      </c>
      <c r="T89" s="89">
        <v>0</v>
      </c>
      <c r="U89" s="89">
        <v>0</v>
      </c>
      <c r="V89" s="180">
        <v>0</v>
      </c>
      <c r="W89" s="94">
        <v>0</v>
      </c>
      <c r="X89" s="94">
        <v>0</v>
      </c>
      <c r="Y89" s="94">
        <v>0</v>
      </c>
      <c r="Z89" s="94">
        <v>0</v>
      </c>
      <c r="AA89" s="89">
        <v>0</v>
      </c>
      <c r="AB89" s="89">
        <v>0</v>
      </c>
      <c r="AC89" s="89">
        <v>0</v>
      </c>
      <c r="AD89" s="180">
        <v>0</v>
      </c>
      <c r="AE89" s="94">
        <v>0</v>
      </c>
      <c r="AF89" s="94">
        <v>0</v>
      </c>
      <c r="AG89" s="94">
        <v>0</v>
      </c>
      <c r="AH89" s="94">
        <v>0</v>
      </c>
      <c r="AI89" s="83">
        <v>0</v>
      </c>
      <c r="AJ89" s="83">
        <v>0</v>
      </c>
      <c r="AK89" s="83">
        <v>0</v>
      </c>
      <c r="AL89" s="180">
        <v>0</v>
      </c>
      <c r="AM89" s="83">
        <v>0</v>
      </c>
      <c r="AN89" s="83">
        <v>0</v>
      </c>
      <c r="AO89" s="83">
        <v>0</v>
      </c>
      <c r="AP89" s="180">
        <v>0</v>
      </c>
      <c r="AQ89" s="83">
        <v>0</v>
      </c>
      <c r="AR89" s="83">
        <v>0</v>
      </c>
      <c r="AS89" s="83">
        <v>0</v>
      </c>
      <c r="AT89" s="180">
        <v>0</v>
      </c>
      <c r="AU89" s="83">
        <v>0</v>
      </c>
      <c r="AV89" s="83">
        <v>0</v>
      </c>
      <c r="AW89" s="83">
        <v>0</v>
      </c>
      <c r="AX89" s="180">
        <v>0</v>
      </c>
      <c r="AY89" s="83">
        <v>0</v>
      </c>
      <c r="AZ89" s="83">
        <v>0</v>
      </c>
      <c r="BA89" s="83">
        <v>0</v>
      </c>
      <c r="BB89" s="180">
        <v>0</v>
      </c>
      <c r="BC89" s="83">
        <v>0</v>
      </c>
      <c r="BD89" s="83">
        <v>0</v>
      </c>
      <c r="BE89" s="83">
        <v>0</v>
      </c>
      <c r="BF89" s="180">
        <v>0</v>
      </c>
      <c r="BG89" s="83">
        <v>0</v>
      </c>
      <c r="BH89" s="83">
        <v>0</v>
      </c>
      <c r="BI89" s="83">
        <v>0</v>
      </c>
      <c r="BJ89" s="180">
        <v>0</v>
      </c>
      <c r="BK89" s="83">
        <v>0</v>
      </c>
      <c r="BL89" s="83">
        <v>0</v>
      </c>
      <c r="BM89" s="83">
        <v>0</v>
      </c>
      <c r="BN89" s="180">
        <v>0</v>
      </c>
      <c r="BO89" s="83">
        <v>0</v>
      </c>
      <c r="BP89" s="83">
        <v>0</v>
      </c>
      <c r="BQ89" s="83">
        <v>0</v>
      </c>
      <c r="BR89" s="180">
        <v>0</v>
      </c>
      <c r="BS89" s="83">
        <v>0</v>
      </c>
      <c r="BT89" s="83">
        <v>0</v>
      </c>
      <c r="BU89" s="83">
        <v>0</v>
      </c>
      <c r="BV89" s="180">
        <v>0</v>
      </c>
      <c r="BW89" s="83">
        <v>3</v>
      </c>
      <c r="BX89" s="83">
        <v>1</v>
      </c>
      <c r="BY89" s="83">
        <v>111</v>
      </c>
      <c r="BZ89" s="180">
        <v>93.43</v>
      </c>
      <c r="CA89" s="180">
        <v>0</v>
      </c>
      <c r="CB89" s="180">
        <v>0</v>
      </c>
      <c r="CC89" s="180">
        <v>0</v>
      </c>
      <c r="CD89" s="180">
        <v>0</v>
      </c>
      <c r="CE89" s="180">
        <v>0</v>
      </c>
      <c r="CF89" s="180">
        <v>0</v>
      </c>
      <c r="CG89" s="180">
        <v>0</v>
      </c>
      <c r="CH89" s="180">
        <v>0</v>
      </c>
      <c r="CI89" s="180">
        <v>0</v>
      </c>
      <c r="CJ89" s="180">
        <v>0</v>
      </c>
      <c r="CK89" s="180">
        <v>0</v>
      </c>
      <c r="CL89" s="180">
        <v>0</v>
      </c>
      <c r="CM89" s="94">
        <v>7</v>
      </c>
      <c r="CN89" s="94">
        <v>12</v>
      </c>
      <c r="CO89" s="94">
        <v>2981</v>
      </c>
      <c r="CP89" s="94">
        <v>255.72</v>
      </c>
      <c r="CQ89" s="94">
        <v>2</v>
      </c>
      <c r="CR89" s="94">
        <v>2</v>
      </c>
      <c r="CS89" s="94">
        <v>200</v>
      </c>
      <c r="CT89" s="94">
        <v>123.08</v>
      </c>
      <c r="CU89" s="83">
        <v>0</v>
      </c>
      <c r="CV89" s="83">
        <v>0</v>
      </c>
      <c r="CW89" s="83">
        <v>0</v>
      </c>
      <c r="CX89" s="180">
        <v>0</v>
      </c>
      <c r="CY89" s="83">
        <v>0</v>
      </c>
      <c r="CZ89" s="83">
        <v>0</v>
      </c>
      <c r="DA89" s="83">
        <v>0</v>
      </c>
      <c r="DB89" s="180">
        <v>0</v>
      </c>
      <c r="DC89" s="94">
        <v>0</v>
      </c>
      <c r="DD89" s="94">
        <v>0</v>
      </c>
      <c r="DE89" s="94">
        <v>0</v>
      </c>
      <c r="DF89" s="94">
        <v>0</v>
      </c>
      <c r="DG89" s="84">
        <f t="shared" si="4"/>
        <v>12</v>
      </c>
      <c r="DH89" s="84">
        <f t="shared" si="5"/>
        <v>15</v>
      </c>
      <c r="DI89" s="84">
        <f t="shared" si="6"/>
        <v>3292</v>
      </c>
      <c r="DJ89" s="84">
        <f t="shared" si="7"/>
        <v>472.22999999999996</v>
      </c>
    </row>
    <row r="90" spans="1:114" ht="12.75">
      <c r="A90" s="47"/>
      <c r="B90" s="199" t="s">
        <v>79</v>
      </c>
      <c r="C90" s="199"/>
      <c r="D90" s="199"/>
      <c r="E90" s="199"/>
      <c r="F90" s="199"/>
      <c r="G90" s="199"/>
      <c r="H90" s="199"/>
      <c r="I90" s="199"/>
      <c r="J90" s="199"/>
      <c r="K90" s="87" t="s">
        <v>400</v>
      </c>
      <c r="L90" s="94">
        <v>1</v>
      </c>
      <c r="M90" s="97" t="s">
        <v>437</v>
      </c>
      <c r="N90" s="94">
        <v>0</v>
      </c>
      <c r="O90" s="100" t="s">
        <v>474</v>
      </c>
      <c r="P90" s="94">
        <v>2</v>
      </c>
      <c r="Q90" s="97" t="s">
        <v>511</v>
      </c>
      <c r="R90" s="94">
        <v>23.81</v>
      </c>
      <c r="S90" s="94">
        <v>0</v>
      </c>
      <c r="T90" s="94">
        <v>0</v>
      </c>
      <c r="U90" s="94">
        <v>0</v>
      </c>
      <c r="V90" s="94">
        <v>0</v>
      </c>
      <c r="W90" s="94">
        <v>0</v>
      </c>
      <c r="X90" s="94">
        <v>0</v>
      </c>
      <c r="Y90" s="94">
        <v>0</v>
      </c>
      <c r="Z90" s="94">
        <v>0</v>
      </c>
      <c r="AA90" s="94">
        <v>0</v>
      </c>
      <c r="AB90" s="94">
        <v>0</v>
      </c>
      <c r="AC90" s="94">
        <v>0</v>
      </c>
      <c r="AD90" s="94">
        <v>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4">
        <v>0</v>
      </c>
      <c r="AN90" s="94">
        <v>0</v>
      </c>
      <c r="AO90" s="94">
        <v>0</v>
      </c>
      <c r="AP90" s="94">
        <v>0</v>
      </c>
      <c r="AQ90" s="94">
        <v>0</v>
      </c>
      <c r="AR90" s="94">
        <v>0</v>
      </c>
      <c r="AS90" s="94">
        <v>0</v>
      </c>
      <c r="AT90" s="94">
        <v>0</v>
      </c>
      <c r="AU90" s="94">
        <v>0</v>
      </c>
      <c r="AV90" s="94">
        <v>0</v>
      </c>
      <c r="AW90" s="94">
        <v>0</v>
      </c>
      <c r="AX90" s="94">
        <v>0</v>
      </c>
      <c r="AY90" s="94">
        <v>0</v>
      </c>
      <c r="AZ90" s="94">
        <v>0</v>
      </c>
      <c r="BA90" s="94">
        <v>0</v>
      </c>
      <c r="BB90" s="94">
        <v>0</v>
      </c>
      <c r="BC90" s="94">
        <v>0</v>
      </c>
      <c r="BD90" s="94">
        <v>0</v>
      </c>
      <c r="BE90" s="94">
        <v>0</v>
      </c>
      <c r="BF90" s="94">
        <v>0</v>
      </c>
      <c r="BG90" s="94">
        <v>0</v>
      </c>
      <c r="BH90" s="94">
        <v>0</v>
      </c>
      <c r="BI90" s="94">
        <v>0</v>
      </c>
      <c r="BJ90" s="94">
        <v>0</v>
      </c>
      <c r="BK90" s="94">
        <v>0</v>
      </c>
      <c r="BL90" s="94">
        <v>0</v>
      </c>
      <c r="BM90" s="94">
        <v>0</v>
      </c>
      <c r="BN90" s="94">
        <v>0</v>
      </c>
      <c r="BO90" s="94">
        <v>0</v>
      </c>
      <c r="BP90" s="94">
        <v>0</v>
      </c>
      <c r="BQ90" s="94">
        <v>0</v>
      </c>
      <c r="BR90" s="94">
        <v>0</v>
      </c>
      <c r="BS90" s="94">
        <v>0</v>
      </c>
      <c r="BT90" s="94">
        <v>0</v>
      </c>
      <c r="BU90" s="94">
        <v>0</v>
      </c>
      <c r="BV90" s="94">
        <v>0</v>
      </c>
      <c r="BW90" s="94">
        <v>0</v>
      </c>
      <c r="BX90" s="94">
        <v>0</v>
      </c>
      <c r="BY90" s="94">
        <v>0</v>
      </c>
      <c r="BZ90" s="94">
        <v>0</v>
      </c>
      <c r="CA90" s="94">
        <v>0</v>
      </c>
      <c r="CB90" s="94">
        <v>0</v>
      </c>
      <c r="CC90" s="94">
        <v>0</v>
      </c>
      <c r="CD90" s="94">
        <v>0</v>
      </c>
      <c r="CE90" s="180">
        <v>0</v>
      </c>
      <c r="CF90" s="180">
        <v>0</v>
      </c>
      <c r="CG90" s="180">
        <v>0</v>
      </c>
      <c r="CH90" s="180">
        <v>0</v>
      </c>
      <c r="CI90" s="94">
        <v>0</v>
      </c>
      <c r="CJ90" s="94">
        <v>0</v>
      </c>
      <c r="CK90" s="94">
        <v>0</v>
      </c>
      <c r="CL90" s="94">
        <v>0</v>
      </c>
      <c r="CM90" s="94">
        <v>0</v>
      </c>
      <c r="CN90" s="94">
        <v>0</v>
      </c>
      <c r="CO90" s="94">
        <v>0</v>
      </c>
      <c r="CP90" s="94">
        <v>0</v>
      </c>
      <c r="CQ90" s="94">
        <v>0</v>
      </c>
      <c r="CR90" s="94">
        <v>0</v>
      </c>
      <c r="CS90" s="94">
        <v>0</v>
      </c>
      <c r="CT90" s="94">
        <v>0</v>
      </c>
      <c r="CU90" s="94">
        <v>1</v>
      </c>
      <c r="CV90" s="94">
        <v>3</v>
      </c>
      <c r="CW90" s="94">
        <v>70</v>
      </c>
      <c r="CX90" s="94">
        <v>28</v>
      </c>
      <c r="CY90" s="94">
        <v>0</v>
      </c>
      <c r="CZ90" s="94">
        <v>0</v>
      </c>
      <c r="DA90" s="94">
        <v>0</v>
      </c>
      <c r="DB90" s="94">
        <v>0</v>
      </c>
      <c r="DC90" s="94">
        <v>0</v>
      </c>
      <c r="DD90" s="94">
        <v>0</v>
      </c>
      <c r="DE90" s="94">
        <v>0</v>
      </c>
      <c r="DF90" s="94">
        <v>0</v>
      </c>
      <c r="DG90" s="84">
        <f t="shared" si="4"/>
        <v>2</v>
      </c>
      <c r="DH90" s="84">
        <f t="shared" si="5"/>
        <v>3</v>
      </c>
      <c r="DI90" s="84">
        <f t="shared" si="6"/>
        <v>72</v>
      </c>
      <c r="DJ90" s="84">
        <f t="shared" si="7"/>
        <v>51.81</v>
      </c>
    </row>
    <row r="91" spans="1:114" ht="12.75">
      <c r="A91" s="47"/>
      <c r="B91" s="199" t="s">
        <v>80</v>
      </c>
      <c r="C91" s="199"/>
      <c r="D91" s="199"/>
      <c r="E91" s="199"/>
      <c r="F91" s="199"/>
      <c r="G91" s="199"/>
      <c r="H91" s="199"/>
      <c r="I91" s="199"/>
      <c r="J91" s="199"/>
      <c r="K91" s="87" t="s">
        <v>401</v>
      </c>
      <c r="L91" s="94">
        <v>0</v>
      </c>
      <c r="M91" s="97" t="s">
        <v>438</v>
      </c>
      <c r="N91" s="94">
        <v>0</v>
      </c>
      <c r="O91" s="100" t="s">
        <v>475</v>
      </c>
      <c r="P91" s="94">
        <v>0</v>
      </c>
      <c r="Q91" s="97" t="s">
        <v>512</v>
      </c>
      <c r="R91" s="94">
        <v>0</v>
      </c>
      <c r="S91" s="94"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4">
        <v>0</v>
      </c>
      <c r="AN91" s="94">
        <v>0</v>
      </c>
      <c r="AO91" s="94">
        <v>0</v>
      </c>
      <c r="AP91" s="94">
        <v>0</v>
      </c>
      <c r="AQ91" s="94">
        <v>0</v>
      </c>
      <c r="AR91" s="94">
        <v>0</v>
      </c>
      <c r="AS91" s="94">
        <v>0</v>
      </c>
      <c r="AT91" s="94">
        <v>0</v>
      </c>
      <c r="AU91" s="94">
        <v>0</v>
      </c>
      <c r="AV91" s="94">
        <v>0</v>
      </c>
      <c r="AW91" s="94">
        <v>0</v>
      </c>
      <c r="AX91" s="94">
        <v>0</v>
      </c>
      <c r="AY91" s="94">
        <v>0</v>
      </c>
      <c r="AZ91" s="94">
        <v>0</v>
      </c>
      <c r="BA91" s="94">
        <v>0</v>
      </c>
      <c r="BB91" s="94">
        <v>0</v>
      </c>
      <c r="BC91" s="94">
        <v>0</v>
      </c>
      <c r="BD91" s="94">
        <v>0</v>
      </c>
      <c r="BE91" s="94">
        <v>0</v>
      </c>
      <c r="BF91" s="94">
        <v>0</v>
      </c>
      <c r="BG91" s="94">
        <v>0</v>
      </c>
      <c r="BH91" s="94">
        <v>0</v>
      </c>
      <c r="BI91" s="94">
        <v>0</v>
      </c>
      <c r="BJ91" s="94">
        <v>0</v>
      </c>
      <c r="BK91" s="94">
        <v>0</v>
      </c>
      <c r="BL91" s="94">
        <v>0</v>
      </c>
      <c r="BM91" s="94">
        <v>0</v>
      </c>
      <c r="BN91" s="94">
        <v>0</v>
      </c>
      <c r="BO91" s="94">
        <v>0</v>
      </c>
      <c r="BP91" s="94">
        <v>0</v>
      </c>
      <c r="BQ91" s="94">
        <v>0</v>
      </c>
      <c r="BR91" s="94">
        <v>0</v>
      </c>
      <c r="BS91" s="94">
        <v>0</v>
      </c>
      <c r="BT91" s="94">
        <v>0</v>
      </c>
      <c r="BU91" s="94">
        <v>0</v>
      </c>
      <c r="BV91" s="94">
        <v>0</v>
      </c>
      <c r="BW91" s="94">
        <v>1</v>
      </c>
      <c r="BX91" s="94">
        <v>0</v>
      </c>
      <c r="BY91" s="94">
        <v>10</v>
      </c>
      <c r="BZ91" s="94">
        <v>83.34</v>
      </c>
      <c r="CA91" s="94">
        <v>0</v>
      </c>
      <c r="CB91" s="94">
        <v>0</v>
      </c>
      <c r="CC91" s="94">
        <v>0</v>
      </c>
      <c r="CD91" s="94">
        <v>0</v>
      </c>
      <c r="CE91" s="94">
        <v>0</v>
      </c>
      <c r="CF91" s="94">
        <v>0</v>
      </c>
      <c r="CG91" s="94">
        <v>0</v>
      </c>
      <c r="CH91" s="94">
        <v>0</v>
      </c>
      <c r="CI91" s="94">
        <v>0</v>
      </c>
      <c r="CJ91" s="94">
        <v>0</v>
      </c>
      <c r="CK91" s="94">
        <v>0</v>
      </c>
      <c r="CL91" s="94">
        <v>0</v>
      </c>
      <c r="CM91" s="94">
        <v>0</v>
      </c>
      <c r="CN91" s="94">
        <v>0</v>
      </c>
      <c r="CO91" s="94">
        <v>0</v>
      </c>
      <c r="CP91" s="94">
        <v>0</v>
      </c>
      <c r="CQ91" s="94">
        <v>0</v>
      </c>
      <c r="CR91" s="94">
        <v>0</v>
      </c>
      <c r="CS91" s="94">
        <v>0</v>
      </c>
      <c r="CT91" s="94">
        <v>0</v>
      </c>
      <c r="CU91" s="94">
        <v>0</v>
      </c>
      <c r="CV91" s="94">
        <v>0</v>
      </c>
      <c r="CW91" s="94">
        <v>0</v>
      </c>
      <c r="CX91" s="94">
        <v>0</v>
      </c>
      <c r="CY91" s="94">
        <v>0</v>
      </c>
      <c r="CZ91" s="94">
        <v>0</v>
      </c>
      <c r="DA91" s="94">
        <v>0</v>
      </c>
      <c r="DB91" s="94">
        <v>0</v>
      </c>
      <c r="DC91" s="94">
        <v>0</v>
      </c>
      <c r="DD91" s="94">
        <v>0</v>
      </c>
      <c r="DE91" s="94">
        <v>0</v>
      </c>
      <c r="DF91" s="94">
        <v>0</v>
      </c>
      <c r="DG91" s="84">
        <f t="shared" si="4"/>
        <v>1</v>
      </c>
      <c r="DH91" s="84">
        <f t="shared" si="5"/>
        <v>0</v>
      </c>
      <c r="DI91" s="84">
        <f t="shared" si="6"/>
        <v>10</v>
      </c>
      <c r="DJ91" s="84">
        <f t="shared" si="7"/>
        <v>83.34</v>
      </c>
    </row>
    <row r="92" spans="1:114" ht="12.75">
      <c r="A92" s="47"/>
      <c r="B92" s="199" t="s">
        <v>81</v>
      </c>
      <c r="C92" s="199"/>
      <c r="D92" s="199"/>
      <c r="E92" s="199"/>
      <c r="F92" s="199"/>
      <c r="G92" s="199"/>
      <c r="H92" s="199"/>
      <c r="I92" s="199"/>
      <c r="J92" s="199"/>
      <c r="K92" s="87" t="s">
        <v>402</v>
      </c>
      <c r="L92" s="94">
        <v>0</v>
      </c>
      <c r="M92" s="97" t="s">
        <v>439</v>
      </c>
      <c r="N92" s="94">
        <v>0</v>
      </c>
      <c r="O92" s="100" t="s">
        <v>476</v>
      </c>
      <c r="P92" s="94">
        <v>0</v>
      </c>
      <c r="Q92" s="97" t="s">
        <v>513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0</v>
      </c>
      <c r="AG92" s="94">
        <v>0</v>
      </c>
      <c r="AH92" s="94">
        <v>0</v>
      </c>
      <c r="AI92" s="83">
        <v>0</v>
      </c>
      <c r="AJ92" s="83">
        <v>0</v>
      </c>
      <c r="AK92" s="83">
        <v>0</v>
      </c>
      <c r="AL92" s="180">
        <v>0</v>
      </c>
      <c r="AM92" s="83">
        <v>0</v>
      </c>
      <c r="AN92" s="83">
        <v>0</v>
      </c>
      <c r="AO92" s="83">
        <v>0</v>
      </c>
      <c r="AP92" s="180">
        <v>0</v>
      </c>
      <c r="AQ92" s="83">
        <v>0</v>
      </c>
      <c r="AR92" s="83">
        <v>0</v>
      </c>
      <c r="AS92" s="83">
        <v>0</v>
      </c>
      <c r="AT92" s="180">
        <v>0</v>
      </c>
      <c r="AU92" s="83">
        <v>0</v>
      </c>
      <c r="AV92" s="83">
        <v>0</v>
      </c>
      <c r="AW92" s="83">
        <v>0</v>
      </c>
      <c r="AX92" s="180">
        <v>0</v>
      </c>
      <c r="AY92" s="83">
        <v>0</v>
      </c>
      <c r="AZ92" s="83">
        <v>0</v>
      </c>
      <c r="BA92" s="83">
        <v>0</v>
      </c>
      <c r="BB92" s="180">
        <v>0</v>
      </c>
      <c r="BC92" s="83">
        <v>0</v>
      </c>
      <c r="BD92" s="83">
        <v>0</v>
      </c>
      <c r="BE92" s="83">
        <v>0</v>
      </c>
      <c r="BF92" s="180">
        <v>0</v>
      </c>
      <c r="BG92" s="83">
        <v>0</v>
      </c>
      <c r="BH92" s="83">
        <v>0</v>
      </c>
      <c r="BI92" s="83">
        <v>0</v>
      </c>
      <c r="BJ92" s="180">
        <v>0</v>
      </c>
      <c r="BK92" s="83">
        <v>1</v>
      </c>
      <c r="BL92" s="83">
        <v>0</v>
      </c>
      <c r="BM92" s="83">
        <v>6</v>
      </c>
      <c r="BN92" s="180">
        <v>40.06</v>
      </c>
      <c r="BO92" s="83">
        <v>0</v>
      </c>
      <c r="BP92" s="83">
        <v>0</v>
      </c>
      <c r="BQ92" s="83">
        <v>0</v>
      </c>
      <c r="BR92" s="180">
        <v>0</v>
      </c>
      <c r="BS92" s="83">
        <v>0</v>
      </c>
      <c r="BT92" s="83">
        <v>0</v>
      </c>
      <c r="BU92" s="83">
        <v>0</v>
      </c>
      <c r="BV92" s="180">
        <v>0</v>
      </c>
      <c r="BW92" s="83">
        <v>1</v>
      </c>
      <c r="BX92" s="83">
        <v>0</v>
      </c>
      <c r="BY92" s="83">
        <v>5</v>
      </c>
      <c r="BZ92" s="180">
        <v>40</v>
      </c>
      <c r="CA92" s="94">
        <v>0</v>
      </c>
      <c r="CB92" s="94">
        <v>0</v>
      </c>
      <c r="CC92" s="94">
        <v>0</v>
      </c>
      <c r="CD92" s="94">
        <v>0</v>
      </c>
      <c r="CE92" s="94">
        <v>0</v>
      </c>
      <c r="CF92" s="94">
        <v>0</v>
      </c>
      <c r="CG92" s="94">
        <v>0</v>
      </c>
      <c r="CH92" s="94">
        <v>0</v>
      </c>
      <c r="CI92" s="94">
        <v>0</v>
      </c>
      <c r="CJ92" s="94">
        <v>0</v>
      </c>
      <c r="CK92" s="94">
        <v>0</v>
      </c>
      <c r="CL92" s="94">
        <v>0</v>
      </c>
      <c r="CM92" s="94">
        <v>3</v>
      </c>
      <c r="CN92" s="94">
        <v>15</v>
      </c>
      <c r="CO92" s="94">
        <v>481</v>
      </c>
      <c r="CP92" s="94">
        <v>33.17</v>
      </c>
      <c r="CQ92" s="94">
        <v>0</v>
      </c>
      <c r="CR92" s="94">
        <v>0</v>
      </c>
      <c r="CS92" s="94">
        <v>0</v>
      </c>
      <c r="CT92" s="94">
        <v>0</v>
      </c>
      <c r="CU92" s="83">
        <v>0</v>
      </c>
      <c r="CV92" s="83">
        <v>0</v>
      </c>
      <c r="CW92" s="83">
        <v>0</v>
      </c>
      <c r="CX92" s="180">
        <v>0</v>
      </c>
      <c r="CY92" s="83">
        <v>0</v>
      </c>
      <c r="CZ92" s="83">
        <v>0</v>
      </c>
      <c r="DA92" s="83">
        <v>0</v>
      </c>
      <c r="DB92" s="180">
        <v>0</v>
      </c>
      <c r="DC92" s="94">
        <v>0</v>
      </c>
      <c r="DD92" s="94">
        <v>0</v>
      </c>
      <c r="DE92" s="94">
        <v>0</v>
      </c>
      <c r="DF92" s="94">
        <v>0</v>
      </c>
      <c r="DG92" s="84">
        <f t="shared" si="4"/>
        <v>5</v>
      </c>
      <c r="DH92" s="84">
        <f t="shared" si="5"/>
        <v>15</v>
      </c>
      <c r="DI92" s="84">
        <f t="shared" si="6"/>
        <v>492</v>
      </c>
      <c r="DJ92" s="84">
        <f t="shared" si="7"/>
        <v>113.23</v>
      </c>
    </row>
    <row r="93" spans="1:114" ht="12.75">
      <c r="A93" s="47"/>
      <c r="B93" s="199" t="s">
        <v>82</v>
      </c>
      <c r="C93" s="199"/>
      <c r="D93" s="199"/>
      <c r="E93" s="199"/>
      <c r="F93" s="199"/>
      <c r="G93" s="199"/>
      <c r="H93" s="199"/>
      <c r="I93" s="199"/>
      <c r="J93" s="199"/>
      <c r="K93" s="87" t="s">
        <v>403</v>
      </c>
      <c r="L93" s="94">
        <v>9</v>
      </c>
      <c r="M93" s="97" t="s">
        <v>440</v>
      </c>
      <c r="N93" s="94">
        <v>1</v>
      </c>
      <c r="O93" s="100" t="s">
        <v>477</v>
      </c>
      <c r="P93" s="102">
        <v>93</v>
      </c>
      <c r="Q93" s="97" t="s">
        <v>514</v>
      </c>
      <c r="R93" s="180">
        <v>179.56</v>
      </c>
      <c r="S93" s="89">
        <v>0</v>
      </c>
      <c r="T93" s="89">
        <v>0</v>
      </c>
      <c r="U93" s="89">
        <v>0</v>
      </c>
      <c r="V93" s="180">
        <v>0</v>
      </c>
      <c r="W93" s="89">
        <v>0</v>
      </c>
      <c r="X93" s="89">
        <v>0</v>
      </c>
      <c r="Y93" s="89">
        <v>0</v>
      </c>
      <c r="Z93" s="180">
        <v>0</v>
      </c>
      <c r="AA93" s="89">
        <v>1</v>
      </c>
      <c r="AB93" s="89">
        <v>0</v>
      </c>
      <c r="AC93" s="89">
        <v>7</v>
      </c>
      <c r="AD93" s="180">
        <v>209.71</v>
      </c>
      <c r="AE93" s="83">
        <v>0</v>
      </c>
      <c r="AF93" s="83">
        <v>0</v>
      </c>
      <c r="AG93" s="83">
        <v>0</v>
      </c>
      <c r="AH93" s="180">
        <v>0</v>
      </c>
      <c r="AI93" s="83">
        <v>12</v>
      </c>
      <c r="AJ93" s="83">
        <v>1</v>
      </c>
      <c r="AK93" s="83">
        <v>147</v>
      </c>
      <c r="AL93" s="180">
        <v>180.4</v>
      </c>
      <c r="AM93" s="83">
        <v>0</v>
      </c>
      <c r="AN93" s="83">
        <v>0</v>
      </c>
      <c r="AO93" s="83">
        <v>0</v>
      </c>
      <c r="AP93" s="180">
        <v>0</v>
      </c>
      <c r="AQ93" s="83">
        <v>0</v>
      </c>
      <c r="AR93" s="83">
        <v>0</v>
      </c>
      <c r="AS93" s="83">
        <v>0</v>
      </c>
      <c r="AT93" s="180">
        <v>0</v>
      </c>
      <c r="AU93" s="83">
        <v>0</v>
      </c>
      <c r="AV93" s="83">
        <v>0</v>
      </c>
      <c r="AW93" s="83">
        <v>0</v>
      </c>
      <c r="AX93" s="180">
        <v>0</v>
      </c>
      <c r="AY93" s="83">
        <v>0</v>
      </c>
      <c r="AZ93" s="83">
        <v>0</v>
      </c>
      <c r="BA93" s="83">
        <v>0</v>
      </c>
      <c r="BB93" s="180">
        <v>0</v>
      </c>
      <c r="BC93" s="83">
        <v>0</v>
      </c>
      <c r="BD93" s="83">
        <v>0</v>
      </c>
      <c r="BE93" s="83">
        <v>0</v>
      </c>
      <c r="BF93" s="180">
        <v>0</v>
      </c>
      <c r="BG93" s="83">
        <v>3</v>
      </c>
      <c r="BH93" s="83">
        <v>0</v>
      </c>
      <c r="BI93" s="83">
        <v>23</v>
      </c>
      <c r="BJ93" s="180">
        <v>122.34</v>
      </c>
      <c r="BK93" s="83">
        <v>0</v>
      </c>
      <c r="BL93" s="83">
        <v>0</v>
      </c>
      <c r="BM93" s="83">
        <v>0</v>
      </c>
      <c r="BN93" s="180">
        <v>0</v>
      </c>
      <c r="BO93" s="83">
        <v>0</v>
      </c>
      <c r="BP93" s="83">
        <v>0</v>
      </c>
      <c r="BQ93" s="83">
        <v>0</v>
      </c>
      <c r="BR93" s="180">
        <v>0</v>
      </c>
      <c r="BS93" s="83">
        <v>0</v>
      </c>
      <c r="BT93" s="83">
        <v>0</v>
      </c>
      <c r="BU93" s="83">
        <v>0</v>
      </c>
      <c r="BV93" s="180">
        <v>0</v>
      </c>
      <c r="BW93" s="83">
        <v>8</v>
      </c>
      <c r="BX93" s="83">
        <v>3</v>
      </c>
      <c r="BY93" s="83">
        <v>365</v>
      </c>
      <c r="BZ93" s="180">
        <v>145.99</v>
      </c>
      <c r="CA93" s="180">
        <v>6</v>
      </c>
      <c r="CB93" s="180">
        <v>3</v>
      </c>
      <c r="CC93" s="180">
        <v>435</v>
      </c>
      <c r="CD93" s="180">
        <v>159.4</v>
      </c>
      <c r="CE93" s="180">
        <v>0</v>
      </c>
      <c r="CF93" s="180">
        <v>0</v>
      </c>
      <c r="CG93" s="180">
        <v>0</v>
      </c>
      <c r="CH93" s="180">
        <v>0</v>
      </c>
      <c r="CI93" s="180">
        <v>0</v>
      </c>
      <c r="CJ93" s="180">
        <v>0</v>
      </c>
      <c r="CK93" s="180">
        <v>0</v>
      </c>
      <c r="CL93" s="180">
        <v>0</v>
      </c>
      <c r="CM93" s="180">
        <v>3</v>
      </c>
      <c r="CN93" s="180">
        <v>0</v>
      </c>
      <c r="CO93" s="180">
        <v>114</v>
      </c>
      <c r="CP93" s="180">
        <v>332.12</v>
      </c>
      <c r="CQ93" s="180">
        <v>7</v>
      </c>
      <c r="CR93" s="180">
        <v>2</v>
      </c>
      <c r="CS93" s="180">
        <v>645</v>
      </c>
      <c r="CT93" s="180">
        <v>312.67</v>
      </c>
      <c r="CU93" s="83">
        <v>3</v>
      </c>
      <c r="CV93" s="83">
        <v>0</v>
      </c>
      <c r="CW93" s="83">
        <v>14</v>
      </c>
      <c r="CX93" s="180">
        <v>75.96</v>
      </c>
      <c r="CY93" s="83">
        <v>0</v>
      </c>
      <c r="CZ93" s="83">
        <v>0</v>
      </c>
      <c r="DA93" s="83">
        <v>0</v>
      </c>
      <c r="DB93" s="180">
        <v>0</v>
      </c>
      <c r="DC93" s="180">
        <v>0</v>
      </c>
      <c r="DD93" s="180">
        <v>0</v>
      </c>
      <c r="DE93" s="180">
        <v>0</v>
      </c>
      <c r="DF93" s="180">
        <v>0</v>
      </c>
      <c r="DG93" s="84">
        <f t="shared" si="4"/>
        <v>52</v>
      </c>
      <c r="DH93" s="84">
        <f t="shared" si="5"/>
        <v>10</v>
      </c>
      <c r="DI93" s="84">
        <f t="shared" si="6"/>
        <v>1843</v>
      </c>
      <c r="DJ93" s="84">
        <f t="shared" si="7"/>
        <v>1718.15</v>
      </c>
    </row>
    <row r="94" spans="1:114" ht="12.75">
      <c r="A94" s="47"/>
      <c r="B94" s="199" t="s">
        <v>83</v>
      </c>
      <c r="C94" s="199"/>
      <c r="D94" s="199"/>
      <c r="E94" s="199"/>
      <c r="F94" s="199"/>
      <c r="G94" s="199"/>
      <c r="H94" s="199"/>
      <c r="I94" s="199"/>
      <c r="J94" s="199"/>
      <c r="K94" s="87" t="s">
        <v>404</v>
      </c>
      <c r="L94" s="94">
        <v>2</v>
      </c>
      <c r="M94" s="97" t="s">
        <v>441</v>
      </c>
      <c r="N94" s="94">
        <v>0</v>
      </c>
      <c r="O94" s="100" t="s">
        <v>478</v>
      </c>
      <c r="P94" s="94">
        <v>1</v>
      </c>
      <c r="Q94" s="97" t="s">
        <v>515</v>
      </c>
      <c r="R94" s="94">
        <v>3.67</v>
      </c>
      <c r="S94" s="94">
        <v>0</v>
      </c>
      <c r="T94" s="94">
        <v>0</v>
      </c>
      <c r="U94" s="94">
        <v>0</v>
      </c>
      <c r="V94" s="94">
        <v>0</v>
      </c>
      <c r="W94" s="94">
        <v>0</v>
      </c>
      <c r="X94" s="94">
        <v>0</v>
      </c>
      <c r="Y94" s="94">
        <v>0</v>
      </c>
      <c r="Z94" s="94">
        <v>0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  <c r="AF94" s="94">
        <v>0</v>
      </c>
      <c r="AG94" s="94">
        <v>0</v>
      </c>
      <c r="AH94" s="94">
        <v>0</v>
      </c>
      <c r="AI94" s="94">
        <v>1</v>
      </c>
      <c r="AJ94" s="94">
        <v>0</v>
      </c>
      <c r="AK94" s="94">
        <v>1</v>
      </c>
      <c r="AL94" s="94">
        <v>3.99</v>
      </c>
      <c r="AM94" s="94">
        <v>0</v>
      </c>
      <c r="AN94" s="94">
        <v>0</v>
      </c>
      <c r="AO94" s="94">
        <v>0</v>
      </c>
      <c r="AP94" s="94">
        <v>0</v>
      </c>
      <c r="AQ94" s="94">
        <v>0</v>
      </c>
      <c r="AR94" s="94">
        <v>0</v>
      </c>
      <c r="AS94" s="94">
        <v>0</v>
      </c>
      <c r="AT94" s="94">
        <v>0</v>
      </c>
      <c r="AU94" s="94">
        <v>0</v>
      </c>
      <c r="AV94" s="94">
        <v>0</v>
      </c>
      <c r="AW94" s="94">
        <v>0</v>
      </c>
      <c r="AX94" s="94">
        <v>0</v>
      </c>
      <c r="AY94" s="94">
        <v>0</v>
      </c>
      <c r="AZ94" s="94">
        <v>0</v>
      </c>
      <c r="BA94" s="94">
        <v>0</v>
      </c>
      <c r="BB94" s="94">
        <v>0</v>
      </c>
      <c r="BC94" s="94">
        <v>1</v>
      </c>
      <c r="BD94" s="94">
        <v>0</v>
      </c>
      <c r="BE94" s="94">
        <v>1</v>
      </c>
      <c r="BF94" s="94">
        <v>4</v>
      </c>
      <c r="BG94" s="94">
        <v>0</v>
      </c>
      <c r="BH94" s="94">
        <v>0</v>
      </c>
      <c r="BI94" s="94">
        <v>0</v>
      </c>
      <c r="BJ94" s="94">
        <v>0</v>
      </c>
      <c r="BK94" s="94">
        <v>0</v>
      </c>
      <c r="BL94" s="94">
        <v>0</v>
      </c>
      <c r="BM94" s="94">
        <v>0</v>
      </c>
      <c r="BN94" s="94">
        <v>0</v>
      </c>
      <c r="BO94" s="94">
        <v>0</v>
      </c>
      <c r="BP94" s="94">
        <v>0</v>
      </c>
      <c r="BQ94" s="94">
        <v>0</v>
      </c>
      <c r="BR94" s="94">
        <v>0</v>
      </c>
      <c r="BS94" s="94">
        <v>0</v>
      </c>
      <c r="BT94" s="94">
        <v>0</v>
      </c>
      <c r="BU94" s="94">
        <v>0</v>
      </c>
      <c r="BV94" s="94">
        <v>0</v>
      </c>
      <c r="BW94" s="94">
        <v>0</v>
      </c>
      <c r="BX94" s="94">
        <v>0</v>
      </c>
      <c r="BY94" s="94">
        <v>0</v>
      </c>
      <c r="BZ94" s="94">
        <v>0</v>
      </c>
      <c r="CA94" s="94">
        <v>0</v>
      </c>
      <c r="CB94" s="94">
        <v>0</v>
      </c>
      <c r="CC94" s="94">
        <v>0</v>
      </c>
      <c r="CD94" s="94">
        <v>0</v>
      </c>
      <c r="CE94" s="94">
        <v>0</v>
      </c>
      <c r="CF94" s="94">
        <v>0</v>
      </c>
      <c r="CG94" s="94">
        <v>0</v>
      </c>
      <c r="CH94" s="94">
        <v>0</v>
      </c>
      <c r="CI94" s="94">
        <v>0</v>
      </c>
      <c r="CJ94" s="94">
        <v>0</v>
      </c>
      <c r="CK94" s="94">
        <v>0</v>
      </c>
      <c r="CL94" s="94">
        <v>0</v>
      </c>
      <c r="CM94" s="94">
        <v>0</v>
      </c>
      <c r="CN94" s="94">
        <v>0</v>
      </c>
      <c r="CO94" s="94">
        <v>0</v>
      </c>
      <c r="CP94" s="94">
        <v>0</v>
      </c>
      <c r="CQ94" s="94">
        <v>0</v>
      </c>
      <c r="CR94" s="94">
        <v>0</v>
      </c>
      <c r="CS94" s="94">
        <v>0</v>
      </c>
      <c r="CT94" s="94">
        <v>0</v>
      </c>
      <c r="CU94" s="94">
        <v>0</v>
      </c>
      <c r="CV94" s="94">
        <v>0</v>
      </c>
      <c r="CW94" s="94">
        <v>0</v>
      </c>
      <c r="CX94" s="94">
        <v>0</v>
      </c>
      <c r="CY94" s="94">
        <v>0</v>
      </c>
      <c r="CZ94" s="94">
        <v>0</v>
      </c>
      <c r="DA94" s="94">
        <v>0</v>
      </c>
      <c r="DB94" s="94">
        <v>0</v>
      </c>
      <c r="DC94" s="94">
        <v>0</v>
      </c>
      <c r="DD94" s="94">
        <v>0</v>
      </c>
      <c r="DE94" s="94">
        <v>0</v>
      </c>
      <c r="DF94" s="94">
        <v>0</v>
      </c>
      <c r="DG94" s="84">
        <f t="shared" si="4"/>
        <v>4</v>
      </c>
      <c r="DH94" s="84">
        <f t="shared" si="5"/>
        <v>0</v>
      </c>
      <c r="DI94" s="84">
        <f t="shared" si="6"/>
        <v>3</v>
      </c>
      <c r="DJ94" s="84">
        <f t="shared" si="7"/>
        <v>11.66</v>
      </c>
    </row>
    <row r="95" spans="1:114" ht="12.75">
      <c r="A95" s="47"/>
      <c r="B95" s="199" t="s">
        <v>84</v>
      </c>
      <c r="C95" s="199"/>
      <c r="D95" s="199"/>
      <c r="E95" s="199"/>
      <c r="F95" s="199"/>
      <c r="G95" s="199"/>
      <c r="H95" s="199"/>
      <c r="I95" s="199"/>
      <c r="J95" s="199"/>
      <c r="K95" s="87" t="s">
        <v>405</v>
      </c>
      <c r="L95" s="94">
        <v>5</v>
      </c>
      <c r="M95" s="97" t="s">
        <v>442</v>
      </c>
      <c r="N95" s="94">
        <v>14</v>
      </c>
      <c r="O95" s="100" t="s">
        <v>479</v>
      </c>
      <c r="P95" s="94">
        <v>452</v>
      </c>
      <c r="Q95" s="97" t="s">
        <v>516</v>
      </c>
      <c r="R95" s="94">
        <v>32.14</v>
      </c>
      <c r="S95" s="94">
        <v>8</v>
      </c>
      <c r="T95" s="94">
        <v>14</v>
      </c>
      <c r="U95" s="94">
        <v>521</v>
      </c>
      <c r="V95" s="94">
        <v>38.15</v>
      </c>
      <c r="W95" s="94">
        <v>12</v>
      </c>
      <c r="X95" s="94">
        <v>25</v>
      </c>
      <c r="Y95" s="94">
        <v>1099</v>
      </c>
      <c r="Z95" s="94">
        <v>44.68</v>
      </c>
      <c r="AA95" s="94">
        <v>266</v>
      </c>
      <c r="AB95" s="94">
        <v>101</v>
      </c>
      <c r="AC95" s="94">
        <v>3158</v>
      </c>
      <c r="AD95" s="94">
        <v>31.2</v>
      </c>
      <c r="AE95" s="94">
        <v>190</v>
      </c>
      <c r="AF95" s="94">
        <v>101</v>
      </c>
      <c r="AG95" s="94">
        <v>2706</v>
      </c>
      <c r="AH95" s="94">
        <v>26.83</v>
      </c>
      <c r="AI95" s="94">
        <v>303</v>
      </c>
      <c r="AJ95" s="94">
        <v>89</v>
      </c>
      <c r="AK95" s="94">
        <v>2133</v>
      </c>
      <c r="AL95" s="94">
        <v>23.93</v>
      </c>
      <c r="AM95" s="94">
        <v>4</v>
      </c>
      <c r="AN95" s="94">
        <v>1</v>
      </c>
      <c r="AO95" s="94">
        <v>29</v>
      </c>
      <c r="AP95" s="94">
        <v>33.43</v>
      </c>
      <c r="AQ95" s="94">
        <v>3</v>
      </c>
      <c r="AR95" s="94">
        <v>1</v>
      </c>
      <c r="AS95" s="94">
        <v>40</v>
      </c>
      <c r="AT95" s="94">
        <v>49.2</v>
      </c>
      <c r="AU95" s="94">
        <v>6</v>
      </c>
      <c r="AV95" s="94">
        <v>2</v>
      </c>
      <c r="AW95" s="94">
        <v>46</v>
      </c>
      <c r="AX95" s="94">
        <v>24.95</v>
      </c>
      <c r="AY95" s="94">
        <v>0</v>
      </c>
      <c r="AZ95" s="94">
        <v>0</v>
      </c>
      <c r="BA95" s="94">
        <v>0</v>
      </c>
      <c r="BB95" s="94">
        <v>0</v>
      </c>
      <c r="BC95" s="94">
        <v>0</v>
      </c>
      <c r="BD95" s="94">
        <v>0</v>
      </c>
      <c r="BE95" s="94">
        <v>0</v>
      </c>
      <c r="BF95" s="94">
        <v>0</v>
      </c>
      <c r="BG95" s="94">
        <v>0</v>
      </c>
      <c r="BH95" s="94">
        <v>0</v>
      </c>
      <c r="BI95" s="94">
        <v>0</v>
      </c>
      <c r="BJ95" s="94">
        <v>0</v>
      </c>
      <c r="BK95" s="94">
        <v>0</v>
      </c>
      <c r="BL95" s="94">
        <v>0</v>
      </c>
      <c r="BM95" s="94">
        <v>0</v>
      </c>
      <c r="BN95" s="94">
        <v>0</v>
      </c>
      <c r="BO95" s="94">
        <v>5</v>
      </c>
      <c r="BP95" s="94">
        <v>8</v>
      </c>
      <c r="BQ95" s="94">
        <v>356</v>
      </c>
      <c r="BR95" s="94">
        <v>44.2</v>
      </c>
      <c r="BS95" s="94">
        <v>75</v>
      </c>
      <c r="BT95" s="94">
        <v>23</v>
      </c>
      <c r="BU95" s="94">
        <v>541</v>
      </c>
      <c r="BV95" s="94">
        <v>23.08</v>
      </c>
      <c r="BW95" s="94">
        <v>0</v>
      </c>
      <c r="BX95" s="94">
        <v>0</v>
      </c>
      <c r="BY95" s="94">
        <v>0</v>
      </c>
      <c r="BZ95" s="94">
        <v>0</v>
      </c>
      <c r="CA95" s="94">
        <v>0</v>
      </c>
      <c r="CB95" s="94">
        <v>0</v>
      </c>
      <c r="CC95" s="94">
        <v>0</v>
      </c>
      <c r="CD95" s="94">
        <v>0</v>
      </c>
      <c r="CE95" s="94">
        <v>1</v>
      </c>
      <c r="CF95" s="94">
        <v>0</v>
      </c>
      <c r="CG95" s="94">
        <v>5</v>
      </c>
      <c r="CH95" s="94">
        <v>15.97</v>
      </c>
      <c r="CI95" s="94">
        <v>0</v>
      </c>
      <c r="CJ95" s="94">
        <v>0</v>
      </c>
      <c r="CK95" s="94">
        <v>0</v>
      </c>
      <c r="CL95" s="94">
        <v>0</v>
      </c>
      <c r="CM95" s="94">
        <v>0</v>
      </c>
      <c r="CN95" s="94">
        <v>0</v>
      </c>
      <c r="CO95" s="94">
        <v>0</v>
      </c>
      <c r="CP95" s="94">
        <v>0</v>
      </c>
      <c r="CQ95" s="94">
        <v>0</v>
      </c>
      <c r="CR95" s="94">
        <v>0</v>
      </c>
      <c r="CS95" s="94">
        <v>0</v>
      </c>
      <c r="CT95" s="94">
        <v>0</v>
      </c>
      <c r="CU95" s="94">
        <v>0</v>
      </c>
      <c r="CV95" s="94">
        <v>0</v>
      </c>
      <c r="CW95" s="94">
        <v>0</v>
      </c>
      <c r="CX95" s="94">
        <v>0</v>
      </c>
      <c r="CY95" s="94">
        <v>1</v>
      </c>
      <c r="CZ95" s="94">
        <v>0</v>
      </c>
      <c r="DA95" s="94">
        <v>2</v>
      </c>
      <c r="DB95" s="94">
        <v>23.81</v>
      </c>
      <c r="DC95" s="94">
        <v>76</v>
      </c>
      <c r="DD95" s="94">
        <v>24</v>
      </c>
      <c r="DE95" s="94">
        <v>590</v>
      </c>
      <c r="DF95" s="94">
        <v>25.05</v>
      </c>
      <c r="DG95" s="84">
        <f t="shared" si="4"/>
        <v>955</v>
      </c>
      <c r="DH95" s="84">
        <f t="shared" si="5"/>
        <v>403</v>
      </c>
      <c r="DI95" s="84">
        <f t="shared" si="6"/>
        <v>11678</v>
      </c>
      <c r="DJ95" s="84">
        <f t="shared" si="7"/>
        <v>436.62</v>
      </c>
    </row>
    <row r="96" spans="1:114" ht="12.75">
      <c r="A96" s="47"/>
      <c r="B96" s="199" t="s">
        <v>85</v>
      </c>
      <c r="C96" s="199"/>
      <c r="D96" s="199"/>
      <c r="E96" s="199"/>
      <c r="F96" s="199"/>
      <c r="G96" s="199"/>
      <c r="H96" s="199"/>
      <c r="I96" s="199"/>
      <c r="J96" s="199"/>
      <c r="K96" s="87" t="s">
        <v>406</v>
      </c>
      <c r="L96" s="94">
        <v>0</v>
      </c>
      <c r="M96" s="97" t="s">
        <v>443</v>
      </c>
      <c r="N96" s="94">
        <v>0</v>
      </c>
      <c r="O96" s="100" t="s">
        <v>480</v>
      </c>
      <c r="P96" s="102">
        <v>0</v>
      </c>
      <c r="Q96" s="97" t="s">
        <v>517</v>
      </c>
      <c r="R96" s="180">
        <v>0</v>
      </c>
      <c r="S96" s="89">
        <v>0</v>
      </c>
      <c r="T96" s="89">
        <v>0</v>
      </c>
      <c r="U96" s="89">
        <v>0</v>
      </c>
      <c r="V96" s="180">
        <v>0</v>
      </c>
      <c r="W96" s="89">
        <v>0</v>
      </c>
      <c r="X96" s="89">
        <v>0</v>
      </c>
      <c r="Y96" s="89">
        <v>0</v>
      </c>
      <c r="Z96" s="180">
        <v>0</v>
      </c>
      <c r="AA96" s="89">
        <v>0</v>
      </c>
      <c r="AB96" s="89">
        <v>0</v>
      </c>
      <c r="AC96" s="89">
        <v>0</v>
      </c>
      <c r="AD96" s="180">
        <v>0</v>
      </c>
      <c r="AE96" s="83">
        <v>0</v>
      </c>
      <c r="AF96" s="83">
        <v>0</v>
      </c>
      <c r="AG96" s="83">
        <v>0</v>
      </c>
      <c r="AH96" s="180">
        <v>0</v>
      </c>
      <c r="AI96" s="83">
        <v>0</v>
      </c>
      <c r="AJ96" s="83">
        <v>0</v>
      </c>
      <c r="AK96" s="83">
        <v>0</v>
      </c>
      <c r="AL96" s="180">
        <v>0</v>
      </c>
      <c r="AM96" s="83">
        <v>0</v>
      </c>
      <c r="AN96" s="83">
        <v>0</v>
      </c>
      <c r="AO96" s="83">
        <v>0</v>
      </c>
      <c r="AP96" s="180">
        <v>0</v>
      </c>
      <c r="AQ96" s="83">
        <v>0</v>
      </c>
      <c r="AR96" s="83">
        <v>0</v>
      </c>
      <c r="AS96" s="83">
        <v>0</v>
      </c>
      <c r="AT96" s="180">
        <v>0</v>
      </c>
      <c r="AU96" s="83">
        <v>0</v>
      </c>
      <c r="AV96" s="83">
        <v>0</v>
      </c>
      <c r="AW96" s="83">
        <v>0</v>
      </c>
      <c r="AX96" s="180">
        <v>0</v>
      </c>
      <c r="AY96" s="83">
        <v>0</v>
      </c>
      <c r="AZ96" s="83">
        <v>0</v>
      </c>
      <c r="BA96" s="83">
        <v>0</v>
      </c>
      <c r="BB96" s="180">
        <v>0</v>
      </c>
      <c r="BC96" s="83">
        <v>0</v>
      </c>
      <c r="BD96" s="83">
        <v>0</v>
      </c>
      <c r="BE96" s="83">
        <v>0</v>
      </c>
      <c r="BF96" s="180">
        <v>0</v>
      </c>
      <c r="BG96" s="83">
        <v>1</v>
      </c>
      <c r="BH96" s="83">
        <v>0</v>
      </c>
      <c r="BI96" s="83">
        <v>8</v>
      </c>
      <c r="BJ96" s="180">
        <v>258.06</v>
      </c>
      <c r="BK96" s="83">
        <v>0</v>
      </c>
      <c r="BL96" s="83">
        <v>0</v>
      </c>
      <c r="BM96" s="83">
        <v>0</v>
      </c>
      <c r="BN96" s="180">
        <v>0</v>
      </c>
      <c r="BO96" s="83">
        <v>0</v>
      </c>
      <c r="BP96" s="83">
        <v>0</v>
      </c>
      <c r="BQ96" s="83">
        <v>0</v>
      </c>
      <c r="BR96" s="180">
        <v>0</v>
      </c>
      <c r="BS96" s="83">
        <v>0</v>
      </c>
      <c r="BT96" s="83">
        <v>0</v>
      </c>
      <c r="BU96" s="83">
        <v>0</v>
      </c>
      <c r="BV96" s="180">
        <v>0</v>
      </c>
      <c r="BW96" s="83">
        <v>2</v>
      </c>
      <c r="BX96" s="83">
        <v>0</v>
      </c>
      <c r="BY96" s="83">
        <v>72</v>
      </c>
      <c r="BZ96" s="180">
        <v>288</v>
      </c>
      <c r="CA96" s="180">
        <v>1</v>
      </c>
      <c r="CB96" s="180">
        <v>0</v>
      </c>
      <c r="CC96" s="180">
        <v>10</v>
      </c>
      <c r="CD96" s="180">
        <v>80</v>
      </c>
      <c r="CE96" s="180">
        <v>0</v>
      </c>
      <c r="CF96" s="180">
        <v>0</v>
      </c>
      <c r="CG96" s="180">
        <v>0</v>
      </c>
      <c r="CH96" s="180">
        <v>0</v>
      </c>
      <c r="CI96" s="180">
        <v>0</v>
      </c>
      <c r="CJ96" s="180">
        <v>0</v>
      </c>
      <c r="CK96" s="180">
        <v>0</v>
      </c>
      <c r="CL96" s="180">
        <v>0</v>
      </c>
      <c r="CM96" s="94">
        <v>2</v>
      </c>
      <c r="CN96" s="94">
        <v>2</v>
      </c>
      <c r="CO96" s="94">
        <v>120</v>
      </c>
      <c r="CP96" s="94">
        <v>80</v>
      </c>
      <c r="CQ96" s="180">
        <v>2</v>
      </c>
      <c r="CR96" s="180">
        <v>0</v>
      </c>
      <c r="CS96" s="180">
        <v>23</v>
      </c>
      <c r="CT96" s="180">
        <v>105.02</v>
      </c>
      <c r="CU96" s="83">
        <v>7</v>
      </c>
      <c r="CV96" s="83">
        <v>1</v>
      </c>
      <c r="CW96" s="83">
        <v>129</v>
      </c>
      <c r="CX96" s="180">
        <v>223.56</v>
      </c>
      <c r="CY96" s="83">
        <v>0</v>
      </c>
      <c r="CZ96" s="83">
        <v>0</v>
      </c>
      <c r="DA96" s="83">
        <v>0</v>
      </c>
      <c r="DB96" s="180">
        <v>0</v>
      </c>
      <c r="DC96" s="180">
        <v>0</v>
      </c>
      <c r="DD96" s="180">
        <v>0</v>
      </c>
      <c r="DE96" s="180">
        <v>0</v>
      </c>
      <c r="DF96" s="180">
        <v>0</v>
      </c>
      <c r="DG96" s="84">
        <f t="shared" si="4"/>
        <v>15</v>
      </c>
      <c r="DH96" s="84">
        <f t="shared" si="5"/>
        <v>3</v>
      </c>
      <c r="DI96" s="84">
        <f t="shared" si="6"/>
        <v>362</v>
      </c>
      <c r="DJ96" s="84">
        <f t="shared" si="7"/>
        <v>1034.6399999999999</v>
      </c>
    </row>
    <row r="97" spans="1:114" ht="12.75">
      <c r="A97" s="47"/>
      <c r="B97" s="198" t="s">
        <v>86</v>
      </c>
      <c r="C97" s="198"/>
      <c r="D97" s="198"/>
      <c r="E97" s="198"/>
      <c r="F97" s="198"/>
      <c r="G97" s="198"/>
      <c r="H97" s="198"/>
      <c r="I97" s="198"/>
      <c r="J97" s="198"/>
      <c r="K97" s="88" t="s">
        <v>407</v>
      </c>
      <c r="L97" s="94">
        <v>286</v>
      </c>
      <c r="M97" s="98" t="s">
        <v>444</v>
      </c>
      <c r="N97" s="94">
        <v>50</v>
      </c>
      <c r="O97" s="101" t="s">
        <v>481</v>
      </c>
      <c r="P97" s="94">
        <v>16480</v>
      </c>
      <c r="Q97" s="98" t="s">
        <v>518</v>
      </c>
      <c r="R97" s="94">
        <v>328.47</v>
      </c>
      <c r="S97" s="94">
        <v>27</v>
      </c>
      <c r="T97" s="94">
        <v>11</v>
      </c>
      <c r="U97" s="94">
        <v>2928</v>
      </c>
      <c r="V97" s="94">
        <v>275.98</v>
      </c>
      <c r="W97" s="94">
        <v>1</v>
      </c>
      <c r="X97" s="94">
        <v>0</v>
      </c>
      <c r="Y97" s="94">
        <v>0</v>
      </c>
      <c r="Z97" s="94">
        <v>280</v>
      </c>
      <c r="AA97" s="94">
        <v>1</v>
      </c>
      <c r="AB97" s="94">
        <v>0</v>
      </c>
      <c r="AC97" s="94">
        <v>11</v>
      </c>
      <c r="AD97" s="94">
        <v>354.84</v>
      </c>
      <c r="AE97" s="94">
        <v>0</v>
      </c>
      <c r="AF97" s="94">
        <v>0</v>
      </c>
      <c r="AG97" s="94">
        <v>0</v>
      </c>
      <c r="AH97" s="94">
        <v>0</v>
      </c>
      <c r="AI97" s="94">
        <v>2</v>
      </c>
      <c r="AJ97" s="94">
        <v>0</v>
      </c>
      <c r="AK97" s="94">
        <v>27</v>
      </c>
      <c r="AL97" s="94">
        <v>286.17</v>
      </c>
      <c r="AM97" s="94">
        <v>0</v>
      </c>
      <c r="AN97" s="94">
        <v>0</v>
      </c>
      <c r="AO97" s="94">
        <v>0</v>
      </c>
      <c r="AP97" s="94">
        <v>0</v>
      </c>
      <c r="AQ97" s="94">
        <v>1</v>
      </c>
      <c r="AR97" s="94">
        <v>0</v>
      </c>
      <c r="AS97" s="94">
        <v>80</v>
      </c>
      <c r="AT97" s="94">
        <v>320</v>
      </c>
      <c r="AU97" s="94">
        <v>14</v>
      </c>
      <c r="AV97" s="94">
        <v>2</v>
      </c>
      <c r="AW97" s="94">
        <v>551</v>
      </c>
      <c r="AX97" s="94">
        <v>235.13</v>
      </c>
      <c r="AY97" s="94">
        <v>2</v>
      </c>
      <c r="AZ97" s="94">
        <v>1</v>
      </c>
      <c r="BA97" s="94">
        <v>454</v>
      </c>
      <c r="BB97" s="94">
        <v>345.8</v>
      </c>
      <c r="BC97" s="94">
        <v>5</v>
      </c>
      <c r="BD97" s="94">
        <v>1</v>
      </c>
      <c r="BE97" s="94">
        <v>255</v>
      </c>
      <c r="BF97" s="94">
        <v>291.43</v>
      </c>
      <c r="BG97" s="94">
        <v>236</v>
      </c>
      <c r="BH97" s="94">
        <v>50</v>
      </c>
      <c r="BI97" s="94">
        <v>12626</v>
      </c>
      <c r="BJ97" s="94">
        <v>251.32</v>
      </c>
      <c r="BK97" s="94">
        <v>286</v>
      </c>
      <c r="BL97" s="94">
        <v>54</v>
      </c>
      <c r="BM97" s="94">
        <v>13340</v>
      </c>
      <c r="BN97" s="94">
        <v>245.16</v>
      </c>
      <c r="BO97" s="94">
        <v>6</v>
      </c>
      <c r="BP97" s="94">
        <v>1</v>
      </c>
      <c r="BQ97" s="94">
        <v>217</v>
      </c>
      <c r="BR97" s="94">
        <v>198.35</v>
      </c>
      <c r="BS97" s="94">
        <v>0</v>
      </c>
      <c r="BT97" s="94">
        <v>0</v>
      </c>
      <c r="BU97" s="94">
        <v>0</v>
      </c>
      <c r="BV97" s="94">
        <v>0</v>
      </c>
      <c r="BW97" s="94">
        <v>223</v>
      </c>
      <c r="BX97" s="94">
        <v>76</v>
      </c>
      <c r="BY97" s="94">
        <v>17268</v>
      </c>
      <c r="BZ97" s="94">
        <v>226.65</v>
      </c>
      <c r="CA97" s="94">
        <v>0</v>
      </c>
      <c r="CB97" s="94">
        <v>0</v>
      </c>
      <c r="CC97" s="94">
        <v>0</v>
      </c>
      <c r="CD97" s="94">
        <v>0</v>
      </c>
      <c r="CE97" s="94">
        <v>0</v>
      </c>
      <c r="CF97" s="94">
        <v>0</v>
      </c>
      <c r="CG97" s="94">
        <v>0</v>
      </c>
      <c r="CH97" s="94">
        <v>0</v>
      </c>
      <c r="CI97" s="94">
        <v>0</v>
      </c>
      <c r="CJ97" s="94">
        <v>0</v>
      </c>
      <c r="CK97" s="94">
        <v>0</v>
      </c>
      <c r="CL97" s="94">
        <v>0</v>
      </c>
      <c r="CM97" s="94">
        <v>0</v>
      </c>
      <c r="CN97" s="94">
        <v>0</v>
      </c>
      <c r="CO97" s="94">
        <v>0</v>
      </c>
      <c r="CP97" s="94">
        <v>0</v>
      </c>
      <c r="CQ97" s="180">
        <v>0</v>
      </c>
      <c r="CR97" s="180">
        <v>0</v>
      </c>
      <c r="CS97" s="180">
        <v>0</v>
      </c>
      <c r="CT97" s="180">
        <v>0</v>
      </c>
      <c r="CU97" s="94">
        <v>0</v>
      </c>
      <c r="CV97" s="94">
        <v>0</v>
      </c>
      <c r="CW97" s="94">
        <v>0</v>
      </c>
      <c r="CX97" s="94">
        <v>0</v>
      </c>
      <c r="CY97" s="94">
        <v>2</v>
      </c>
      <c r="CZ97" s="94">
        <v>3</v>
      </c>
      <c r="DA97" s="94">
        <v>869</v>
      </c>
      <c r="DB97" s="94">
        <v>347.52</v>
      </c>
      <c r="DC97" s="180">
        <v>2</v>
      </c>
      <c r="DD97" s="180">
        <v>0</v>
      </c>
      <c r="DE97" s="180">
        <v>28</v>
      </c>
      <c r="DF97" s="180">
        <v>259.21</v>
      </c>
      <c r="DG97" s="84">
        <f t="shared" si="4"/>
        <v>1094</v>
      </c>
      <c r="DH97" s="84">
        <f t="shared" si="5"/>
        <v>249</v>
      </c>
      <c r="DI97" s="84">
        <f t="shared" si="6"/>
        <v>65134</v>
      </c>
      <c r="DJ97" s="84">
        <f t="shared" si="7"/>
        <v>4246.03</v>
      </c>
    </row>
    <row r="98" spans="1:240" s="7" customFormat="1" ht="12.75">
      <c r="A98" s="51"/>
      <c r="B98" s="197" t="s">
        <v>90</v>
      </c>
      <c r="C98" s="197"/>
      <c r="D98" s="197"/>
      <c r="E98" s="197"/>
      <c r="F98" s="197"/>
      <c r="G98" s="197"/>
      <c r="H98" s="197"/>
      <c r="I98" s="197"/>
      <c r="J98" s="197"/>
      <c r="K98" s="87" t="s">
        <v>519</v>
      </c>
      <c r="L98" s="95">
        <f aca="true" t="shared" si="8" ref="L98:T98">SUM(L22:L97)</f>
        <v>5576</v>
      </c>
      <c r="M98" s="97" t="s">
        <v>520</v>
      </c>
      <c r="N98" s="95">
        <f t="shared" si="8"/>
        <v>1191</v>
      </c>
      <c r="O98" s="100" t="s">
        <v>521</v>
      </c>
      <c r="P98" s="103">
        <f t="shared" si="8"/>
        <v>104161</v>
      </c>
      <c r="Q98" s="97" t="s">
        <v>522</v>
      </c>
      <c r="R98" s="90">
        <f t="shared" si="8"/>
        <v>4942.26</v>
      </c>
      <c r="S98" s="90">
        <f t="shared" si="8"/>
        <v>1305</v>
      </c>
      <c r="T98" s="90">
        <f t="shared" si="8"/>
        <v>355</v>
      </c>
      <c r="U98" s="90">
        <f aca="true" t="shared" si="9" ref="U98:AZ98">SUM(U22:U97)</f>
        <v>24404</v>
      </c>
      <c r="V98" s="90">
        <f t="shared" si="9"/>
        <v>4037</v>
      </c>
      <c r="W98" s="90">
        <f t="shared" si="9"/>
        <v>4193</v>
      </c>
      <c r="X98" s="90">
        <f t="shared" si="9"/>
        <v>1121</v>
      </c>
      <c r="Y98" s="90">
        <f t="shared" si="9"/>
        <v>39970</v>
      </c>
      <c r="Z98" s="90">
        <f t="shared" si="9"/>
        <v>1446.79</v>
      </c>
      <c r="AA98" s="90">
        <f t="shared" si="9"/>
        <v>11250</v>
      </c>
      <c r="AB98" s="90">
        <f t="shared" si="9"/>
        <v>5089</v>
      </c>
      <c r="AC98" s="90">
        <f t="shared" si="9"/>
        <v>118079</v>
      </c>
      <c r="AD98" s="90">
        <f t="shared" si="9"/>
        <v>5203.879999999999</v>
      </c>
      <c r="AE98" s="85">
        <f t="shared" si="9"/>
        <v>3666</v>
      </c>
      <c r="AF98" s="85">
        <f t="shared" si="9"/>
        <v>2296</v>
      </c>
      <c r="AG98" s="85">
        <f t="shared" si="9"/>
        <v>73242</v>
      </c>
      <c r="AH98" s="85">
        <f t="shared" si="9"/>
        <v>590.9000000000001</v>
      </c>
      <c r="AI98" s="85">
        <f t="shared" si="9"/>
        <v>7610</v>
      </c>
      <c r="AJ98" s="85">
        <f t="shared" si="9"/>
        <v>3251</v>
      </c>
      <c r="AK98" s="85">
        <f t="shared" si="9"/>
        <v>70380</v>
      </c>
      <c r="AL98" s="85">
        <f t="shared" si="9"/>
        <v>2119.2000000000003</v>
      </c>
      <c r="AM98" s="85">
        <f t="shared" si="9"/>
        <v>1912</v>
      </c>
      <c r="AN98" s="85">
        <f t="shared" si="9"/>
        <v>574</v>
      </c>
      <c r="AO98" s="85">
        <f t="shared" si="9"/>
        <v>13517</v>
      </c>
      <c r="AP98" s="85">
        <f t="shared" si="9"/>
        <v>333.3</v>
      </c>
      <c r="AQ98" s="85">
        <f t="shared" si="9"/>
        <v>2016</v>
      </c>
      <c r="AR98" s="85">
        <f t="shared" si="9"/>
        <v>795</v>
      </c>
      <c r="AS98" s="85">
        <f t="shared" si="9"/>
        <v>13269</v>
      </c>
      <c r="AT98" s="85">
        <f t="shared" si="9"/>
        <v>2216.8900000000003</v>
      </c>
      <c r="AU98" s="85">
        <f t="shared" si="9"/>
        <v>7221</v>
      </c>
      <c r="AV98" s="85">
        <f t="shared" si="9"/>
        <v>1871</v>
      </c>
      <c r="AW98" s="85">
        <f t="shared" si="9"/>
        <v>155255</v>
      </c>
      <c r="AX98" s="85">
        <f t="shared" si="9"/>
        <v>3194.45</v>
      </c>
      <c r="AY98" s="85">
        <f t="shared" si="9"/>
        <v>522</v>
      </c>
      <c r="AZ98" s="85">
        <f t="shared" si="9"/>
        <v>216</v>
      </c>
      <c r="BA98" s="85">
        <f aca="true" t="shared" si="10" ref="BA98:CF98">SUM(BA22:BA97)</f>
        <v>56613</v>
      </c>
      <c r="BB98" s="85">
        <f t="shared" si="10"/>
        <v>2535.57</v>
      </c>
      <c r="BC98" s="85">
        <f t="shared" si="10"/>
        <v>3765</v>
      </c>
      <c r="BD98" s="85">
        <f t="shared" si="10"/>
        <v>1178</v>
      </c>
      <c r="BE98" s="85">
        <f t="shared" si="10"/>
        <v>137024</v>
      </c>
      <c r="BF98" s="85">
        <f t="shared" si="10"/>
        <v>3358.5699999999997</v>
      </c>
      <c r="BG98" s="85">
        <f t="shared" si="10"/>
        <v>4387</v>
      </c>
      <c r="BH98" s="85">
        <f t="shared" si="10"/>
        <v>1415</v>
      </c>
      <c r="BI98" s="85">
        <f t="shared" si="10"/>
        <v>158564</v>
      </c>
      <c r="BJ98" s="85">
        <f t="shared" si="10"/>
        <v>3141.7100000000005</v>
      </c>
      <c r="BK98" s="85">
        <f t="shared" si="10"/>
        <v>2603</v>
      </c>
      <c r="BL98" s="85">
        <f t="shared" si="10"/>
        <v>474</v>
      </c>
      <c r="BM98" s="85">
        <f t="shared" si="10"/>
        <v>100953</v>
      </c>
      <c r="BN98" s="85">
        <f t="shared" si="10"/>
        <v>3412.199999999999</v>
      </c>
      <c r="BO98" s="85">
        <f t="shared" si="10"/>
        <v>5783</v>
      </c>
      <c r="BP98" s="85">
        <f t="shared" si="10"/>
        <v>1132</v>
      </c>
      <c r="BQ98" s="85">
        <f t="shared" si="10"/>
        <v>42443</v>
      </c>
      <c r="BR98" s="85">
        <f t="shared" si="10"/>
        <v>2973.1499999999996</v>
      </c>
      <c r="BS98" s="85">
        <f t="shared" si="10"/>
        <v>3779</v>
      </c>
      <c r="BT98" s="85">
        <f t="shared" si="10"/>
        <v>1667</v>
      </c>
      <c r="BU98" s="85">
        <f t="shared" si="10"/>
        <v>29735</v>
      </c>
      <c r="BV98" s="85">
        <f t="shared" si="10"/>
        <v>1922.8299999999997</v>
      </c>
      <c r="BW98" s="85">
        <f t="shared" si="10"/>
        <v>2057</v>
      </c>
      <c r="BX98" s="85">
        <f t="shared" si="10"/>
        <v>637</v>
      </c>
      <c r="BY98" s="85">
        <f t="shared" si="10"/>
        <v>102908</v>
      </c>
      <c r="BZ98" s="85">
        <f t="shared" si="10"/>
        <v>4741.089999999999</v>
      </c>
      <c r="CA98" s="85">
        <f t="shared" si="10"/>
        <v>537</v>
      </c>
      <c r="CB98" s="85">
        <f t="shared" si="10"/>
        <v>511</v>
      </c>
      <c r="CC98" s="85">
        <f t="shared" si="10"/>
        <v>17562</v>
      </c>
      <c r="CD98" s="85">
        <f t="shared" si="10"/>
        <v>627.68</v>
      </c>
      <c r="CE98" s="85">
        <f t="shared" si="10"/>
        <v>905</v>
      </c>
      <c r="CF98" s="85">
        <f t="shared" si="10"/>
        <v>360</v>
      </c>
      <c r="CG98" s="85">
        <f>SUM(CG22:CG97)</f>
        <v>10119</v>
      </c>
      <c r="CH98" s="85">
        <f>SUM(CH22:CH97)</f>
        <v>862.32</v>
      </c>
      <c r="CI98" s="85">
        <f>SUM(CI22:CI97)</f>
        <v>1000</v>
      </c>
      <c r="CJ98" s="85">
        <f>SUM(CJ22:CJ97)</f>
        <v>525</v>
      </c>
      <c r="CK98" s="85">
        <f aca="true" t="shared" si="11" ref="CK98:DF98">SUM(CK22:CK97)</f>
        <v>10545</v>
      </c>
      <c r="CL98" s="85">
        <f t="shared" si="11"/>
        <v>683.68</v>
      </c>
      <c r="CM98" s="85">
        <f t="shared" si="11"/>
        <v>2989</v>
      </c>
      <c r="CN98" s="85">
        <f t="shared" si="11"/>
        <v>5121</v>
      </c>
      <c r="CO98" s="85">
        <f t="shared" si="11"/>
        <v>207439</v>
      </c>
      <c r="CP98" s="85">
        <f t="shared" si="11"/>
        <v>1511.12</v>
      </c>
      <c r="CQ98" s="85">
        <f t="shared" si="11"/>
        <v>2962</v>
      </c>
      <c r="CR98" s="85">
        <f t="shared" si="11"/>
        <v>3805</v>
      </c>
      <c r="CS98" s="85">
        <f t="shared" si="11"/>
        <v>134843</v>
      </c>
      <c r="CT98" s="85">
        <f t="shared" si="11"/>
        <v>1871.2399999999998</v>
      </c>
      <c r="CU98" s="85">
        <f aca="true" t="shared" si="12" ref="CU98:DB98">SUM(CU22:CU97)</f>
        <v>1484</v>
      </c>
      <c r="CV98" s="85">
        <f t="shared" si="12"/>
        <v>1627</v>
      </c>
      <c r="CW98" s="85">
        <f t="shared" si="12"/>
        <v>54169</v>
      </c>
      <c r="CX98" s="85">
        <f t="shared" si="12"/>
        <v>902.8400000000001</v>
      </c>
      <c r="CY98" s="85">
        <f t="shared" si="12"/>
        <v>1476</v>
      </c>
      <c r="CZ98" s="85">
        <f t="shared" si="12"/>
        <v>431</v>
      </c>
      <c r="DA98" s="85">
        <f t="shared" si="12"/>
        <v>25463</v>
      </c>
      <c r="DB98" s="85">
        <f t="shared" si="12"/>
        <v>2404.27</v>
      </c>
      <c r="DC98" s="85">
        <f t="shared" si="11"/>
        <v>3666</v>
      </c>
      <c r="DD98" s="85">
        <f t="shared" si="11"/>
        <v>1463</v>
      </c>
      <c r="DE98" s="85">
        <f t="shared" si="11"/>
        <v>136730</v>
      </c>
      <c r="DF98" s="85">
        <f t="shared" si="11"/>
        <v>2668.4000000000005</v>
      </c>
      <c r="DG98" s="84">
        <f>SUM(DG22:DG97)</f>
        <v>82664</v>
      </c>
      <c r="DH98" s="84">
        <f>SUM(DH22:DH97)</f>
        <v>37105</v>
      </c>
      <c r="DI98" s="84">
        <f>SUM(DI22:DI97)</f>
        <v>1837387</v>
      </c>
      <c r="DJ98" s="178">
        <f>SUM(DJ22:DJ97)</f>
        <v>57701.34</v>
      </c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</row>
    <row r="99" spans="12:114" ht="12.75">
      <c r="L99" s="29"/>
      <c r="M99" s="91"/>
      <c r="N99" s="29"/>
      <c r="O99" s="91"/>
      <c r="P99" s="29"/>
      <c r="Q99" s="9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0"/>
      <c r="DH99" s="10"/>
      <c r="DI99" s="10"/>
      <c r="DJ99" s="10"/>
    </row>
    <row r="100" spans="12:114" ht="12.75">
      <c r="L100" s="29"/>
      <c r="M100" s="91"/>
      <c r="N100" s="29"/>
      <c r="O100" s="91"/>
      <c r="P100" s="29"/>
      <c r="Q100" s="9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2"/>
      <c r="DE100" s="182"/>
      <c r="DF100" s="182"/>
      <c r="DG100" s="10"/>
      <c r="DH100" s="10"/>
      <c r="DI100" s="10"/>
      <c r="DJ100" s="10"/>
    </row>
    <row r="101" spans="12:114" ht="12.75">
      <c r="L101" s="92"/>
      <c r="M101" s="93"/>
      <c r="N101" s="29"/>
      <c r="O101" s="91"/>
      <c r="P101" s="29"/>
      <c r="Q101" s="9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82"/>
      <c r="CR101" s="182"/>
      <c r="CS101" s="182"/>
      <c r="CT101" s="182"/>
      <c r="CU101" s="182"/>
      <c r="CV101" s="182"/>
      <c r="CW101" s="182"/>
      <c r="CX101" s="182"/>
      <c r="CY101" s="182"/>
      <c r="CZ101" s="182"/>
      <c r="DA101" s="182"/>
      <c r="DB101" s="182"/>
      <c r="DC101" s="182"/>
      <c r="DD101" s="182"/>
      <c r="DE101" s="182"/>
      <c r="DF101" s="182"/>
      <c r="DG101" s="10"/>
      <c r="DH101" s="10"/>
      <c r="DI101" s="10"/>
      <c r="DJ101" s="10"/>
    </row>
    <row r="102" spans="12:114" ht="12.75">
      <c r="L102" s="29"/>
      <c r="M102" s="91"/>
      <c r="N102" s="29"/>
      <c r="O102" s="91"/>
      <c r="P102" s="29"/>
      <c r="Q102" s="9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  <c r="CW102" s="182"/>
      <c r="CX102" s="182"/>
      <c r="CY102" s="182"/>
      <c r="CZ102" s="182"/>
      <c r="DA102" s="182"/>
      <c r="DB102" s="182"/>
      <c r="DC102" s="182"/>
      <c r="DD102" s="182"/>
      <c r="DE102" s="182"/>
      <c r="DF102" s="182"/>
      <c r="DG102" s="10"/>
      <c r="DH102" s="10"/>
      <c r="DI102" s="10"/>
      <c r="DJ102" s="10"/>
    </row>
    <row r="103" spans="12:114" ht="12.75">
      <c r="L103" s="16"/>
      <c r="M103" s="68"/>
      <c r="N103" s="16"/>
      <c r="O103" s="68"/>
      <c r="P103" s="16"/>
      <c r="Q103" s="68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</row>
    <row r="104" spans="12:114" ht="12.75">
      <c r="L104" s="16"/>
      <c r="M104" s="68"/>
      <c r="N104" s="16"/>
      <c r="O104" s="68"/>
      <c r="P104" s="16"/>
      <c r="Q104" s="68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</row>
    <row r="105" spans="12:114" ht="12.75">
      <c r="L105" s="16"/>
      <c r="M105" s="68"/>
      <c r="N105" s="16"/>
      <c r="O105" s="68"/>
      <c r="P105" s="16"/>
      <c r="Q105" s="68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</row>
    <row r="106" spans="12:114" ht="12.75">
      <c r="L106" s="16"/>
      <c r="M106" s="68"/>
      <c r="N106" s="16"/>
      <c r="O106" s="68"/>
      <c r="P106" s="16"/>
      <c r="Q106" s="68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</row>
    <row r="107" spans="12:114" ht="12.75">
      <c r="L107" s="16"/>
      <c r="M107" s="68"/>
      <c r="N107" s="16"/>
      <c r="O107" s="68"/>
      <c r="P107" s="16"/>
      <c r="Q107" s="68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</row>
    <row r="108" spans="12:114" ht="12.75">
      <c r="L108" s="16"/>
      <c r="M108" s="68"/>
      <c r="N108" s="16"/>
      <c r="O108" s="68"/>
      <c r="P108" s="16"/>
      <c r="Q108" s="68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</row>
    <row r="109" spans="12:114" ht="12.75">
      <c r="L109" s="16"/>
      <c r="M109" s="68"/>
      <c r="N109" s="16"/>
      <c r="O109" s="68"/>
      <c r="P109" s="16"/>
      <c r="Q109" s="68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</row>
    <row r="110" spans="12:114" ht="12.75">
      <c r="L110" s="16"/>
      <c r="M110" s="68"/>
      <c r="N110" s="16"/>
      <c r="O110" s="68"/>
      <c r="P110" s="16"/>
      <c r="Q110" s="68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</row>
    <row r="111" spans="12:114" ht="12.75">
      <c r="L111" s="16"/>
      <c r="M111" s="68"/>
      <c r="N111" s="16"/>
      <c r="O111" s="68"/>
      <c r="P111" s="16"/>
      <c r="Q111" s="68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</row>
    <row r="112" spans="12:114" ht="12.75">
      <c r="L112" s="16"/>
      <c r="M112" s="68"/>
      <c r="N112" s="16"/>
      <c r="O112" s="68"/>
      <c r="P112" s="16"/>
      <c r="Q112" s="68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</row>
    <row r="113" spans="12:114" ht="12.75">
      <c r="L113" s="16"/>
      <c r="M113" s="68"/>
      <c r="N113" s="16"/>
      <c r="O113" s="68"/>
      <c r="P113" s="16"/>
      <c r="Q113" s="68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</row>
    <row r="114" spans="12:114" ht="12.75">
      <c r="L114" s="16"/>
      <c r="M114" s="68"/>
      <c r="N114" s="16"/>
      <c r="O114" s="68"/>
      <c r="P114" s="16"/>
      <c r="Q114" s="68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</row>
    <row r="115" spans="12:114" ht="12.75">
      <c r="L115" s="16"/>
      <c r="M115" s="68"/>
      <c r="N115" s="16"/>
      <c r="O115" s="68"/>
      <c r="P115" s="16"/>
      <c r="Q115" s="68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</row>
    <row r="116" spans="12:114" ht="12.75">
      <c r="L116" s="16"/>
      <c r="M116" s="68"/>
      <c r="N116" s="16"/>
      <c r="O116" s="68"/>
      <c r="P116" s="16"/>
      <c r="Q116" s="68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</row>
    <row r="117" spans="12:114" ht="12.75">
      <c r="L117" s="16"/>
      <c r="M117" s="68"/>
      <c r="N117" s="16"/>
      <c r="O117" s="68"/>
      <c r="P117" s="16"/>
      <c r="Q117" s="68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</row>
    <row r="118" spans="12:114" ht="12.75">
      <c r="L118" s="16"/>
      <c r="M118" s="68"/>
      <c r="N118" s="16"/>
      <c r="O118" s="68"/>
      <c r="P118" s="16"/>
      <c r="Q118" s="68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</row>
    <row r="119" spans="12:30" ht="12.75">
      <c r="L119" s="16"/>
      <c r="M119" s="68"/>
      <c r="N119" s="16"/>
      <c r="O119" s="68"/>
      <c r="P119" s="16"/>
      <c r="Q119" s="68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2:30" ht="12.75">
      <c r="L120" s="16"/>
      <c r="M120" s="68"/>
      <c r="N120" s="16"/>
      <c r="O120" s="68"/>
      <c r="P120" s="16"/>
      <c r="Q120" s="68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2:30" ht="12.75">
      <c r="L121" s="16"/>
      <c r="M121" s="68"/>
      <c r="N121" s="16"/>
      <c r="O121" s="68"/>
      <c r="P121" s="16"/>
      <c r="Q121" s="68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2:30" ht="12.75">
      <c r="L122" s="16"/>
      <c r="M122" s="68"/>
      <c r="N122" s="16"/>
      <c r="O122" s="68"/>
      <c r="P122" s="16"/>
      <c r="Q122" s="68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2:30" ht="12.75">
      <c r="L123" s="16"/>
      <c r="M123" s="68"/>
      <c r="N123" s="16"/>
      <c r="O123" s="68"/>
      <c r="P123" s="16"/>
      <c r="Q123" s="68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2:30" ht="12.75">
      <c r="L124" s="16"/>
      <c r="M124" s="68"/>
      <c r="N124" s="16"/>
      <c r="O124" s="68"/>
      <c r="P124" s="16"/>
      <c r="Q124" s="68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2:30" ht="12.75">
      <c r="L125" s="16"/>
      <c r="M125" s="68"/>
      <c r="N125" s="16"/>
      <c r="O125" s="68"/>
      <c r="P125" s="16"/>
      <c r="Q125" s="68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2:30" ht="12.75">
      <c r="L126" s="16"/>
      <c r="M126" s="68"/>
      <c r="N126" s="16"/>
      <c r="O126" s="68"/>
      <c r="P126" s="16"/>
      <c r="Q126" s="68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2:30" ht="12.75">
      <c r="L127" s="16"/>
      <c r="M127" s="68"/>
      <c r="N127" s="16"/>
      <c r="O127" s="68"/>
      <c r="P127" s="16"/>
      <c r="Q127" s="68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2:30" ht="12.75">
      <c r="L128" s="16"/>
      <c r="M128" s="68"/>
      <c r="N128" s="16"/>
      <c r="O128" s="68"/>
      <c r="P128" s="16"/>
      <c r="Q128" s="68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2:30" ht="12.75">
      <c r="L129" s="16"/>
      <c r="M129" s="68"/>
      <c r="N129" s="16"/>
      <c r="O129" s="68"/>
      <c r="P129" s="16"/>
      <c r="Q129" s="68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2:30" ht="12.75">
      <c r="L130" s="16"/>
      <c r="M130" s="68"/>
      <c r="N130" s="16"/>
      <c r="O130" s="68"/>
      <c r="P130" s="16"/>
      <c r="Q130" s="68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2:30" ht="12.75">
      <c r="L131" s="16"/>
      <c r="M131" s="68"/>
      <c r="N131" s="16"/>
      <c r="O131" s="68"/>
      <c r="P131" s="16"/>
      <c r="Q131" s="68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2:30" ht="12.75">
      <c r="L132" s="16"/>
      <c r="M132" s="68"/>
      <c r="N132" s="16"/>
      <c r="O132" s="68"/>
      <c r="P132" s="16"/>
      <c r="Q132" s="68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2:30" ht="12.75">
      <c r="L133" s="16"/>
      <c r="M133" s="68"/>
      <c r="N133" s="16"/>
      <c r="O133" s="68"/>
      <c r="P133" s="16"/>
      <c r="Q133" s="68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2:30" ht="12.75">
      <c r="L134" s="16"/>
      <c r="M134" s="68"/>
      <c r="N134" s="16"/>
      <c r="O134" s="68"/>
      <c r="P134" s="16"/>
      <c r="Q134" s="68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2:30" ht="12.75">
      <c r="L135" s="16"/>
      <c r="M135" s="68"/>
      <c r="N135" s="16"/>
      <c r="O135" s="68"/>
      <c r="P135" s="16"/>
      <c r="Q135" s="68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2:30" ht="12.75">
      <c r="L136" s="16"/>
      <c r="M136" s="68"/>
      <c r="N136" s="16"/>
      <c r="O136" s="68"/>
      <c r="P136" s="16"/>
      <c r="Q136" s="68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2:30" ht="12.75">
      <c r="L137" s="16"/>
      <c r="M137" s="68"/>
      <c r="N137" s="16"/>
      <c r="O137" s="68"/>
      <c r="P137" s="16"/>
      <c r="Q137" s="68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2:30" ht="12.75">
      <c r="L138" s="16"/>
      <c r="M138" s="68"/>
      <c r="N138" s="16"/>
      <c r="O138" s="68"/>
      <c r="P138" s="16"/>
      <c r="Q138" s="68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2:30" ht="12.75">
      <c r="L139" s="16"/>
      <c r="M139" s="68"/>
      <c r="N139" s="16"/>
      <c r="O139" s="68"/>
      <c r="P139" s="16"/>
      <c r="Q139" s="68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2:30" ht="12.75">
      <c r="L140" s="16"/>
      <c r="M140" s="68"/>
      <c r="N140" s="16"/>
      <c r="O140" s="68"/>
      <c r="P140" s="16"/>
      <c r="Q140" s="68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2:30" ht="12.75">
      <c r="L141" s="16"/>
      <c r="M141" s="68"/>
      <c r="N141" s="16"/>
      <c r="O141" s="68"/>
      <c r="P141" s="16"/>
      <c r="Q141" s="68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2:30" ht="12.75">
      <c r="L142" s="16"/>
      <c r="M142" s="68"/>
      <c r="N142" s="16"/>
      <c r="O142" s="68"/>
      <c r="P142" s="16"/>
      <c r="Q142" s="68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2:30" ht="12.75">
      <c r="L143" s="16"/>
      <c r="M143" s="68"/>
      <c r="N143" s="16"/>
      <c r="O143" s="68"/>
      <c r="P143" s="16"/>
      <c r="Q143" s="68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2:30" ht="12.75">
      <c r="L144" s="16"/>
      <c r="M144" s="68"/>
      <c r="N144" s="16"/>
      <c r="O144" s="68"/>
      <c r="P144" s="16"/>
      <c r="Q144" s="68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2:30" ht="12.75">
      <c r="L145" s="16"/>
      <c r="M145" s="68"/>
      <c r="N145" s="16"/>
      <c r="O145" s="68"/>
      <c r="P145" s="16"/>
      <c r="Q145" s="68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2:30" ht="12.75">
      <c r="L146" s="16"/>
      <c r="M146" s="68"/>
      <c r="N146" s="16"/>
      <c r="O146" s="68"/>
      <c r="P146" s="16"/>
      <c r="Q146" s="68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2:30" ht="12.75">
      <c r="L147" s="16"/>
      <c r="M147" s="68"/>
      <c r="N147" s="16"/>
      <c r="O147" s="68"/>
      <c r="P147" s="16"/>
      <c r="Q147" s="68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2:30" ht="12.75">
      <c r="L148" s="16"/>
      <c r="M148" s="68"/>
      <c r="N148" s="16"/>
      <c r="O148" s="68"/>
      <c r="P148" s="16"/>
      <c r="Q148" s="68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2:30" ht="12.75">
      <c r="L149" s="16"/>
      <c r="M149" s="68"/>
      <c r="N149" s="16"/>
      <c r="O149" s="68"/>
      <c r="P149" s="16"/>
      <c r="Q149" s="68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2:30" ht="12.75">
      <c r="L150" s="16"/>
      <c r="M150" s="68"/>
      <c r="N150" s="16"/>
      <c r="O150" s="68"/>
      <c r="P150" s="16"/>
      <c r="Q150" s="68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2:30" ht="12.75">
      <c r="L151" s="16"/>
      <c r="M151" s="68"/>
      <c r="N151" s="16"/>
      <c r="O151" s="68"/>
      <c r="P151" s="16"/>
      <c r="Q151" s="68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2:30" ht="12.75">
      <c r="L152" s="16"/>
      <c r="M152" s="68"/>
      <c r="N152" s="16"/>
      <c r="O152" s="68"/>
      <c r="P152" s="16"/>
      <c r="Q152" s="68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2:30" ht="12.75">
      <c r="L153" s="16"/>
      <c r="M153" s="68"/>
      <c r="N153" s="16"/>
      <c r="O153" s="68"/>
      <c r="P153" s="16"/>
      <c r="Q153" s="68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2:30" ht="12.75">
      <c r="L154" s="16"/>
      <c r="M154" s="68"/>
      <c r="N154" s="16"/>
      <c r="O154" s="68"/>
      <c r="P154" s="16"/>
      <c r="Q154" s="68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2:30" ht="12.75">
      <c r="L155" s="16"/>
      <c r="M155" s="68"/>
      <c r="N155" s="16"/>
      <c r="O155" s="68"/>
      <c r="P155" s="16"/>
      <c r="Q155" s="68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2:30" ht="12.75">
      <c r="L156" s="16"/>
      <c r="M156" s="68"/>
      <c r="N156" s="16"/>
      <c r="O156" s="68"/>
      <c r="P156" s="16"/>
      <c r="Q156" s="68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2:30" ht="12.75">
      <c r="L157" s="16"/>
      <c r="M157" s="68"/>
      <c r="N157" s="16"/>
      <c r="O157" s="68"/>
      <c r="P157" s="16"/>
      <c r="Q157" s="68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2:30" ht="12.75">
      <c r="L158" s="16"/>
      <c r="M158" s="68"/>
      <c r="N158" s="16"/>
      <c r="O158" s="68"/>
      <c r="P158" s="16"/>
      <c r="Q158" s="68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2:30" ht="12.75">
      <c r="L159" s="16"/>
      <c r="M159" s="68"/>
      <c r="N159" s="16"/>
      <c r="O159" s="68"/>
      <c r="P159" s="16"/>
      <c r="Q159" s="68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2:30" ht="12.75">
      <c r="L160" s="16"/>
      <c r="M160" s="68"/>
      <c r="N160" s="16"/>
      <c r="O160" s="68"/>
      <c r="P160" s="16"/>
      <c r="Q160" s="68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2:30" ht="12.75">
      <c r="L161" s="16"/>
      <c r="M161" s="68"/>
      <c r="N161" s="16"/>
      <c r="O161" s="68"/>
      <c r="P161" s="16"/>
      <c r="Q161" s="68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2:30" ht="12.75">
      <c r="L162" s="16"/>
      <c r="M162" s="68"/>
      <c r="N162" s="16"/>
      <c r="O162" s="68"/>
      <c r="P162" s="16"/>
      <c r="Q162" s="68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2:30" ht="12.75">
      <c r="L163" s="16"/>
      <c r="M163" s="68"/>
      <c r="N163" s="16"/>
      <c r="O163" s="68"/>
      <c r="P163" s="16"/>
      <c r="Q163" s="68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2:30" ht="12.75">
      <c r="L164" s="16"/>
      <c r="M164" s="68"/>
      <c r="N164" s="16"/>
      <c r="O164" s="68"/>
      <c r="P164" s="16"/>
      <c r="Q164" s="68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2:30" ht="12.75">
      <c r="L165" s="16"/>
      <c r="M165" s="68"/>
      <c r="N165" s="16"/>
      <c r="O165" s="68"/>
      <c r="P165" s="16"/>
      <c r="Q165" s="68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2:30" ht="12.75">
      <c r="L166" s="16"/>
      <c r="M166" s="68"/>
      <c r="N166" s="16"/>
      <c r="O166" s="68"/>
      <c r="P166" s="16"/>
      <c r="Q166" s="68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2:30" ht="12.75">
      <c r="L167" s="16"/>
      <c r="M167" s="68"/>
      <c r="N167" s="16"/>
      <c r="O167" s="68"/>
      <c r="P167" s="16"/>
      <c r="Q167" s="68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2:30" ht="12.75">
      <c r="L168" s="16"/>
      <c r="M168" s="68"/>
      <c r="N168" s="16"/>
      <c r="O168" s="68"/>
      <c r="P168" s="16"/>
      <c r="Q168" s="68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2:30" ht="12.75">
      <c r="L169" s="16"/>
      <c r="M169" s="68"/>
      <c r="N169" s="16"/>
      <c r="O169" s="68"/>
      <c r="P169" s="16"/>
      <c r="Q169" s="68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</sheetData>
  <mergeCells count="142">
    <mergeCell ref="CU20:CX20"/>
    <mergeCell ref="CU18:CX19"/>
    <mergeCell ref="DC18:DF19"/>
    <mergeCell ref="DC20:DF20"/>
    <mergeCell ref="DG18:DJ19"/>
    <mergeCell ref="DG20:DJ20"/>
    <mergeCell ref="AI20:AL20"/>
    <mergeCell ref="BW20:BZ20"/>
    <mergeCell ref="S18:V19"/>
    <mergeCell ref="J8:U9"/>
    <mergeCell ref="J14:U14"/>
    <mergeCell ref="K20:R20"/>
    <mergeCell ref="W18:Z19"/>
    <mergeCell ref="AE20:AH20"/>
    <mergeCell ref="AI18:AL19"/>
    <mergeCell ref="BW18:BZ19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1:S1"/>
    <mergeCell ref="A2:S2"/>
    <mergeCell ref="A3:S3"/>
    <mergeCell ref="A4:S4"/>
    <mergeCell ref="B22:J22"/>
    <mergeCell ref="B23:J23"/>
    <mergeCell ref="AA18:AD19"/>
    <mergeCell ref="AE18:AH19"/>
    <mergeCell ref="B21:J21"/>
    <mergeCell ref="AA20:AD20"/>
    <mergeCell ref="K18:R1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62:J62"/>
    <mergeCell ref="B63:J63"/>
    <mergeCell ref="B64:J64"/>
    <mergeCell ref="B58:J58"/>
    <mergeCell ref="B59:J59"/>
    <mergeCell ref="B60:J60"/>
    <mergeCell ref="B61:J61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92:J92"/>
    <mergeCell ref="B85:J85"/>
    <mergeCell ref="B86:J86"/>
    <mergeCell ref="B87:J87"/>
    <mergeCell ref="B88:J88"/>
    <mergeCell ref="B89:J89"/>
    <mergeCell ref="B90:J90"/>
    <mergeCell ref="B91:J91"/>
    <mergeCell ref="B98:J98"/>
    <mergeCell ref="B97:J97"/>
    <mergeCell ref="B93:J93"/>
    <mergeCell ref="B94:J94"/>
    <mergeCell ref="B95:J95"/>
    <mergeCell ref="B96:J96"/>
    <mergeCell ref="CQ18:CT19"/>
    <mergeCell ref="CQ20:CT20"/>
    <mergeCell ref="CA20:CD20"/>
    <mergeCell ref="CE20:CH20"/>
    <mergeCell ref="CI20:CL20"/>
    <mergeCell ref="CM20:CP20"/>
    <mergeCell ref="CA18:CD19"/>
    <mergeCell ref="CE18:CH19"/>
    <mergeCell ref="CI18:CL19"/>
    <mergeCell ref="CM18:CP19"/>
    <mergeCell ref="BS18:BV19"/>
    <mergeCell ref="BS20:BV20"/>
    <mergeCell ref="BO18:BR19"/>
    <mergeCell ref="BO20:BR20"/>
    <mergeCell ref="AY18:BB19"/>
    <mergeCell ref="AY20:BB20"/>
    <mergeCell ref="BK18:BN19"/>
    <mergeCell ref="BK20:BN20"/>
    <mergeCell ref="BG18:BJ19"/>
    <mergeCell ref="BG20:BJ20"/>
    <mergeCell ref="AM18:AP19"/>
    <mergeCell ref="AM20:AP20"/>
    <mergeCell ref="CY18:DB19"/>
    <mergeCell ref="CY20:DB20"/>
    <mergeCell ref="AU18:AX19"/>
    <mergeCell ref="AU20:AX20"/>
    <mergeCell ref="AQ18:AT19"/>
    <mergeCell ref="AQ20:AT20"/>
    <mergeCell ref="BC18:BF19"/>
    <mergeCell ref="BC20:BF20"/>
  </mergeCells>
  <printOptions/>
  <pageMargins left="0.75" right="0.75" top="1" bottom="1" header="0" footer="0"/>
  <pageSetup fitToHeight="2" fitToWidth="3" horizontalDpi="600" verticalDpi="600" orientation="landscape" paperSize="124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view="pageBreakPreview" zoomScale="40" zoomScaleNormal="40" zoomScaleSheetLayoutView="40" workbookViewId="0" topLeftCell="A1">
      <selection activeCell="A4" sqref="A4"/>
    </sheetView>
  </sheetViews>
  <sheetFormatPr defaultColWidth="11.421875" defaultRowHeight="12.75"/>
  <cols>
    <col min="1" max="1" width="2.8515625" style="0" customWidth="1"/>
    <col min="2" max="2" width="11.421875" style="54" customWidth="1"/>
    <col min="5" max="5" width="12.28125" style="54" customWidth="1"/>
    <col min="6" max="6" width="13.00390625" style="0" customWidth="1"/>
    <col min="8" max="8" width="15.00390625" style="0" customWidth="1"/>
    <col min="9" max="9" width="14.421875" style="0" customWidth="1"/>
    <col min="16" max="16" width="13.00390625" style="0" customWidth="1"/>
    <col min="17" max="17" width="13.421875" style="0" customWidth="1"/>
    <col min="23" max="23" width="13.8515625" style="0" customWidth="1"/>
    <col min="24" max="24" width="15.00390625" style="0" customWidth="1"/>
    <col min="28" max="28" width="13.421875" style="0" customWidth="1"/>
    <col min="29" max="29" width="14.28125" style="0" customWidth="1"/>
    <col min="30" max="30" width="15.421875" style="0" customWidth="1"/>
  </cols>
  <sheetData>
    <row r="1" spans="1:31" ht="12.75">
      <c r="A1" s="59" t="s">
        <v>99</v>
      </c>
      <c r="B1" s="68"/>
      <c r="C1" s="60"/>
      <c r="D1" s="60"/>
      <c r="E1" s="68"/>
      <c r="F1" s="60"/>
      <c r="G1" s="60"/>
      <c r="H1" s="60"/>
      <c r="I1" s="60"/>
      <c r="J1" s="60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10"/>
      <c r="Z1" s="10"/>
      <c r="AA1" s="10"/>
      <c r="AB1" s="10"/>
      <c r="AC1" s="10"/>
      <c r="AD1" s="10"/>
      <c r="AE1" s="10"/>
    </row>
    <row r="2" spans="1:31" ht="12.75">
      <c r="A2" s="59" t="s">
        <v>0</v>
      </c>
      <c r="B2" s="68"/>
      <c r="C2" s="60"/>
      <c r="D2" s="60"/>
      <c r="E2" s="68"/>
      <c r="F2" s="60"/>
      <c r="G2" s="60"/>
      <c r="H2" s="60"/>
      <c r="I2" s="60"/>
      <c r="J2" s="60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10"/>
      <c r="Z2" s="10"/>
      <c r="AA2" s="10"/>
      <c r="AB2" s="10"/>
      <c r="AC2" s="10"/>
      <c r="AD2" s="10"/>
      <c r="AE2" s="10"/>
    </row>
    <row r="3" spans="1:31" ht="12.75">
      <c r="A3" s="59" t="s">
        <v>100</v>
      </c>
      <c r="B3" s="68"/>
      <c r="C3" s="60"/>
      <c r="D3" s="60"/>
      <c r="E3" s="68"/>
      <c r="F3" s="60"/>
      <c r="G3" s="60"/>
      <c r="H3" s="60"/>
      <c r="I3" s="60"/>
      <c r="J3" s="60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10"/>
      <c r="Z3" s="10"/>
      <c r="AA3" s="10"/>
      <c r="AB3" s="10"/>
      <c r="AC3" s="10"/>
      <c r="AD3" s="10"/>
      <c r="AE3" s="10"/>
    </row>
    <row r="4" spans="1:31" ht="12.75">
      <c r="A4" s="59" t="s">
        <v>101</v>
      </c>
      <c r="B4" s="68"/>
      <c r="C4" s="60"/>
      <c r="D4" s="60"/>
      <c r="E4" s="68"/>
      <c r="F4" s="60"/>
      <c r="G4" s="60"/>
      <c r="H4" s="60"/>
      <c r="I4" s="60"/>
      <c r="J4" s="60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0"/>
      <c r="Z4" s="10"/>
      <c r="AA4" s="10"/>
      <c r="AB4" s="10"/>
      <c r="AC4" s="10"/>
      <c r="AD4" s="10"/>
      <c r="AE4" s="10"/>
    </row>
    <row r="5" spans="1:31" ht="12.75">
      <c r="A5" s="60"/>
      <c r="B5" s="68"/>
      <c r="C5" s="60"/>
      <c r="D5" s="60"/>
      <c r="E5" s="68"/>
      <c r="F5" s="60"/>
      <c r="G5" s="60"/>
      <c r="H5" s="60"/>
      <c r="I5" s="60"/>
      <c r="J5" s="60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10"/>
      <c r="Z5" s="10"/>
      <c r="AA5" s="10"/>
      <c r="AB5" s="10"/>
      <c r="AC5" s="10"/>
      <c r="AD5" s="10"/>
      <c r="AE5" s="10"/>
    </row>
    <row r="6" spans="1:31" ht="12.75">
      <c r="A6" s="177" t="s">
        <v>1</v>
      </c>
      <c r="B6" s="138"/>
      <c r="C6" s="61"/>
      <c r="D6" s="139" t="s">
        <v>581</v>
      </c>
      <c r="E6" s="71"/>
      <c r="F6" s="62"/>
      <c r="G6" s="63"/>
      <c r="H6" s="60"/>
      <c r="I6" s="60"/>
      <c r="J6" s="60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10"/>
      <c r="Z6" s="10"/>
      <c r="AA6" s="10"/>
      <c r="AB6" s="10"/>
      <c r="AC6" s="10"/>
      <c r="AD6" s="10"/>
      <c r="AE6" s="10"/>
    </row>
    <row r="7" spans="1:31" ht="12.75">
      <c r="A7" s="60"/>
      <c r="B7" s="68"/>
      <c r="C7" s="60"/>
      <c r="D7" s="60"/>
      <c r="E7" s="68"/>
      <c r="F7" s="60"/>
      <c r="G7" s="60"/>
      <c r="H7" s="60"/>
      <c r="I7" s="60"/>
      <c r="J7" s="60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10"/>
      <c r="Z7" s="10"/>
      <c r="AA7" s="10"/>
      <c r="AB7" s="10"/>
      <c r="AC7" s="10"/>
      <c r="AD7" s="10"/>
      <c r="AE7" s="10"/>
    </row>
    <row r="8" spans="1:31" s="47" customFormat="1" ht="12.75">
      <c r="A8" s="60" t="s">
        <v>2</v>
      </c>
      <c r="B8" s="121" t="s">
        <v>3</v>
      </c>
      <c r="C8" s="122"/>
      <c r="D8" s="122" t="s">
        <v>102</v>
      </c>
      <c r="E8" s="123"/>
      <c r="F8" s="122"/>
      <c r="G8" s="122"/>
      <c r="H8" s="122"/>
      <c r="I8" s="122"/>
      <c r="J8" s="122"/>
      <c r="K8" s="124"/>
      <c r="L8" s="112"/>
      <c r="M8" s="112"/>
      <c r="N8" s="112"/>
      <c r="O8" s="112"/>
      <c r="P8" s="112"/>
      <c r="Q8" s="112"/>
      <c r="R8" s="112"/>
      <c r="S8" s="112"/>
      <c r="T8" s="112"/>
      <c r="U8" s="112"/>
      <c r="Y8" s="10"/>
      <c r="Z8" s="10"/>
      <c r="AA8" s="10"/>
      <c r="AB8" s="10"/>
      <c r="AC8" s="10"/>
      <c r="AD8" s="10"/>
      <c r="AE8" s="10"/>
    </row>
    <row r="9" spans="1:31" s="47" customFormat="1" ht="12.75">
      <c r="A9" s="64"/>
      <c r="B9" s="125" t="s">
        <v>8</v>
      </c>
      <c r="C9" s="126"/>
      <c r="D9" s="126" t="s">
        <v>103</v>
      </c>
      <c r="E9" s="127"/>
      <c r="F9" s="126"/>
      <c r="G9" s="126"/>
      <c r="H9" s="126"/>
      <c r="I9" s="126"/>
      <c r="J9" s="126"/>
      <c r="K9" s="128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4"/>
      <c r="W9" s="4"/>
      <c r="X9" s="4"/>
      <c r="Y9" s="14"/>
      <c r="Z9" s="14"/>
      <c r="AA9" s="14"/>
      <c r="AB9" s="14"/>
      <c r="AC9" s="14"/>
      <c r="AD9" s="14"/>
      <c r="AE9" s="14"/>
    </row>
    <row r="10" spans="1:31" s="47" customFormat="1" ht="12.75" customHeight="1">
      <c r="A10" s="60"/>
      <c r="B10" s="129" t="s">
        <v>4</v>
      </c>
      <c r="C10" s="130"/>
      <c r="D10" s="130" t="s">
        <v>529</v>
      </c>
      <c r="E10" s="131"/>
      <c r="F10" s="130"/>
      <c r="G10" s="130"/>
      <c r="H10" s="130"/>
      <c r="I10" s="130"/>
      <c r="J10" s="130"/>
      <c r="K10" s="118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Y10" s="10"/>
      <c r="Z10" s="10"/>
      <c r="AA10" s="10"/>
      <c r="AB10" s="10"/>
      <c r="AC10" s="10"/>
      <c r="AD10" s="10"/>
      <c r="AE10" s="10"/>
    </row>
    <row r="11" spans="1:31" s="47" customFormat="1" ht="12.75">
      <c r="A11" s="60"/>
      <c r="B11" s="129" t="s">
        <v>104</v>
      </c>
      <c r="C11" s="130"/>
      <c r="D11" s="132" t="s">
        <v>105</v>
      </c>
      <c r="E11" s="133"/>
      <c r="F11" s="132"/>
      <c r="G11" s="130"/>
      <c r="H11" s="130"/>
      <c r="I11" s="130"/>
      <c r="J11" s="130"/>
      <c r="K11" s="118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Y11" s="10"/>
      <c r="Z11" s="10"/>
      <c r="AA11" s="10"/>
      <c r="AB11" s="10"/>
      <c r="AC11" s="10"/>
      <c r="AD11" s="10"/>
      <c r="AE11" s="10"/>
    </row>
    <row r="12" spans="1:31" s="47" customFormat="1" ht="12.75">
      <c r="A12" s="60"/>
      <c r="B12" s="129" t="s">
        <v>6</v>
      </c>
      <c r="C12" s="130"/>
      <c r="D12" s="130" t="s">
        <v>106</v>
      </c>
      <c r="E12" s="131"/>
      <c r="F12" s="130"/>
      <c r="G12" s="130"/>
      <c r="H12" s="130"/>
      <c r="I12" s="130"/>
      <c r="J12" s="130"/>
      <c r="K12" s="118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Y12" s="10"/>
      <c r="Z12" s="10"/>
      <c r="AA12" s="10"/>
      <c r="AB12" s="10"/>
      <c r="AC12" s="10"/>
      <c r="AD12" s="10"/>
      <c r="AE12" s="10"/>
    </row>
    <row r="13" spans="1:31" s="47" customFormat="1" ht="12.75">
      <c r="A13" s="60"/>
      <c r="B13" s="134" t="s">
        <v>7</v>
      </c>
      <c r="C13" s="135"/>
      <c r="D13" s="135" t="s">
        <v>107</v>
      </c>
      <c r="E13" s="136"/>
      <c r="F13" s="135"/>
      <c r="G13" s="135"/>
      <c r="H13" s="135"/>
      <c r="I13" s="135"/>
      <c r="J13" s="135"/>
      <c r="K13" s="137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Y13" s="10"/>
      <c r="Z13" s="10"/>
      <c r="AA13" s="10"/>
      <c r="AB13" s="10"/>
      <c r="AC13" s="10"/>
      <c r="AD13" s="10"/>
      <c r="AE13" s="10"/>
    </row>
    <row r="14" spans="1:29" ht="12.75">
      <c r="A14" s="60"/>
      <c r="B14" s="68"/>
      <c r="C14" s="60"/>
      <c r="D14" s="60"/>
      <c r="E14" s="68"/>
      <c r="F14" s="60"/>
      <c r="G14" s="60"/>
      <c r="H14" s="60"/>
      <c r="I14" s="60"/>
      <c r="J14" s="60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51"/>
      <c r="X14" s="65"/>
      <c r="Y14" s="33"/>
      <c r="Z14" s="33"/>
      <c r="AA14" s="33"/>
      <c r="AB14" s="33"/>
      <c r="AC14" s="33"/>
    </row>
    <row r="15" spans="1:30" ht="33" customHeight="1">
      <c r="A15" s="60"/>
      <c r="B15" s="68"/>
      <c r="C15" s="60"/>
      <c r="D15" s="60"/>
      <c r="E15" s="68"/>
      <c r="F15" s="80" t="s">
        <v>526</v>
      </c>
      <c r="G15" s="80" t="s">
        <v>530</v>
      </c>
      <c r="H15" s="80" t="s">
        <v>577</v>
      </c>
      <c r="I15" s="80" t="s">
        <v>533</v>
      </c>
      <c r="J15" s="80" t="s">
        <v>535</v>
      </c>
      <c r="K15" s="80" t="s">
        <v>537</v>
      </c>
      <c r="L15" s="80" t="s">
        <v>539</v>
      </c>
      <c r="M15" s="80" t="s">
        <v>541</v>
      </c>
      <c r="N15" s="80" t="s">
        <v>543</v>
      </c>
      <c r="O15" s="80" t="s">
        <v>545</v>
      </c>
      <c r="P15" s="80" t="s">
        <v>547</v>
      </c>
      <c r="Q15" s="80" t="s">
        <v>578</v>
      </c>
      <c r="R15" s="80" t="s">
        <v>551</v>
      </c>
      <c r="S15" s="80" t="s">
        <v>553</v>
      </c>
      <c r="T15" s="80" t="s">
        <v>555</v>
      </c>
      <c r="U15" s="80" t="s">
        <v>557</v>
      </c>
      <c r="V15" s="80" t="s">
        <v>559</v>
      </c>
      <c r="W15" s="80" t="s">
        <v>561</v>
      </c>
      <c r="X15" s="80" t="s">
        <v>562</v>
      </c>
      <c r="Y15" s="80" t="s">
        <v>566</v>
      </c>
      <c r="Z15" s="80" t="s">
        <v>567</v>
      </c>
      <c r="AA15" s="80" t="s">
        <v>569</v>
      </c>
      <c r="AB15" s="80" t="s">
        <v>571</v>
      </c>
      <c r="AC15" s="80" t="s">
        <v>579</v>
      </c>
      <c r="AD15" s="80" t="s">
        <v>580</v>
      </c>
    </row>
    <row r="16" spans="1:33" ht="12.75" customHeight="1">
      <c r="A16" s="47"/>
      <c r="B16" s="232" t="s">
        <v>108</v>
      </c>
      <c r="C16" s="233"/>
      <c r="D16" s="233"/>
      <c r="E16" s="234"/>
      <c r="F16" s="81" t="s">
        <v>527</v>
      </c>
      <c r="G16" s="81" t="s">
        <v>531</v>
      </c>
      <c r="H16" s="81" t="s">
        <v>532</v>
      </c>
      <c r="I16" s="81" t="s">
        <v>534</v>
      </c>
      <c r="J16" s="81" t="s">
        <v>536</v>
      </c>
      <c r="K16" s="81" t="s">
        <v>538</v>
      </c>
      <c r="L16" s="81" t="s">
        <v>540</v>
      </c>
      <c r="M16" s="81" t="s">
        <v>542</v>
      </c>
      <c r="N16" s="81" t="s">
        <v>544</v>
      </c>
      <c r="O16" s="81" t="s">
        <v>546</v>
      </c>
      <c r="P16" s="81" t="s">
        <v>548</v>
      </c>
      <c r="Q16" s="81" t="s">
        <v>550</v>
      </c>
      <c r="R16" s="81" t="s">
        <v>552</v>
      </c>
      <c r="S16" s="81" t="s">
        <v>554</v>
      </c>
      <c r="T16" s="81" t="s">
        <v>556</v>
      </c>
      <c r="U16" s="81" t="s">
        <v>558</v>
      </c>
      <c r="V16" s="81" t="s">
        <v>560</v>
      </c>
      <c r="W16" s="81" t="s">
        <v>563</v>
      </c>
      <c r="X16" s="81" t="s">
        <v>564</v>
      </c>
      <c r="Y16" s="81" t="s">
        <v>565</v>
      </c>
      <c r="Z16" s="81" t="s">
        <v>568</v>
      </c>
      <c r="AA16" s="81" t="s">
        <v>570</v>
      </c>
      <c r="AB16" s="81" t="s">
        <v>572</v>
      </c>
      <c r="AC16" s="81" t="s">
        <v>574</v>
      </c>
      <c r="AD16" s="81" t="s">
        <v>576</v>
      </c>
      <c r="AE16" s="3"/>
      <c r="AF16" s="3"/>
      <c r="AG16" s="3"/>
    </row>
    <row r="17" spans="1:33" ht="12.75">
      <c r="A17" s="47"/>
      <c r="B17" s="69"/>
      <c r="C17" s="66"/>
      <c r="D17" s="66"/>
      <c r="E17" s="72"/>
      <c r="F17" s="60"/>
      <c r="G17" s="60"/>
      <c r="H17" s="53"/>
      <c r="I17" s="67"/>
      <c r="J17" s="67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67"/>
      <c r="Y17" s="36"/>
      <c r="Z17" s="36"/>
      <c r="AA17" s="36"/>
      <c r="AB17" s="36"/>
      <c r="AC17" s="36"/>
      <c r="AD17" s="8"/>
      <c r="AE17" s="8"/>
      <c r="AF17" s="3"/>
      <c r="AG17" s="3"/>
    </row>
    <row r="18" spans="1:33" ht="12.75">
      <c r="A18" s="47"/>
      <c r="B18" s="159" t="s">
        <v>109</v>
      </c>
      <c r="C18" s="160"/>
      <c r="D18" s="161"/>
      <c r="E18" s="162" t="s">
        <v>110</v>
      </c>
      <c r="F18" s="157">
        <v>1137</v>
      </c>
      <c r="G18" s="157">
        <v>539</v>
      </c>
      <c r="H18" s="156">
        <v>929</v>
      </c>
      <c r="I18" s="156">
        <v>1033</v>
      </c>
      <c r="J18" s="156">
        <v>31</v>
      </c>
      <c r="K18" s="156">
        <v>297</v>
      </c>
      <c r="L18" s="156">
        <v>1041</v>
      </c>
      <c r="M18" s="156">
        <v>66</v>
      </c>
      <c r="N18" s="156">
        <v>1041</v>
      </c>
      <c r="O18" s="156">
        <v>139</v>
      </c>
      <c r="P18" s="156">
        <v>882</v>
      </c>
      <c r="Q18" s="156">
        <v>186</v>
      </c>
      <c r="R18" s="156">
        <v>204</v>
      </c>
      <c r="S18" s="156">
        <v>889</v>
      </c>
      <c r="T18" s="156">
        <v>779</v>
      </c>
      <c r="U18" s="156">
        <v>756</v>
      </c>
      <c r="V18" s="156">
        <v>3244</v>
      </c>
      <c r="W18" s="156">
        <v>319</v>
      </c>
      <c r="X18" s="163">
        <v>2227</v>
      </c>
      <c r="Y18" s="163">
        <v>6542</v>
      </c>
      <c r="Z18" s="163">
        <v>2489</v>
      </c>
      <c r="AA18" s="163">
        <v>1336</v>
      </c>
      <c r="AB18" s="163">
        <v>698</v>
      </c>
      <c r="AC18" s="163">
        <v>342</v>
      </c>
      <c r="AD18" s="179">
        <f>SUM(F18:AC18)</f>
        <v>27146</v>
      </c>
      <c r="AE18" s="8"/>
      <c r="AF18" s="3"/>
      <c r="AG18" s="3"/>
    </row>
    <row r="19" spans="1:33" ht="12.75">
      <c r="A19" s="47"/>
      <c r="B19" s="159" t="s">
        <v>111</v>
      </c>
      <c r="C19" s="160"/>
      <c r="D19" s="161"/>
      <c r="E19" s="162" t="s">
        <v>112</v>
      </c>
      <c r="F19" s="157">
        <v>216</v>
      </c>
      <c r="G19" s="157">
        <v>180</v>
      </c>
      <c r="H19" s="156">
        <v>91</v>
      </c>
      <c r="I19" s="156">
        <v>94</v>
      </c>
      <c r="J19" s="156">
        <v>7</v>
      </c>
      <c r="K19" s="156">
        <v>8</v>
      </c>
      <c r="L19" s="156">
        <v>268</v>
      </c>
      <c r="M19" s="156">
        <v>5</v>
      </c>
      <c r="N19" s="156">
        <v>96</v>
      </c>
      <c r="O19" s="156">
        <v>6</v>
      </c>
      <c r="P19" s="156">
        <v>33</v>
      </c>
      <c r="Q19" s="156">
        <v>26</v>
      </c>
      <c r="R19" s="156">
        <v>54</v>
      </c>
      <c r="S19" s="156">
        <v>198</v>
      </c>
      <c r="T19" s="156">
        <v>2</v>
      </c>
      <c r="U19" s="156">
        <v>111</v>
      </c>
      <c r="V19" s="156">
        <v>793</v>
      </c>
      <c r="W19" s="156">
        <v>85</v>
      </c>
      <c r="X19" s="163">
        <v>660</v>
      </c>
      <c r="Y19" s="163">
        <v>1460</v>
      </c>
      <c r="Z19" s="163">
        <v>278</v>
      </c>
      <c r="AA19" s="163">
        <v>309</v>
      </c>
      <c r="AB19" s="163">
        <v>68</v>
      </c>
      <c r="AC19" s="163">
        <v>10</v>
      </c>
      <c r="AD19" s="179">
        <f>SUM(F19:AC19)</f>
        <v>5058</v>
      </c>
      <c r="AE19" s="8"/>
      <c r="AF19" s="3"/>
      <c r="AG19" s="3"/>
    </row>
    <row r="20" spans="1:33" ht="12.75">
      <c r="A20" s="47"/>
      <c r="B20" s="159" t="s">
        <v>113</v>
      </c>
      <c r="C20" s="160"/>
      <c r="D20" s="161"/>
      <c r="E20" s="162" t="s">
        <v>114</v>
      </c>
      <c r="F20" s="157">
        <v>921</v>
      </c>
      <c r="G20" s="157">
        <v>359</v>
      </c>
      <c r="H20" s="156">
        <v>838</v>
      </c>
      <c r="I20" s="156">
        <v>939</v>
      </c>
      <c r="J20" s="156">
        <v>24</v>
      </c>
      <c r="K20" s="156">
        <v>289</v>
      </c>
      <c r="L20" s="156">
        <v>773</v>
      </c>
      <c r="M20" s="156">
        <v>61</v>
      </c>
      <c r="N20" s="156">
        <v>945</v>
      </c>
      <c r="O20" s="156">
        <v>133</v>
      </c>
      <c r="P20" s="156">
        <v>849</v>
      </c>
      <c r="Q20" s="156">
        <v>160</v>
      </c>
      <c r="R20" s="156">
        <v>150</v>
      </c>
      <c r="S20" s="156">
        <v>691</v>
      </c>
      <c r="T20" s="156">
        <v>777</v>
      </c>
      <c r="U20" s="156">
        <v>645</v>
      </c>
      <c r="V20" s="156">
        <v>2451</v>
      </c>
      <c r="W20" s="156">
        <v>234</v>
      </c>
      <c r="X20" s="163">
        <v>1567</v>
      </c>
      <c r="Y20" s="163">
        <v>5082</v>
      </c>
      <c r="Z20" s="163">
        <v>2211</v>
      </c>
      <c r="AA20" s="163">
        <v>1027</v>
      </c>
      <c r="AB20" s="163">
        <v>630</v>
      </c>
      <c r="AC20" s="163">
        <v>332</v>
      </c>
      <c r="AD20" s="179">
        <f>SUM(F20:AC20)</f>
        <v>22088</v>
      </c>
      <c r="AE20" s="8"/>
      <c r="AF20" s="3"/>
      <c r="AG20" s="3"/>
    </row>
    <row r="21" spans="1:33" ht="12.75">
      <c r="A21" s="47"/>
      <c r="B21" s="164"/>
      <c r="C21" s="160"/>
      <c r="D21" s="160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7"/>
      <c r="Y21" s="167"/>
      <c r="Z21" s="167"/>
      <c r="AA21" s="167"/>
      <c r="AB21" s="167"/>
      <c r="AC21" s="167"/>
      <c r="AD21" s="167"/>
      <c r="AE21" s="8"/>
      <c r="AF21" s="3"/>
      <c r="AG21" s="3"/>
    </row>
    <row r="22" spans="1:33" ht="12.75">
      <c r="A22" s="47"/>
      <c r="B22" s="159" t="s">
        <v>115</v>
      </c>
      <c r="C22" s="160"/>
      <c r="D22" s="161"/>
      <c r="E22" s="168" t="s">
        <v>116</v>
      </c>
      <c r="F22" s="156">
        <v>4</v>
      </c>
      <c r="G22" s="157">
        <v>5</v>
      </c>
      <c r="H22" s="157">
        <v>8</v>
      </c>
      <c r="I22" s="157">
        <v>9</v>
      </c>
      <c r="J22" s="157">
        <v>0</v>
      </c>
      <c r="K22" s="157">
        <v>3</v>
      </c>
      <c r="L22" s="157">
        <v>11</v>
      </c>
      <c r="M22" s="157">
        <v>2</v>
      </c>
      <c r="N22" s="157">
        <v>25</v>
      </c>
      <c r="O22" s="157">
        <v>1</v>
      </c>
      <c r="P22" s="157">
        <v>11</v>
      </c>
      <c r="Q22" s="157">
        <v>0</v>
      </c>
      <c r="R22" s="157">
        <v>5</v>
      </c>
      <c r="S22" s="157">
        <v>3</v>
      </c>
      <c r="T22" s="157">
        <v>6</v>
      </c>
      <c r="U22" s="157">
        <v>39</v>
      </c>
      <c r="V22" s="157">
        <v>66</v>
      </c>
      <c r="W22" s="157">
        <v>6</v>
      </c>
      <c r="X22" s="169">
        <v>8</v>
      </c>
      <c r="Y22" s="169">
        <v>152</v>
      </c>
      <c r="Z22" s="169">
        <v>40</v>
      </c>
      <c r="AA22" s="169">
        <v>15</v>
      </c>
      <c r="AB22" s="169">
        <v>21</v>
      </c>
      <c r="AC22" s="169">
        <v>2</v>
      </c>
      <c r="AD22" s="179">
        <f aca="true" t="shared" si="0" ref="AD22:AD28">SUM(F22:AC22)</f>
        <v>442</v>
      </c>
      <c r="AE22" s="8"/>
      <c r="AF22" s="3"/>
      <c r="AG22" s="3"/>
    </row>
    <row r="23" spans="1:33" ht="12.75">
      <c r="A23" s="47"/>
      <c r="B23" s="159" t="s">
        <v>117</v>
      </c>
      <c r="C23" s="160"/>
      <c r="D23" s="161"/>
      <c r="E23" s="168" t="s">
        <v>118</v>
      </c>
      <c r="F23" s="156">
        <v>201</v>
      </c>
      <c r="G23" s="157">
        <v>67</v>
      </c>
      <c r="H23" s="157">
        <v>107</v>
      </c>
      <c r="I23" s="157">
        <v>91</v>
      </c>
      <c r="J23" s="157">
        <v>3</v>
      </c>
      <c r="K23" s="157">
        <v>26</v>
      </c>
      <c r="L23" s="157">
        <v>97</v>
      </c>
      <c r="M23" s="157">
        <v>5</v>
      </c>
      <c r="N23" s="157">
        <v>156</v>
      </c>
      <c r="O23" s="157">
        <v>12</v>
      </c>
      <c r="P23" s="157">
        <v>75</v>
      </c>
      <c r="Q23" s="157">
        <v>20</v>
      </c>
      <c r="R23" s="157">
        <v>19</v>
      </c>
      <c r="S23" s="157">
        <v>95</v>
      </c>
      <c r="T23" s="157">
        <v>81</v>
      </c>
      <c r="U23" s="157">
        <v>96</v>
      </c>
      <c r="V23" s="157">
        <v>388</v>
      </c>
      <c r="W23" s="157">
        <v>29</v>
      </c>
      <c r="X23" s="169">
        <v>180</v>
      </c>
      <c r="Y23" s="169">
        <v>932</v>
      </c>
      <c r="Z23" s="169">
        <v>279</v>
      </c>
      <c r="AA23" s="169">
        <v>164</v>
      </c>
      <c r="AB23" s="169">
        <v>66</v>
      </c>
      <c r="AC23" s="169">
        <v>27</v>
      </c>
      <c r="AD23" s="179">
        <f t="shared" si="0"/>
        <v>3216</v>
      </c>
      <c r="AE23" s="8"/>
      <c r="AF23" s="3"/>
      <c r="AG23" s="3"/>
    </row>
    <row r="24" spans="1:33" ht="12.75">
      <c r="A24" s="47"/>
      <c r="B24" s="159" t="s">
        <v>119</v>
      </c>
      <c r="C24" s="160"/>
      <c r="D24" s="161"/>
      <c r="E24" s="168" t="s">
        <v>120</v>
      </c>
      <c r="F24" s="156">
        <v>404</v>
      </c>
      <c r="G24" s="157">
        <v>147</v>
      </c>
      <c r="H24" s="157">
        <v>257</v>
      </c>
      <c r="I24" s="157">
        <v>266</v>
      </c>
      <c r="J24" s="157">
        <v>6</v>
      </c>
      <c r="K24" s="157">
        <v>80</v>
      </c>
      <c r="L24" s="157">
        <v>262</v>
      </c>
      <c r="M24" s="157">
        <v>27</v>
      </c>
      <c r="N24" s="157">
        <v>346</v>
      </c>
      <c r="O24" s="157">
        <v>39</v>
      </c>
      <c r="P24" s="157">
        <v>238</v>
      </c>
      <c r="Q24" s="157">
        <v>59</v>
      </c>
      <c r="R24" s="157">
        <v>43</v>
      </c>
      <c r="S24" s="157">
        <v>254</v>
      </c>
      <c r="T24" s="157">
        <v>238</v>
      </c>
      <c r="U24" s="157">
        <v>202</v>
      </c>
      <c r="V24" s="157">
        <v>724</v>
      </c>
      <c r="W24" s="157">
        <v>68</v>
      </c>
      <c r="X24" s="169">
        <v>513</v>
      </c>
      <c r="Y24" s="169">
        <v>1601</v>
      </c>
      <c r="Z24" s="169">
        <v>656</v>
      </c>
      <c r="AA24" s="169">
        <v>322</v>
      </c>
      <c r="AB24" s="169">
        <v>171</v>
      </c>
      <c r="AC24" s="169">
        <v>105</v>
      </c>
      <c r="AD24" s="179">
        <f t="shared" si="0"/>
        <v>7028</v>
      </c>
      <c r="AE24" s="8"/>
      <c r="AF24" s="3"/>
      <c r="AG24" s="3"/>
    </row>
    <row r="25" spans="1:33" ht="12.75">
      <c r="A25" s="47"/>
      <c r="B25" s="159" t="s">
        <v>121</v>
      </c>
      <c r="C25" s="160"/>
      <c r="D25" s="161"/>
      <c r="E25" s="168" t="s">
        <v>122</v>
      </c>
      <c r="F25" s="156">
        <v>285</v>
      </c>
      <c r="G25" s="157">
        <v>140</v>
      </c>
      <c r="H25" s="157">
        <v>253</v>
      </c>
      <c r="I25" s="157">
        <v>280</v>
      </c>
      <c r="J25" s="157">
        <v>8</v>
      </c>
      <c r="K25" s="157">
        <v>70</v>
      </c>
      <c r="L25" s="157">
        <v>301</v>
      </c>
      <c r="M25" s="157">
        <v>23</v>
      </c>
      <c r="N25" s="157">
        <v>292</v>
      </c>
      <c r="O25" s="157">
        <v>47</v>
      </c>
      <c r="P25" s="157">
        <v>268</v>
      </c>
      <c r="Q25" s="157">
        <v>63</v>
      </c>
      <c r="R25" s="157">
        <v>69</v>
      </c>
      <c r="S25" s="157">
        <v>255</v>
      </c>
      <c r="T25" s="157">
        <v>197</v>
      </c>
      <c r="U25" s="157">
        <v>202</v>
      </c>
      <c r="V25" s="157">
        <v>772</v>
      </c>
      <c r="W25" s="157">
        <v>91</v>
      </c>
      <c r="X25" s="169">
        <v>595</v>
      </c>
      <c r="Y25" s="169">
        <v>1591</v>
      </c>
      <c r="Z25" s="169">
        <v>599</v>
      </c>
      <c r="AA25" s="169">
        <v>306</v>
      </c>
      <c r="AB25" s="169">
        <v>212</v>
      </c>
      <c r="AC25" s="169">
        <v>108</v>
      </c>
      <c r="AD25" s="179">
        <f t="shared" si="0"/>
        <v>7027</v>
      </c>
      <c r="AE25" s="8"/>
      <c r="AF25" s="3"/>
      <c r="AG25" s="3"/>
    </row>
    <row r="26" spans="1:33" ht="12.75">
      <c r="A26" s="47"/>
      <c r="B26" s="159" t="s">
        <v>123</v>
      </c>
      <c r="C26" s="160"/>
      <c r="D26" s="161"/>
      <c r="E26" s="168" t="s">
        <v>124</v>
      </c>
      <c r="F26" s="156">
        <v>141</v>
      </c>
      <c r="G26" s="157">
        <v>91</v>
      </c>
      <c r="H26" s="157">
        <v>155</v>
      </c>
      <c r="I26" s="157">
        <v>192</v>
      </c>
      <c r="J26" s="157">
        <v>5</v>
      </c>
      <c r="K26" s="157">
        <v>60</v>
      </c>
      <c r="L26" s="157">
        <v>189</v>
      </c>
      <c r="M26" s="157">
        <v>5</v>
      </c>
      <c r="N26" s="157">
        <v>132</v>
      </c>
      <c r="O26" s="157">
        <v>28</v>
      </c>
      <c r="P26" s="157">
        <v>150</v>
      </c>
      <c r="Q26" s="157">
        <v>30</v>
      </c>
      <c r="R26" s="157">
        <v>39</v>
      </c>
      <c r="S26" s="157">
        <v>147</v>
      </c>
      <c r="T26" s="157">
        <v>142</v>
      </c>
      <c r="U26" s="157">
        <v>106</v>
      </c>
      <c r="V26" s="157">
        <v>616</v>
      </c>
      <c r="W26" s="157">
        <v>64</v>
      </c>
      <c r="X26" s="169">
        <v>453</v>
      </c>
      <c r="Y26" s="169">
        <v>1041</v>
      </c>
      <c r="Z26" s="169">
        <v>447</v>
      </c>
      <c r="AA26" s="169">
        <v>220</v>
      </c>
      <c r="AB26" s="169">
        <v>132</v>
      </c>
      <c r="AC26" s="169">
        <v>61</v>
      </c>
      <c r="AD26" s="179">
        <f t="shared" si="0"/>
        <v>4646</v>
      </c>
      <c r="AE26" s="8"/>
      <c r="AF26" s="3"/>
      <c r="AG26" s="3"/>
    </row>
    <row r="27" spans="1:33" ht="12.75">
      <c r="A27" s="47"/>
      <c r="B27" s="159" t="s">
        <v>125</v>
      </c>
      <c r="C27" s="160"/>
      <c r="D27" s="161"/>
      <c r="E27" s="168" t="s">
        <v>126</v>
      </c>
      <c r="F27" s="156">
        <v>59</v>
      </c>
      <c r="G27" s="157">
        <v>53</v>
      </c>
      <c r="H27" s="157">
        <v>78</v>
      </c>
      <c r="I27" s="157">
        <v>116</v>
      </c>
      <c r="J27" s="157">
        <v>6</v>
      </c>
      <c r="K27" s="157">
        <v>32</v>
      </c>
      <c r="L27" s="157">
        <v>119</v>
      </c>
      <c r="M27" s="157">
        <v>1</v>
      </c>
      <c r="N27" s="157">
        <v>49</v>
      </c>
      <c r="O27" s="157">
        <v>6</v>
      </c>
      <c r="P27" s="157">
        <v>81</v>
      </c>
      <c r="Q27" s="157">
        <v>10</v>
      </c>
      <c r="R27" s="157">
        <v>18</v>
      </c>
      <c r="S27" s="157">
        <v>73</v>
      </c>
      <c r="T27" s="157">
        <v>72</v>
      </c>
      <c r="U27" s="157">
        <v>57</v>
      </c>
      <c r="V27" s="157">
        <v>349</v>
      </c>
      <c r="W27" s="157">
        <v>41</v>
      </c>
      <c r="X27" s="169">
        <v>247</v>
      </c>
      <c r="Y27" s="169">
        <v>651</v>
      </c>
      <c r="Z27" s="169">
        <v>261</v>
      </c>
      <c r="AA27" s="169">
        <v>162</v>
      </c>
      <c r="AB27" s="169">
        <v>47</v>
      </c>
      <c r="AC27" s="169">
        <v>24</v>
      </c>
      <c r="AD27" s="179">
        <f t="shared" si="0"/>
        <v>2612</v>
      </c>
      <c r="AE27" s="8"/>
      <c r="AF27" s="3"/>
      <c r="AG27" s="3"/>
    </row>
    <row r="28" spans="1:33" ht="12.75">
      <c r="A28" s="47"/>
      <c r="B28" s="159" t="s">
        <v>127</v>
      </c>
      <c r="C28" s="160"/>
      <c r="D28" s="161"/>
      <c r="E28" s="168" t="s">
        <v>128</v>
      </c>
      <c r="F28" s="156">
        <v>43</v>
      </c>
      <c r="G28" s="157">
        <v>36</v>
      </c>
      <c r="H28" s="157">
        <v>71</v>
      </c>
      <c r="I28" s="157">
        <v>79</v>
      </c>
      <c r="J28" s="157">
        <v>3</v>
      </c>
      <c r="K28" s="157">
        <v>26</v>
      </c>
      <c r="L28" s="157">
        <v>62</v>
      </c>
      <c r="M28" s="157">
        <v>3</v>
      </c>
      <c r="N28" s="157">
        <v>41</v>
      </c>
      <c r="O28" s="157">
        <v>6</v>
      </c>
      <c r="P28" s="157">
        <v>59</v>
      </c>
      <c r="Q28" s="157">
        <v>4</v>
      </c>
      <c r="R28" s="157">
        <v>11</v>
      </c>
      <c r="S28" s="157">
        <v>62</v>
      </c>
      <c r="T28" s="157">
        <v>43</v>
      </c>
      <c r="U28" s="157">
        <v>54</v>
      </c>
      <c r="V28" s="157">
        <v>329</v>
      </c>
      <c r="W28" s="157">
        <v>20</v>
      </c>
      <c r="X28" s="169">
        <v>231</v>
      </c>
      <c r="Y28" s="169">
        <v>574</v>
      </c>
      <c r="Z28" s="169">
        <v>207</v>
      </c>
      <c r="AA28" s="169">
        <v>147</v>
      </c>
      <c r="AB28" s="169">
        <v>49</v>
      </c>
      <c r="AC28" s="169">
        <v>15</v>
      </c>
      <c r="AD28" s="179">
        <f t="shared" si="0"/>
        <v>2175</v>
      </c>
      <c r="AE28" s="8"/>
      <c r="AF28" s="3"/>
      <c r="AG28" s="3"/>
    </row>
    <row r="29" spans="1:33" ht="12.75">
      <c r="A29" s="47"/>
      <c r="B29" s="164"/>
      <c r="C29" s="160"/>
      <c r="D29" s="160"/>
      <c r="E29" s="16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8"/>
      <c r="AF29" s="3"/>
      <c r="AG29" s="3"/>
    </row>
    <row r="30" spans="1:33" ht="12.75">
      <c r="A30" s="47"/>
      <c r="B30" s="159" t="s">
        <v>129</v>
      </c>
      <c r="C30" s="160"/>
      <c r="D30" s="161"/>
      <c r="E30" s="168" t="s">
        <v>130</v>
      </c>
      <c r="F30" s="156">
        <v>0</v>
      </c>
      <c r="G30" s="156">
        <v>2</v>
      </c>
      <c r="H30" s="156">
        <v>2</v>
      </c>
      <c r="I30" s="156">
        <v>2</v>
      </c>
      <c r="J30" s="156">
        <v>0</v>
      </c>
      <c r="K30" s="156">
        <v>0</v>
      </c>
      <c r="L30" s="156" t="s">
        <v>525</v>
      </c>
      <c r="M30" s="156">
        <v>0</v>
      </c>
      <c r="N30" s="156">
        <v>8</v>
      </c>
      <c r="O30" s="156">
        <v>0</v>
      </c>
      <c r="P30" s="156">
        <v>3</v>
      </c>
      <c r="Q30" s="156">
        <v>0</v>
      </c>
      <c r="R30" s="156">
        <v>1</v>
      </c>
      <c r="S30" s="156">
        <v>0</v>
      </c>
      <c r="T30" s="156">
        <v>0</v>
      </c>
      <c r="U30" s="156">
        <v>12</v>
      </c>
      <c r="V30" s="156">
        <v>18</v>
      </c>
      <c r="W30" s="156">
        <v>2</v>
      </c>
      <c r="X30" s="163">
        <v>4</v>
      </c>
      <c r="Y30" s="163">
        <v>43</v>
      </c>
      <c r="Z30" s="163">
        <v>4</v>
      </c>
      <c r="AA30" s="163">
        <v>2</v>
      </c>
      <c r="AB30" s="163">
        <v>4</v>
      </c>
      <c r="AC30" s="163">
        <v>1</v>
      </c>
      <c r="AD30" s="179">
        <f aca="true" t="shared" si="1" ref="AD30:AD36">SUM(F30:AC30)</f>
        <v>108</v>
      </c>
      <c r="AE30" s="8"/>
      <c r="AF30" s="3"/>
      <c r="AG30" s="3"/>
    </row>
    <row r="31" spans="1:33" ht="12.75">
      <c r="A31" s="47"/>
      <c r="B31" s="159" t="s">
        <v>131</v>
      </c>
      <c r="C31" s="160"/>
      <c r="D31" s="161"/>
      <c r="E31" s="168" t="s">
        <v>132</v>
      </c>
      <c r="F31" s="156">
        <v>27</v>
      </c>
      <c r="G31" s="156">
        <v>23</v>
      </c>
      <c r="H31" s="156">
        <v>5</v>
      </c>
      <c r="I31" s="156">
        <v>9</v>
      </c>
      <c r="J31" s="156">
        <v>0</v>
      </c>
      <c r="K31" s="156">
        <v>1</v>
      </c>
      <c r="L31" s="156">
        <v>11</v>
      </c>
      <c r="M31" s="156">
        <v>0</v>
      </c>
      <c r="N31" s="156">
        <v>26</v>
      </c>
      <c r="O31" s="156">
        <v>1</v>
      </c>
      <c r="P31" s="156">
        <v>5</v>
      </c>
      <c r="Q31" s="156">
        <v>2</v>
      </c>
      <c r="R31" s="156">
        <v>5</v>
      </c>
      <c r="S31" s="156">
        <v>21</v>
      </c>
      <c r="T31" s="156">
        <v>0</v>
      </c>
      <c r="U31" s="156">
        <v>13</v>
      </c>
      <c r="V31" s="156">
        <v>71</v>
      </c>
      <c r="W31" s="156">
        <v>3</v>
      </c>
      <c r="X31" s="163">
        <v>37</v>
      </c>
      <c r="Y31" s="163">
        <v>192</v>
      </c>
      <c r="Z31" s="163">
        <v>23</v>
      </c>
      <c r="AA31" s="163">
        <v>36</v>
      </c>
      <c r="AB31" s="163">
        <v>9</v>
      </c>
      <c r="AC31" s="163">
        <v>1</v>
      </c>
      <c r="AD31" s="179">
        <f t="shared" si="1"/>
        <v>521</v>
      </c>
      <c r="AE31" s="8"/>
      <c r="AF31" s="3"/>
      <c r="AG31" s="3"/>
    </row>
    <row r="32" spans="1:33" ht="12.75">
      <c r="A32" s="47"/>
      <c r="B32" s="159" t="s">
        <v>133</v>
      </c>
      <c r="C32" s="160"/>
      <c r="D32" s="161"/>
      <c r="E32" s="168" t="s">
        <v>134</v>
      </c>
      <c r="F32" s="156">
        <v>67</v>
      </c>
      <c r="G32" s="156">
        <v>54</v>
      </c>
      <c r="H32" s="156">
        <v>18</v>
      </c>
      <c r="I32" s="156">
        <v>23</v>
      </c>
      <c r="J32" s="156">
        <v>2</v>
      </c>
      <c r="K32" s="156">
        <v>5</v>
      </c>
      <c r="L32" s="156">
        <v>50</v>
      </c>
      <c r="M32" s="156">
        <v>0</v>
      </c>
      <c r="N32" s="156">
        <v>18</v>
      </c>
      <c r="O32" s="156">
        <v>2</v>
      </c>
      <c r="P32" s="156">
        <v>8</v>
      </c>
      <c r="Q32" s="156">
        <v>3</v>
      </c>
      <c r="R32" s="156">
        <v>10</v>
      </c>
      <c r="S32" s="156">
        <v>45</v>
      </c>
      <c r="T32" s="156">
        <v>0</v>
      </c>
      <c r="U32" s="156">
        <v>14</v>
      </c>
      <c r="V32" s="156">
        <v>139</v>
      </c>
      <c r="W32" s="156">
        <v>8</v>
      </c>
      <c r="X32" s="163">
        <v>98</v>
      </c>
      <c r="Y32" s="163">
        <v>273</v>
      </c>
      <c r="Z32" s="163">
        <v>51</v>
      </c>
      <c r="AA32" s="163">
        <v>46</v>
      </c>
      <c r="AB32" s="163">
        <v>10</v>
      </c>
      <c r="AC32" s="163">
        <v>3</v>
      </c>
      <c r="AD32" s="179">
        <f t="shared" si="1"/>
        <v>947</v>
      </c>
      <c r="AE32" s="8"/>
      <c r="AF32" s="3"/>
      <c r="AG32" s="3"/>
    </row>
    <row r="33" spans="1:33" ht="12.75">
      <c r="A33" s="47"/>
      <c r="B33" s="159" t="s">
        <v>135</v>
      </c>
      <c r="C33" s="160"/>
      <c r="D33" s="161"/>
      <c r="E33" s="168" t="s">
        <v>136</v>
      </c>
      <c r="F33" s="156">
        <v>61</v>
      </c>
      <c r="G33" s="156">
        <v>37</v>
      </c>
      <c r="H33" s="156">
        <v>32</v>
      </c>
      <c r="I33" s="156">
        <v>20</v>
      </c>
      <c r="J33" s="156">
        <v>3</v>
      </c>
      <c r="K33" s="156">
        <v>1</v>
      </c>
      <c r="L33" s="156">
        <v>79</v>
      </c>
      <c r="M33" s="156">
        <v>4</v>
      </c>
      <c r="N33" s="156">
        <v>14</v>
      </c>
      <c r="O33" s="156">
        <v>1</v>
      </c>
      <c r="P33" s="156">
        <v>7</v>
      </c>
      <c r="Q33" s="156">
        <v>7</v>
      </c>
      <c r="R33" s="156">
        <v>18</v>
      </c>
      <c r="S33" s="156">
        <v>53</v>
      </c>
      <c r="T33" s="156">
        <v>0</v>
      </c>
      <c r="U33" s="156">
        <v>28</v>
      </c>
      <c r="V33" s="156">
        <v>180</v>
      </c>
      <c r="W33" s="156">
        <v>22</v>
      </c>
      <c r="X33" s="163">
        <v>163</v>
      </c>
      <c r="Y33" s="163">
        <v>311</v>
      </c>
      <c r="Z33" s="163">
        <v>58</v>
      </c>
      <c r="AA33" s="163">
        <v>75</v>
      </c>
      <c r="AB33" s="163">
        <v>15</v>
      </c>
      <c r="AC33" s="163">
        <v>2</v>
      </c>
      <c r="AD33" s="179">
        <f t="shared" si="1"/>
        <v>1191</v>
      </c>
      <c r="AE33" s="8"/>
      <c r="AF33" s="3"/>
      <c r="AG33" s="3"/>
    </row>
    <row r="34" spans="1:33" ht="12.75">
      <c r="A34" s="47"/>
      <c r="B34" s="159" t="s">
        <v>137</v>
      </c>
      <c r="C34" s="160"/>
      <c r="D34" s="161"/>
      <c r="E34" s="168" t="s">
        <v>138</v>
      </c>
      <c r="F34" s="156">
        <v>24</v>
      </c>
      <c r="G34" s="156">
        <v>33</v>
      </c>
      <c r="H34" s="156">
        <v>14</v>
      </c>
      <c r="I34" s="156">
        <v>15</v>
      </c>
      <c r="J34" s="156">
        <v>1</v>
      </c>
      <c r="K34" s="156">
        <v>0</v>
      </c>
      <c r="L34" s="156">
        <v>51</v>
      </c>
      <c r="M34" s="156">
        <v>1</v>
      </c>
      <c r="N34" s="156">
        <v>14</v>
      </c>
      <c r="O34" s="156">
        <v>1</v>
      </c>
      <c r="P34" s="156">
        <v>6</v>
      </c>
      <c r="Q34" s="156">
        <v>9</v>
      </c>
      <c r="R34" s="156">
        <v>11</v>
      </c>
      <c r="S34" s="156">
        <v>28</v>
      </c>
      <c r="T34" s="156">
        <v>0</v>
      </c>
      <c r="U34" s="156">
        <v>20</v>
      </c>
      <c r="V34" s="156">
        <v>168</v>
      </c>
      <c r="W34" s="156">
        <v>21</v>
      </c>
      <c r="X34" s="163">
        <v>163</v>
      </c>
      <c r="Y34" s="163">
        <v>259</v>
      </c>
      <c r="Z34" s="163">
        <v>66</v>
      </c>
      <c r="AA34" s="163">
        <v>60</v>
      </c>
      <c r="AB34" s="163">
        <v>10</v>
      </c>
      <c r="AC34" s="163">
        <v>2</v>
      </c>
      <c r="AD34" s="179">
        <f t="shared" si="1"/>
        <v>977</v>
      </c>
      <c r="AE34" s="8"/>
      <c r="AF34" s="3"/>
      <c r="AG34" s="3"/>
    </row>
    <row r="35" spans="1:33" ht="12.75">
      <c r="A35" s="47"/>
      <c r="B35" s="159" t="s">
        <v>139</v>
      </c>
      <c r="C35" s="160"/>
      <c r="D35" s="161"/>
      <c r="E35" s="168" t="s">
        <v>140</v>
      </c>
      <c r="F35" s="156">
        <v>25</v>
      </c>
      <c r="G35" s="156">
        <v>16</v>
      </c>
      <c r="H35" s="156">
        <v>8</v>
      </c>
      <c r="I35" s="156">
        <v>15</v>
      </c>
      <c r="J35" s="156">
        <v>1</v>
      </c>
      <c r="K35" s="156">
        <v>0</v>
      </c>
      <c r="L35" s="156">
        <v>49</v>
      </c>
      <c r="M35" s="156">
        <v>0</v>
      </c>
      <c r="N35" s="156">
        <v>5</v>
      </c>
      <c r="O35" s="156">
        <v>1</v>
      </c>
      <c r="P35" s="156">
        <v>1</v>
      </c>
      <c r="Q35" s="156">
        <v>2</v>
      </c>
      <c r="R35" s="156">
        <v>6</v>
      </c>
      <c r="S35" s="156">
        <v>28</v>
      </c>
      <c r="T35" s="156">
        <v>0</v>
      </c>
      <c r="U35" s="156">
        <v>11</v>
      </c>
      <c r="V35" s="156">
        <v>96</v>
      </c>
      <c r="W35" s="156">
        <v>21</v>
      </c>
      <c r="X35" s="163">
        <v>84</v>
      </c>
      <c r="Y35" s="163">
        <v>171</v>
      </c>
      <c r="Z35" s="163">
        <v>41</v>
      </c>
      <c r="AA35" s="163">
        <v>38</v>
      </c>
      <c r="AB35" s="163">
        <v>9</v>
      </c>
      <c r="AC35" s="163" t="s">
        <v>525</v>
      </c>
      <c r="AD35" s="179">
        <f t="shared" si="1"/>
        <v>628</v>
      </c>
      <c r="AE35" s="8"/>
      <c r="AF35" s="3"/>
      <c r="AG35" s="3"/>
    </row>
    <row r="36" spans="1:33" ht="12.75">
      <c r="A36" s="47"/>
      <c r="B36" s="159" t="s">
        <v>141</v>
      </c>
      <c r="C36" s="160"/>
      <c r="D36" s="161"/>
      <c r="E36" s="168" t="s">
        <v>142</v>
      </c>
      <c r="F36" s="156">
        <v>12</v>
      </c>
      <c r="G36" s="156">
        <v>15</v>
      </c>
      <c r="H36" s="156">
        <v>12</v>
      </c>
      <c r="I36" s="156">
        <v>10</v>
      </c>
      <c r="J36" s="156" t="s">
        <v>525</v>
      </c>
      <c r="K36" s="156">
        <v>1</v>
      </c>
      <c r="L36" s="156">
        <v>28</v>
      </c>
      <c r="M36" s="156">
        <v>0</v>
      </c>
      <c r="N36" s="156">
        <v>11</v>
      </c>
      <c r="O36" s="156">
        <v>0</v>
      </c>
      <c r="P36" s="156">
        <v>3</v>
      </c>
      <c r="Q36" s="156">
        <v>3</v>
      </c>
      <c r="R36" s="156">
        <v>3</v>
      </c>
      <c r="S36" s="156">
        <v>23</v>
      </c>
      <c r="T36" s="156">
        <v>2</v>
      </c>
      <c r="U36" s="156">
        <v>13</v>
      </c>
      <c r="V36" s="156">
        <v>121</v>
      </c>
      <c r="W36" s="156">
        <v>8</v>
      </c>
      <c r="X36" s="163">
        <v>111</v>
      </c>
      <c r="Y36" s="163">
        <v>211</v>
      </c>
      <c r="Z36" s="163">
        <v>35</v>
      </c>
      <c r="AA36" s="163">
        <v>52</v>
      </c>
      <c r="AB36" s="163">
        <v>11</v>
      </c>
      <c r="AC36" s="163">
        <v>1</v>
      </c>
      <c r="AD36" s="179">
        <f t="shared" si="1"/>
        <v>686</v>
      </c>
      <c r="AE36" s="8"/>
      <c r="AF36" s="3"/>
      <c r="AG36" s="3"/>
    </row>
    <row r="37" spans="1:33" ht="12.75">
      <c r="A37" s="47"/>
      <c r="B37" s="159"/>
      <c r="C37" s="160"/>
      <c r="D37" s="160"/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8"/>
      <c r="AF37" s="3"/>
      <c r="AG37" s="3"/>
    </row>
    <row r="38" spans="1:33" ht="12.75">
      <c r="A38" s="47"/>
      <c r="B38" s="159" t="s">
        <v>143</v>
      </c>
      <c r="C38" s="160"/>
      <c r="D38" s="160"/>
      <c r="E38" s="168" t="s">
        <v>144</v>
      </c>
      <c r="F38" s="156">
        <v>4</v>
      </c>
      <c r="G38" s="156">
        <v>3</v>
      </c>
      <c r="H38" s="156">
        <v>6</v>
      </c>
      <c r="I38" s="156">
        <v>7</v>
      </c>
      <c r="J38" s="156" t="s">
        <v>525</v>
      </c>
      <c r="K38" s="156">
        <v>3</v>
      </c>
      <c r="L38" s="156">
        <v>11</v>
      </c>
      <c r="M38" s="156">
        <v>2</v>
      </c>
      <c r="N38" s="156">
        <v>17</v>
      </c>
      <c r="O38" s="156">
        <v>1</v>
      </c>
      <c r="P38" s="156">
        <v>8</v>
      </c>
      <c r="Q38" s="156" t="s">
        <v>525</v>
      </c>
      <c r="R38" s="156">
        <v>4</v>
      </c>
      <c r="S38" s="156">
        <v>3</v>
      </c>
      <c r="T38" s="156">
        <v>6</v>
      </c>
      <c r="U38" s="156">
        <v>27</v>
      </c>
      <c r="V38" s="156">
        <v>48</v>
      </c>
      <c r="W38" s="156">
        <v>4</v>
      </c>
      <c r="X38" s="163">
        <v>4</v>
      </c>
      <c r="Y38" s="163">
        <v>109</v>
      </c>
      <c r="Z38" s="163">
        <v>36</v>
      </c>
      <c r="AA38" s="163">
        <v>13</v>
      </c>
      <c r="AB38" s="163">
        <v>17</v>
      </c>
      <c r="AC38" s="163">
        <v>1</v>
      </c>
      <c r="AD38" s="179">
        <f aca="true" t="shared" si="2" ref="AD38:AD44">SUM(F38:AC38)</f>
        <v>334</v>
      </c>
      <c r="AE38" s="8"/>
      <c r="AF38" s="3"/>
      <c r="AG38" s="3"/>
    </row>
    <row r="39" spans="1:33" ht="12.75">
      <c r="A39" s="47"/>
      <c r="B39" s="159" t="s">
        <v>145</v>
      </c>
      <c r="C39" s="160"/>
      <c r="D39" s="160"/>
      <c r="E39" s="168" t="s">
        <v>146</v>
      </c>
      <c r="F39" s="156">
        <v>174</v>
      </c>
      <c r="G39" s="156">
        <v>44</v>
      </c>
      <c r="H39" s="156">
        <v>102</v>
      </c>
      <c r="I39" s="156">
        <v>82</v>
      </c>
      <c r="J39" s="156">
        <v>3</v>
      </c>
      <c r="K39" s="156">
        <v>25</v>
      </c>
      <c r="L39" s="156">
        <v>86</v>
      </c>
      <c r="M39" s="156">
        <v>5</v>
      </c>
      <c r="N39" s="156">
        <v>130</v>
      </c>
      <c r="O39" s="156">
        <v>11</v>
      </c>
      <c r="P39" s="156">
        <v>70</v>
      </c>
      <c r="Q39" s="156">
        <v>18</v>
      </c>
      <c r="R39" s="156">
        <v>14</v>
      </c>
      <c r="S39" s="156">
        <v>74</v>
      </c>
      <c r="T39" s="156">
        <v>81</v>
      </c>
      <c r="U39" s="156">
        <v>83</v>
      </c>
      <c r="V39" s="156">
        <v>317</v>
      </c>
      <c r="W39" s="156">
        <v>26</v>
      </c>
      <c r="X39" s="163">
        <v>143</v>
      </c>
      <c r="Y39" s="163">
        <v>740</v>
      </c>
      <c r="Z39" s="163">
        <v>256</v>
      </c>
      <c r="AA39" s="163">
        <v>128</v>
      </c>
      <c r="AB39" s="163">
        <v>57</v>
      </c>
      <c r="AC39" s="163">
        <v>26</v>
      </c>
      <c r="AD39" s="179">
        <f t="shared" si="2"/>
        <v>2695</v>
      </c>
      <c r="AE39" s="8"/>
      <c r="AF39" s="3"/>
      <c r="AG39" s="3"/>
    </row>
    <row r="40" spans="1:33" ht="12.75">
      <c r="A40" s="47"/>
      <c r="B40" s="159" t="s">
        <v>147</v>
      </c>
      <c r="C40" s="160"/>
      <c r="D40" s="160"/>
      <c r="E40" s="168" t="s">
        <v>148</v>
      </c>
      <c r="F40" s="156">
        <v>337</v>
      </c>
      <c r="G40" s="156">
        <v>93</v>
      </c>
      <c r="H40" s="156">
        <v>239</v>
      </c>
      <c r="I40" s="156">
        <v>243</v>
      </c>
      <c r="J40" s="156">
        <v>4</v>
      </c>
      <c r="K40" s="156">
        <v>75</v>
      </c>
      <c r="L40" s="156">
        <v>212</v>
      </c>
      <c r="M40" s="156">
        <v>27</v>
      </c>
      <c r="N40" s="156">
        <v>328</v>
      </c>
      <c r="O40" s="156">
        <v>37</v>
      </c>
      <c r="P40" s="156">
        <v>230</v>
      </c>
      <c r="Q40" s="156">
        <v>56</v>
      </c>
      <c r="R40" s="156">
        <v>33</v>
      </c>
      <c r="S40" s="156">
        <v>209</v>
      </c>
      <c r="T40" s="156">
        <v>238</v>
      </c>
      <c r="U40" s="156">
        <v>188</v>
      </c>
      <c r="V40" s="156">
        <v>585</v>
      </c>
      <c r="W40" s="156">
        <v>60</v>
      </c>
      <c r="X40" s="163">
        <v>415</v>
      </c>
      <c r="Y40" s="163">
        <v>1328</v>
      </c>
      <c r="Z40" s="163">
        <v>605</v>
      </c>
      <c r="AA40" s="163">
        <v>276</v>
      </c>
      <c r="AB40" s="163">
        <v>161</v>
      </c>
      <c r="AC40" s="163">
        <v>102</v>
      </c>
      <c r="AD40" s="179">
        <f t="shared" si="2"/>
        <v>6081</v>
      </c>
      <c r="AE40" s="8"/>
      <c r="AF40" s="3"/>
      <c r="AG40" s="3"/>
    </row>
    <row r="41" spans="1:33" ht="12.75">
      <c r="A41" s="47"/>
      <c r="B41" s="159" t="s">
        <v>149</v>
      </c>
      <c r="C41" s="160"/>
      <c r="D41" s="160"/>
      <c r="E41" s="168" t="s">
        <v>150</v>
      </c>
      <c r="F41" s="156">
        <v>224</v>
      </c>
      <c r="G41" s="156">
        <v>103</v>
      </c>
      <c r="H41" s="156">
        <v>221</v>
      </c>
      <c r="I41" s="156">
        <v>260</v>
      </c>
      <c r="J41" s="156">
        <v>5</v>
      </c>
      <c r="K41" s="156">
        <v>69</v>
      </c>
      <c r="L41" s="156">
        <v>222</v>
      </c>
      <c r="M41" s="156">
        <v>19</v>
      </c>
      <c r="N41" s="156">
        <v>278</v>
      </c>
      <c r="O41" s="156">
        <v>46</v>
      </c>
      <c r="P41" s="156">
        <v>261</v>
      </c>
      <c r="Q41" s="156">
        <v>56</v>
      </c>
      <c r="R41" s="156">
        <v>51</v>
      </c>
      <c r="S41" s="156">
        <v>202</v>
      </c>
      <c r="T41" s="156">
        <v>197</v>
      </c>
      <c r="U41" s="156">
        <v>174</v>
      </c>
      <c r="V41" s="156">
        <v>592</v>
      </c>
      <c r="W41" s="156">
        <v>69</v>
      </c>
      <c r="X41" s="163">
        <v>432</v>
      </c>
      <c r="Y41" s="163">
        <v>1280</v>
      </c>
      <c r="Z41" s="163">
        <v>541</v>
      </c>
      <c r="AA41" s="163">
        <v>231</v>
      </c>
      <c r="AB41" s="163">
        <v>197</v>
      </c>
      <c r="AC41" s="163">
        <v>106</v>
      </c>
      <c r="AD41" s="179">
        <f t="shared" si="2"/>
        <v>5836</v>
      </c>
      <c r="AE41" s="8"/>
      <c r="AF41" s="3"/>
      <c r="AG41" s="3"/>
    </row>
    <row r="42" spans="1:33" ht="12.75">
      <c r="A42" s="47"/>
      <c r="B42" s="159" t="s">
        <v>151</v>
      </c>
      <c r="C42" s="160"/>
      <c r="D42" s="160"/>
      <c r="E42" s="168" t="s">
        <v>152</v>
      </c>
      <c r="F42" s="156">
        <v>117</v>
      </c>
      <c r="G42" s="156">
        <v>58</v>
      </c>
      <c r="H42" s="156">
        <v>141</v>
      </c>
      <c r="I42" s="156">
        <v>177</v>
      </c>
      <c r="J42" s="156">
        <v>4</v>
      </c>
      <c r="K42" s="156">
        <v>60</v>
      </c>
      <c r="L42" s="156">
        <v>138</v>
      </c>
      <c r="M42" s="156">
        <v>4</v>
      </c>
      <c r="N42" s="156">
        <v>118</v>
      </c>
      <c r="O42" s="156">
        <v>27</v>
      </c>
      <c r="P42" s="156">
        <v>144</v>
      </c>
      <c r="Q42" s="156">
        <v>21</v>
      </c>
      <c r="R42" s="156">
        <v>28</v>
      </c>
      <c r="S42" s="156">
        <v>119</v>
      </c>
      <c r="T42" s="156">
        <v>142</v>
      </c>
      <c r="U42" s="156">
        <v>86</v>
      </c>
      <c r="V42" s="156">
        <v>448</v>
      </c>
      <c r="W42" s="156">
        <v>43</v>
      </c>
      <c r="X42" s="163">
        <v>290</v>
      </c>
      <c r="Y42" s="163">
        <v>782</v>
      </c>
      <c r="Z42" s="163">
        <v>381</v>
      </c>
      <c r="AA42" s="163">
        <v>160</v>
      </c>
      <c r="AB42" s="163">
        <v>122</v>
      </c>
      <c r="AC42" s="163">
        <v>59</v>
      </c>
      <c r="AD42" s="179">
        <f t="shared" si="2"/>
        <v>3669</v>
      </c>
      <c r="AE42" s="8"/>
      <c r="AF42" s="3"/>
      <c r="AG42" s="3"/>
    </row>
    <row r="43" spans="1:33" ht="12.75">
      <c r="A43" s="47"/>
      <c r="B43" s="159" t="s">
        <v>153</v>
      </c>
      <c r="C43" s="160"/>
      <c r="D43" s="160"/>
      <c r="E43" s="168" t="s">
        <v>154</v>
      </c>
      <c r="F43" s="156">
        <v>34</v>
      </c>
      <c r="G43" s="156">
        <v>37</v>
      </c>
      <c r="H43" s="156">
        <v>70</v>
      </c>
      <c r="I43" s="156">
        <v>101</v>
      </c>
      <c r="J43" s="156">
        <v>5</v>
      </c>
      <c r="K43" s="156">
        <v>32</v>
      </c>
      <c r="L43" s="156">
        <v>70</v>
      </c>
      <c r="M43" s="156">
        <v>1</v>
      </c>
      <c r="N43" s="156">
        <v>44</v>
      </c>
      <c r="O43" s="156">
        <v>5</v>
      </c>
      <c r="P43" s="156">
        <v>80</v>
      </c>
      <c r="Q43" s="156">
        <v>8</v>
      </c>
      <c r="R43" s="156">
        <v>12</v>
      </c>
      <c r="S43" s="156">
        <v>45</v>
      </c>
      <c r="T43" s="156">
        <v>72</v>
      </c>
      <c r="U43" s="156">
        <v>46</v>
      </c>
      <c r="V43" s="156">
        <v>253</v>
      </c>
      <c r="W43" s="156">
        <v>20</v>
      </c>
      <c r="X43" s="163">
        <v>163</v>
      </c>
      <c r="Y43" s="163">
        <v>480</v>
      </c>
      <c r="Z43" s="163">
        <v>220</v>
      </c>
      <c r="AA43" s="163">
        <v>124</v>
      </c>
      <c r="AB43" s="163">
        <v>38</v>
      </c>
      <c r="AC43" s="163">
        <v>24</v>
      </c>
      <c r="AD43" s="179">
        <f t="shared" si="2"/>
        <v>1984</v>
      </c>
      <c r="AE43" s="8"/>
      <c r="AF43" s="3"/>
      <c r="AG43" s="3"/>
    </row>
    <row r="44" spans="1:33" ht="12.75">
      <c r="A44" s="47"/>
      <c r="B44" s="159" t="s">
        <v>155</v>
      </c>
      <c r="C44" s="160"/>
      <c r="D44" s="160"/>
      <c r="E44" s="168" t="s">
        <v>156</v>
      </c>
      <c r="F44" s="156">
        <v>31</v>
      </c>
      <c r="G44" s="156">
        <v>21</v>
      </c>
      <c r="H44" s="156">
        <v>59</v>
      </c>
      <c r="I44" s="156">
        <v>69</v>
      </c>
      <c r="J44" s="156">
        <v>3</v>
      </c>
      <c r="K44" s="156">
        <v>25</v>
      </c>
      <c r="L44" s="156">
        <v>34</v>
      </c>
      <c r="M44" s="156">
        <v>3</v>
      </c>
      <c r="N44" s="156">
        <v>30</v>
      </c>
      <c r="O44" s="156">
        <v>6</v>
      </c>
      <c r="P44" s="156">
        <v>56</v>
      </c>
      <c r="Q44" s="156">
        <v>1</v>
      </c>
      <c r="R44" s="156">
        <v>8</v>
      </c>
      <c r="S44" s="156">
        <v>39</v>
      </c>
      <c r="T44" s="156">
        <v>41</v>
      </c>
      <c r="U44" s="156">
        <v>41</v>
      </c>
      <c r="V44" s="156">
        <v>208</v>
      </c>
      <c r="W44" s="156">
        <v>12</v>
      </c>
      <c r="X44" s="163">
        <v>120</v>
      </c>
      <c r="Y44" s="163">
        <v>363</v>
      </c>
      <c r="Z44" s="163">
        <v>172</v>
      </c>
      <c r="AA44" s="163">
        <v>95</v>
      </c>
      <c r="AB44" s="163">
        <v>38</v>
      </c>
      <c r="AC44" s="163">
        <v>14</v>
      </c>
      <c r="AD44" s="179">
        <f t="shared" si="2"/>
        <v>1489</v>
      </c>
      <c r="AE44" s="8"/>
      <c r="AF44" s="3"/>
      <c r="AG44" s="3"/>
    </row>
    <row r="45" spans="1:33" ht="12.75">
      <c r="A45" s="51"/>
      <c r="B45" s="70"/>
      <c r="C45" s="63"/>
      <c r="D45" s="66"/>
      <c r="E45" s="55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8"/>
      <c r="AF45" s="3"/>
      <c r="AG45" s="3"/>
    </row>
    <row r="46" spans="1:33" ht="12.75">
      <c r="A46" s="4"/>
      <c r="B46" s="172" t="s">
        <v>157</v>
      </c>
      <c r="C46" s="173"/>
      <c r="D46" s="174"/>
      <c r="E46" s="175" t="s">
        <v>158</v>
      </c>
      <c r="F46" s="176">
        <f aca="true" t="shared" si="3" ref="F46:K46">SUM(F19/F18)*100</f>
        <v>18.997361477572557</v>
      </c>
      <c r="G46" s="176">
        <f t="shared" si="3"/>
        <v>33.39517625231911</v>
      </c>
      <c r="H46" s="176">
        <f t="shared" si="3"/>
        <v>9.795479009687837</v>
      </c>
      <c r="I46" s="176">
        <f t="shared" si="3"/>
        <v>9.09970958373669</v>
      </c>
      <c r="J46" s="176">
        <f t="shared" si="3"/>
        <v>22.58064516129032</v>
      </c>
      <c r="K46" s="176">
        <f t="shared" si="3"/>
        <v>2.6936026936026933</v>
      </c>
      <c r="L46" s="176">
        <f aca="true" t="shared" si="4" ref="L46:AD46">SUM(L19/L18)*100</f>
        <v>25.74447646493756</v>
      </c>
      <c r="M46" s="176">
        <f t="shared" si="4"/>
        <v>7.575757575757576</v>
      </c>
      <c r="N46" s="176">
        <f t="shared" si="4"/>
        <v>9.221902017291066</v>
      </c>
      <c r="O46" s="176">
        <f t="shared" si="4"/>
        <v>4.316546762589928</v>
      </c>
      <c r="P46" s="176">
        <f t="shared" si="4"/>
        <v>3.741496598639456</v>
      </c>
      <c r="Q46" s="176">
        <f t="shared" si="4"/>
        <v>13.978494623655912</v>
      </c>
      <c r="R46" s="176">
        <f t="shared" si="4"/>
        <v>26.47058823529412</v>
      </c>
      <c r="S46" s="176">
        <f t="shared" si="4"/>
        <v>22.272215973003377</v>
      </c>
      <c r="T46" s="176">
        <f t="shared" si="4"/>
        <v>0.25673940949935814</v>
      </c>
      <c r="U46" s="176">
        <f t="shared" si="4"/>
        <v>14.682539682539684</v>
      </c>
      <c r="V46" s="176">
        <f t="shared" si="4"/>
        <v>24.445129469790384</v>
      </c>
      <c r="W46" s="176">
        <f t="shared" si="4"/>
        <v>26.64576802507837</v>
      </c>
      <c r="X46" s="176">
        <f t="shared" si="4"/>
        <v>29.636281993713514</v>
      </c>
      <c r="Y46" s="176">
        <f t="shared" si="4"/>
        <v>22.317334148578418</v>
      </c>
      <c r="Z46" s="176">
        <f t="shared" si="4"/>
        <v>11.169144234632382</v>
      </c>
      <c r="AA46" s="176">
        <f t="shared" si="4"/>
        <v>23.12874251497006</v>
      </c>
      <c r="AB46" s="176">
        <f t="shared" si="4"/>
        <v>9.742120343839542</v>
      </c>
      <c r="AC46" s="176">
        <f t="shared" si="4"/>
        <v>2.923976608187134</v>
      </c>
      <c r="AD46" s="176">
        <f t="shared" si="4"/>
        <v>18.63257938554483</v>
      </c>
      <c r="AE46" s="32"/>
      <c r="AF46" s="3"/>
      <c r="AG46" s="3"/>
    </row>
    <row r="47" spans="1:33" ht="12.75">
      <c r="A47" s="4"/>
      <c r="B47" s="172" t="s">
        <v>159</v>
      </c>
      <c r="C47" s="173"/>
      <c r="D47" s="174"/>
      <c r="E47" s="175" t="s">
        <v>160</v>
      </c>
      <c r="F47" s="176">
        <f aca="true" t="shared" si="5" ref="F47:K47">SUM(F20/F18)*100</f>
        <v>81.00263852242745</v>
      </c>
      <c r="G47" s="176">
        <f t="shared" si="5"/>
        <v>66.60482374768088</v>
      </c>
      <c r="H47" s="176">
        <f t="shared" si="5"/>
        <v>90.20452099031216</v>
      </c>
      <c r="I47" s="176">
        <f t="shared" si="5"/>
        <v>90.9002904162633</v>
      </c>
      <c r="J47" s="176">
        <f t="shared" si="5"/>
        <v>77.41935483870968</v>
      </c>
      <c r="K47" s="176">
        <f t="shared" si="5"/>
        <v>97.3063973063973</v>
      </c>
      <c r="L47" s="176">
        <f aca="true" t="shared" si="6" ref="L47:AD47">SUM(L20/L18)*100</f>
        <v>74.25552353506244</v>
      </c>
      <c r="M47" s="176">
        <f t="shared" si="6"/>
        <v>92.42424242424242</v>
      </c>
      <c r="N47" s="176">
        <f t="shared" si="6"/>
        <v>90.77809798270894</v>
      </c>
      <c r="O47" s="176">
        <f t="shared" si="6"/>
        <v>95.68345323741008</v>
      </c>
      <c r="P47" s="176">
        <f t="shared" si="6"/>
        <v>96.25850340136054</v>
      </c>
      <c r="Q47" s="176">
        <f t="shared" si="6"/>
        <v>86.02150537634408</v>
      </c>
      <c r="R47" s="176">
        <f t="shared" si="6"/>
        <v>73.52941176470588</v>
      </c>
      <c r="S47" s="176">
        <f t="shared" si="6"/>
        <v>77.72778402699663</v>
      </c>
      <c r="T47" s="176">
        <f t="shared" si="6"/>
        <v>99.74326059050064</v>
      </c>
      <c r="U47" s="176">
        <f t="shared" si="6"/>
        <v>85.31746031746032</v>
      </c>
      <c r="V47" s="176">
        <f t="shared" si="6"/>
        <v>75.55487053020961</v>
      </c>
      <c r="W47" s="176">
        <f t="shared" si="6"/>
        <v>73.35423197492163</v>
      </c>
      <c r="X47" s="176">
        <f t="shared" si="6"/>
        <v>70.36371800628648</v>
      </c>
      <c r="Y47" s="176">
        <f t="shared" si="6"/>
        <v>77.68266585142159</v>
      </c>
      <c r="Z47" s="176">
        <f t="shared" si="6"/>
        <v>88.83085576536762</v>
      </c>
      <c r="AA47" s="176">
        <f t="shared" si="6"/>
        <v>76.87125748502994</v>
      </c>
      <c r="AB47" s="176">
        <f t="shared" si="6"/>
        <v>90.25787965616045</v>
      </c>
      <c r="AC47" s="176">
        <f t="shared" si="6"/>
        <v>97.07602339181285</v>
      </c>
      <c r="AD47" s="176">
        <f t="shared" si="6"/>
        <v>81.36742061445517</v>
      </c>
      <c r="AE47" s="32"/>
      <c r="AF47" s="3"/>
      <c r="AG47" s="3"/>
    </row>
    <row r="48" spans="2:29" ht="12.75">
      <c r="B48" s="68"/>
      <c r="C48" s="16"/>
      <c r="D48" s="16"/>
      <c r="Y48" s="33"/>
      <c r="Z48" s="33"/>
      <c r="AA48" s="33"/>
      <c r="AB48" s="33"/>
      <c r="AC48" s="33"/>
    </row>
    <row r="49" spans="2:29" ht="12.75">
      <c r="B49" s="68"/>
      <c r="C49" s="16"/>
      <c r="D49" s="16"/>
      <c r="Y49" s="33"/>
      <c r="Z49" s="33"/>
      <c r="AA49" s="33"/>
      <c r="AB49" s="33"/>
      <c r="AC49" s="33"/>
    </row>
    <row r="50" spans="2:4" ht="12.75">
      <c r="B50" s="68"/>
      <c r="C50" s="16"/>
      <c r="D50" s="16"/>
    </row>
    <row r="51" spans="2:4" ht="12.75">
      <c r="B51" s="68"/>
      <c r="C51" s="16"/>
      <c r="D51" s="16"/>
    </row>
    <row r="52" spans="2:4" ht="12.75">
      <c r="B52" s="68"/>
      <c r="C52" s="16"/>
      <c r="D52" s="16"/>
    </row>
    <row r="53" spans="2:4" ht="12.75">
      <c r="B53" s="68"/>
      <c r="C53" s="16"/>
      <c r="D53" s="16"/>
    </row>
    <row r="54" spans="2:4" ht="12.75">
      <c r="B54" s="68"/>
      <c r="C54" s="16"/>
      <c r="D54" s="16"/>
    </row>
    <row r="55" spans="2:4" ht="12.75">
      <c r="B55" s="68"/>
      <c r="C55" s="16"/>
      <c r="D55" s="16"/>
    </row>
    <row r="56" spans="2:4" ht="12.75">
      <c r="B56" s="68"/>
      <c r="C56" s="16"/>
      <c r="D56" s="16"/>
    </row>
    <row r="57" spans="2:4" ht="12.75">
      <c r="B57" s="68"/>
      <c r="C57" s="16"/>
      <c r="D57" s="16"/>
    </row>
    <row r="58" spans="2:4" ht="12.75">
      <c r="B58" s="68"/>
      <c r="C58" s="16"/>
      <c r="D58" s="16"/>
    </row>
    <row r="59" spans="2:4" ht="12.75">
      <c r="B59" s="68"/>
      <c r="C59" s="16"/>
      <c r="D59" s="16"/>
    </row>
    <row r="60" spans="2:4" ht="12.75">
      <c r="B60" s="68"/>
      <c r="C60" s="16"/>
      <c r="D60" s="16"/>
    </row>
    <row r="61" spans="2:4" ht="12.75">
      <c r="B61" s="68"/>
      <c r="C61" s="16"/>
      <c r="D61" s="16"/>
    </row>
    <row r="62" spans="2:4" ht="12.75">
      <c r="B62" s="68"/>
      <c r="C62" s="16"/>
      <c r="D62" s="16"/>
    </row>
    <row r="63" spans="2:4" ht="12.75">
      <c r="B63" s="68"/>
      <c r="C63" s="16"/>
      <c r="D63" s="16"/>
    </row>
    <row r="64" spans="2:4" ht="12.75">
      <c r="B64" s="68"/>
      <c r="C64" s="16"/>
      <c r="D64" s="16"/>
    </row>
    <row r="65" spans="2:4" ht="12.75">
      <c r="B65" s="68"/>
      <c r="C65" s="16"/>
      <c r="D65" s="16"/>
    </row>
    <row r="66" spans="2:4" ht="12.75">
      <c r="B66" s="68"/>
      <c r="C66" s="16"/>
      <c r="D66" s="16"/>
    </row>
    <row r="67" spans="2:4" ht="12.75">
      <c r="B67" s="68"/>
      <c r="C67" s="16"/>
      <c r="D67" s="16"/>
    </row>
    <row r="68" spans="2:4" ht="12.75">
      <c r="B68" s="68"/>
      <c r="C68" s="16"/>
      <c r="D68" s="16"/>
    </row>
    <row r="69" spans="2:4" ht="12.75">
      <c r="B69" s="68"/>
      <c r="C69" s="16"/>
      <c r="D69" s="16"/>
    </row>
    <row r="70" spans="2:4" ht="12.75">
      <c r="B70" s="68"/>
      <c r="C70" s="16"/>
      <c r="D70" s="16"/>
    </row>
    <row r="71" spans="2:4" ht="12.75">
      <c r="B71" s="68"/>
      <c r="C71" s="16"/>
      <c r="D71" s="16"/>
    </row>
    <row r="72" spans="2:4" ht="12.75">
      <c r="B72" s="68"/>
      <c r="C72" s="16"/>
      <c r="D72" s="16"/>
    </row>
    <row r="73" spans="2:4" ht="12.75">
      <c r="B73" s="68"/>
      <c r="C73" s="16"/>
      <c r="D73" s="16"/>
    </row>
    <row r="74" spans="2:4" ht="12.75">
      <c r="B74" s="68"/>
      <c r="C74" s="16"/>
      <c r="D74" s="16"/>
    </row>
    <row r="75" spans="2:4" ht="12.75">
      <c r="B75" s="68"/>
      <c r="C75" s="16"/>
      <c r="D75" s="16"/>
    </row>
    <row r="76" spans="2:4" ht="12.75">
      <c r="B76" s="68"/>
      <c r="C76" s="16"/>
      <c r="D76" s="16"/>
    </row>
    <row r="77" spans="2:4" ht="12.75">
      <c r="B77" s="68"/>
      <c r="C77" s="16"/>
      <c r="D77" s="16"/>
    </row>
    <row r="78" spans="2:4" ht="12.75">
      <c r="B78" s="68"/>
      <c r="C78" s="16"/>
      <c r="D78" s="16"/>
    </row>
    <row r="79" spans="2:4" ht="12.75">
      <c r="B79" s="68"/>
      <c r="C79" s="16"/>
      <c r="D79" s="16"/>
    </row>
    <row r="80" spans="2:4" ht="12.75">
      <c r="B80" s="68"/>
      <c r="C80" s="16"/>
      <c r="D80" s="16"/>
    </row>
    <row r="81" spans="2:4" ht="12.75">
      <c r="B81" s="68"/>
      <c r="C81" s="16"/>
      <c r="D81" s="16"/>
    </row>
    <row r="82" spans="2:4" ht="12.75">
      <c r="B82" s="68"/>
      <c r="C82" s="16"/>
      <c r="D82" s="16"/>
    </row>
    <row r="83" spans="2:4" ht="12.75">
      <c r="B83" s="68"/>
      <c r="C83" s="16"/>
      <c r="D83" s="16"/>
    </row>
    <row r="84" spans="2:4" ht="12.75">
      <c r="B84" s="68"/>
      <c r="C84" s="16"/>
      <c r="D84" s="16"/>
    </row>
    <row r="85" spans="2:4" ht="12.75">
      <c r="B85" s="68"/>
      <c r="C85" s="16"/>
      <c r="D85" s="16"/>
    </row>
    <row r="86" spans="2:4" ht="12.75">
      <c r="B86" s="68"/>
      <c r="C86" s="16"/>
      <c r="D86" s="16"/>
    </row>
    <row r="87" spans="2:4" ht="12.75">
      <c r="B87" s="68"/>
      <c r="C87" s="16"/>
      <c r="D87" s="16"/>
    </row>
    <row r="88" spans="2:4" ht="12.75">
      <c r="B88" s="68"/>
      <c r="C88" s="16"/>
      <c r="D88" s="16"/>
    </row>
    <row r="89" spans="2:4" ht="12.75">
      <c r="B89" s="68"/>
      <c r="C89" s="16"/>
      <c r="D89" s="16"/>
    </row>
    <row r="90" spans="2:4" ht="12.75">
      <c r="B90" s="68"/>
      <c r="C90" s="16"/>
      <c r="D90" s="16"/>
    </row>
    <row r="91" spans="2:4" ht="12.75">
      <c r="B91" s="68"/>
      <c r="C91" s="16"/>
      <c r="D91" s="16"/>
    </row>
    <row r="92" spans="2:4" ht="12.75">
      <c r="B92" s="68"/>
      <c r="C92" s="16"/>
      <c r="D92" s="16"/>
    </row>
    <row r="93" spans="2:4" ht="12.75">
      <c r="B93" s="68"/>
      <c r="C93" s="16"/>
      <c r="D93" s="16"/>
    </row>
    <row r="94" spans="2:4" ht="12.75">
      <c r="B94" s="68"/>
      <c r="C94" s="16"/>
      <c r="D94" s="16"/>
    </row>
    <row r="95" spans="2:4" ht="12.75">
      <c r="B95" s="68"/>
      <c r="C95" s="16"/>
      <c r="D95" s="16"/>
    </row>
    <row r="96" spans="2:4" ht="12.75">
      <c r="B96" s="68"/>
      <c r="C96" s="16"/>
      <c r="D96" s="16"/>
    </row>
    <row r="97" spans="2:4" ht="12.75">
      <c r="B97" s="68"/>
      <c r="C97" s="16"/>
      <c r="D97" s="16"/>
    </row>
    <row r="98" spans="2:4" ht="12.75">
      <c r="B98" s="68"/>
      <c r="C98" s="16"/>
      <c r="D98" s="16"/>
    </row>
    <row r="99" spans="2:4" ht="12.75">
      <c r="B99" s="68"/>
      <c r="C99" s="16"/>
      <c r="D99" s="16"/>
    </row>
    <row r="100" spans="2:4" ht="12.75">
      <c r="B100" s="68"/>
      <c r="C100" s="16"/>
      <c r="D100" s="16"/>
    </row>
    <row r="101" spans="2:4" ht="12.75">
      <c r="B101" s="68"/>
      <c r="C101" s="16"/>
      <c r="D101" s="16"/>
    </row>
    <row r="102" spans="2:4" ht="12.75">
      <c r="B102" s="68"/>
      <c r="C102" s="16"/>
      <c r="D102" s="16"/>
    </row>
    <row r="103" spans="2:4" ht="12.75">
      <c r="B103" s="68"/>
      <c r="C103" s="16"/>
      <c r="D103" s="16"/>
    </row>
    <row r="104" spans="2:4" ht="12.75">
      <c r="B104" s="68"/>
      <c r="C104" s="16"/>
      <c r="D104" s="16"/>
    </row>
    <row r="105" spans="2:4" ht="12.75">
      <c r="B105" s="68"/>
      <c r="C105" s="16"/>
      <c r="D105" s="16"/>
    </row>
  </sheetData>
  <mergeCells count="1">
    <mergeCell ref="B16:E16"/>
  </mergeCells>
  <printOptions/>
  <pageMargins left="0.75" right="0.75" top="1" bottom="1" header="0" footer="0"/>
  <pageSetup fitToHeight="1" fitToWidth="1" horizontalDpi="600" verticalDpi="600" orientation="landscape" paperSize="124" scale="43" r:id="rId4"/>
  <drawing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6"/>
  <sheetViews>
    <sheetView view="pageBreakPreview" zoomScale="40" zoomScaleNormal="55" zoomScaleSheetLayoutView="40" workbookViewId="0" topLeftCell="A1">
      <selection activeCell="A36" sqref="A36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54" customWidth="1"/>
    <col min="14" max="14" width="10.00390625" style="0" customWidth="1"/>
    <col min="15" max="15" width="12.28125" style="54" customWidth="1"/>
    <col min="16" max="87" width="10.00390625" style="0" customWidth="1"/>
    <col min="88" max="88" width="12.421875" style="0" customWidth="1"/>
    <col min="89" max="100" width="10.00390625" style="0" customWidth="1"/>
    <col min="101" max="16384" width="2.7109375" style="3" customWidth="1"/>
  </cols>
  <sheetData>
    <row r="1" spans="1:100" s="11" customFormat="1" ht="12.75" customHeight="1">
      <c r="A1" s="260" t="s">
        <v>99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s="11" customFormat="1" ht="12.75" customHeight="1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s="11" customFormat="1" ht="12.75" customHeight="1">
      <c r="A3" s="260" t="s">
        <v>100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1" customFormat="1" ht="12.75" customHeight="1">
      <c r="A4" s="260" t="s">
        <v>101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</row>
    <row r="5" spans="1:100" s="1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4"/>
      <c r="N5" s="10"/>
      <c r="O5" s="5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</row>
    <row r="6" spans="1:100" s="11" customFormat="1" ht="12.75" customHeight="1">
      <c r="A6" s="261" t="s">
        <v>1</v>
      </c>
      <c r="B6" s="262"/>
      <c r="C6" s="262"/>
      <c r="D6" s="262"/>
      <c r="E6" s="263"/>
      <c r="F6" s="12"/>
      <c r="G6" s="13"/>
      <c r="H6" s="13"/>
      <c r="I6" s="10"/>
      <c r="J6" s="146" t="s">
        <v>528</v>
      </c>
      <c r="K6" s="147"/>
      <c r="L6" s="28"/>
      <c r="M6" s="56"/>
      <c r="N6" s="10"/>
      <c r="O6" s="5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</row>
    <row r="7" spans="1:100" s="11" customFormat="1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4"/>
      <c r="N7" s="10"/>
      <c r="O7" s="5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</row>
    <row r="8" spans="1:100" s="20" customFormat="1" ht="12" customHeight="1">
      <c r="A8" s="19" t="s">
        <v>2</v>
      </c>
      <c r="B8" s="148" t="s">
        <v>3</v>
      </c>
      <c r="C8" s="149"/>
      <c r="D8" s="149"/>
      <c r="E8" s="149"/>
      <c r="F8" s="149"/>
      <c r="G8" s="149"/>
      <c r="H8" s="149"/>
      <c r="I8" s="149"/>
      <c r="J8" s="264" t="s">
        <v>161</v>
      </c>
      <c r="K8" s="265"/>
      <c r="L8" s="265"/>
      <c r="M8" s="265"/>
      <c r="N8" s="265"/>
      <c r="O8" s="265"/>
      <c r="P8" s="265"/>
      <c r="Q8" s="265"/>
      <c r="R8" s="265"/>
      <c r="S8" s="266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</row>
    <row r="9" spans="1:100" s="22" customFormat="1" ht="12">
      <c r="A9" s="21"/>
      <c r="B9" s="150" t="s">
        <v>8</v>
      </c>
      <c r="J9" s="267" t="s">
        <v>92</v>
      </c>
      <c r="K9" s="267"/>
      <c r="L9" s="267"/>
      <c r="M9" s="267"/>
      <c r="N9" s="267"/>
      <c r="O9" s="267"/>
      <c r="P9" s="267"/>
      <c r="Q9" s="267"/>
      <c r="R9" s="267"/>
      <c r="S9" s="268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</row>
    <row r="10" spans="1:100" s="11" customFormat="1" ht="12">
      <c r="A10" s="10"/>
      <c r="B10" s="151" t="s">
        <v>4</v>
      </c>
      <c r="C10" s="20"/>
      <c r="D10" s="20"/>
      <c r="E10" s="20"/>
      <c r="F10" s="20"/>
      <c r="G10" s="20"/>
      <c r="H10" s="20"/>
      <c r="I10" s="20"/>
      <c r="J10" s="256" t="s">
        <v>529</v>
      </c>
      <c r="K10" s="256"/>
      <c r="L10" s="256"/>
      <c r="M10" s="256"/>
      <c r="N10" s="256"/>
      <c r="O10" s="256"/>
      <c r="P10" s="256"/>
      <c r="Q10" s="256"/>
      <c r="R10" s="256"/>
      <c r="S10" s="257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</row>
    <row r="11" spans="1:100" s="11" customFormat="1" ht="12">
      <c r="A11" s="10"/>
      <c r="B11" s="151" t="s">
        <v>104</v>
      </c>
      <c r="C11" s="20"/>
      <c r="D11" s="20"/>
      <c r="E11" s="20"/>
      <c r="F11" s="20"/>
      <c r="G11" s="20"/>
      <c r="H11" s="20"/>
      <c r="I11" s="20"/>
      <c r="J11" s="256" t="s">
        <v>105</v>
      </c>
      <c r="K11" s="256"/>
      <c r="L11" s="256"/>
      <c r="M11" s="115"/>
      <c r="N11" s="152"/>
      <c r="O11" s="117"/>
      <c r="P11" s="152"/>
      <c r="Q11" s="20"/>
      <c r="R11" s="20"/>
      <c r="S11" s="15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</row>
    <row r="12" spans="1:100" s="11" customFormat="1" ht="12">
      <c r="A12" s="10"/>
      <c r="B12" s="151" t="s">
        <v>6</v>
      </c>
      <c r="C12" s="20"/>
      <c r="D12" s="20"/>
      <c r="E12" s="20"/>
      <c r="F12" s="20"/>
      <c r="G12" s="20"/>
      <c r="H12" s="20"/>
      <c r="I12" s="20"/>
      <c r="J12" s="256" t="s">
        <v>162</v>
      </c>
      <c r="K12" s="256"/>
      <c r="L12" s="256"/>
      <c r="M12" s="256"/>
      <c r="N12" s="256"/>
      <c r="O12" s="256"/>
      <c r="P12" s="256"/>
      <c r="Q12" s="256"/>
      <c r="R12" s="256"/>
      <c r="S12" s="257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</row>
    <row r="13" spans="1:100" s="11" customFormat="1" ht="12">
      <c r="A13" s="10"/>
      <c r="B13" s="154" t="s">
        <v>7</v>
      </c>
      <c r="C13" s="155"/>
      <c r="D13" s="155"/>
      <c r="E13" s="155"/>
      <c r="F13" s="155"/>
      <c r="G13" s="155"/>
      <c r="H13" s="155"/>
      <c r="I13" s="155"/>
      <c r="J13" s="258" t="s">
        <v>107</v>
      </c>
      <c r="K13" s="258"/>
      <c r="L13" s="258"/>
      <c r="M13" s="258"/>
      <c r="N13" s="258"/>
      <c r="O13" s="258"/>
      <c r="P13" s="258"/>
      <c r="Q13" s="258"/>
      <c r="R13" s="258"/>
      <c r="S13" s="259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</row>
    <row r="14" spans="2:88" ht="12.75">
      <c r="B14" s="23"/>
      <c r="CH14" s="1"/>
      <c r="CI14" s="1"/>
      <c r="CJ14" s="1"/>
    </row>
    <row r="17" spans="6:105" ht="12.75" customHeight="1">
      <c r="F17" s="17"/>
      <c r="G17" s="17"/>
      <c r="H17" s="18"/>
      <c r="I17" s="18"/>
      <c r="J17" s="18"/>
      <c r="K17" s="235" t="s">
        <v>586</v>
      </c>
      <c r="L17" s="236"/>
      <c r="M17" s="236"/>
      <c r="N17" s="236"/>
      <c r="O17" s="236"/>
      <c r="P17" s="237"/>
      <c r="Q17" s="235" t="s">
        <v>584</v>
      </c>
      <c r="R17" s="236"/>
      <c r="S17" s="237"/>
      <c r="T17" s="235" t="s">
        <v>585</v>
      </c>
      <c r="U17" s="236"/>
      <c r="V17" s="237"/>
      <c r="W17" s="235" t="s">
        <v>587</v>
      </c>
      <c r="X17" s="236"/>
      <c r="Y17" s="237"/>
      <c r="Z17" s="235" t="s">
        <v>588</v>
      </c>
      <c r="AA17" s="236"/>
      <c r="AB17" s="237"/>
      <c r="AC17" s="235" t="s">
        <v>589</v>
      </c>
      <c r="AD17" s="236"/>
      <c r="AE17" s="237"/>
      <c r="AF17" s="235" t="s">
        <v>590</v>
      </c>
      <c r="AG17" s="236"/>
      <c r="AH17" s="237"/>
      <c r="AI17" s="235" t="s">
        <v>591</v>
      </c>
      <c r="AJ17" s="236"/>
      <c r="AK17" s="237"/>
      <c r="AL17" s="235" t="s">
        <v>592</v>
      </c>
      <c r="AM17" s="236"/>
      <c r="AN17" s="237"/>
      <c r="AO17" s="235" t="s">
        <v>593</v>
      </c>
      <c r="AP17" s="236"/>
      <c r="AQ17" s="237"/>
      <c r="AR17" s="235" t="s">
        <v>594</v>
      </c>
      <c r="AS17" s="236"/>
      <c r="AT17" s="237"/>
      <c r="AU17" s="235" t="s">
        <v>595</v>
      </c>
      <c r="AV17" s="236"/>
      <c r="AW17" s="237"/>
      <c r="AX17" s="235" t="s">
        <v>596</v>
      </c>
      <c r="AY17" s="236"/>
      <c r="AZ17" s="237"/>
      <c r="BA17" s="235" t="s">
        <v>597</v>
      </c>
      <c r="BB17" s="236"/>
      <c r="BC17" s="237"/>
      <c r="BD17" s="235" t="s">
        <v>598</v>
      </c>
      <c r="BE17" s="236"/>
      <c r="BF17" s="237"/>
      <c r="BG17" s="235" t="s">
        <v>599</v>
      </c>
      <c r="BH17" s="236"/>
      <c r="BI17" s="237"/>
      <c r="BJ17" s="235" t="s">
        <v>600</v>
      </c>
      <c r="BK17" s="236"/>
      <c r="BL17" s="237"/>
      <c r="BM17" s="235" t="s">
        <v>601</v>
      </c>
      <c r="BN17" s="236"/>
      <c r="BO17" s="237"/>
      <c r="BP17" s="235" t="s">
        <v>562</v>
      </c>
      <c r="BQ17" s="236"/>
      <c r="BR17" s="237"/>
      <c r="BS17" s="235" t="s">
        <v>566</v>
      </c>
      <c r="BT17" s="236"/>
      <c r="BU17" s="237"/>
      <c r="BV17" s="235" t="s">
        <v>567</v>
      </c>
      <c r="BW17" s="236"/>
      <c r="BX17" s="237"/>
      <c r="BY17" s="235" t="s">
        <v>569</v>
      </c>
      <c r="BZ17" s="236"/>
      <c r="CA17" s="237"/>
      <c r="CB17" s="235" t="s">
        <v>602</v>
      </c>
      <c r="CC17" s="236"/>
      <c r="CD17" s="237"/>
      <c r="CE17" s="235" t="s">
        <v>603</v>
      </c>
      <c r="CF17" s="236"/>
      <c r="CG17" s="237"/>
      <c r="CH17" s="235" t="s">
        <v>575</v>
      </c>
      <c r="CI17" s="236"/>
      <c r="CJ17" s="237"/>
      <c r="CK17" s="242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34"/>
      <c r="CX17" s="34"/>
      <c r="CY17" s="34"/>
      <c r="CZ17" s="34"/>
      <c r="DA17" s="34"/>
    </row>
    <row r="18" spans="2:105" ht="12.75" customHeight="1" thickBot="1">
      <c r="B18" s="244" t="s">
        <v>108</v>
      </c>
      <c r="C18" s="245"/>
      <c r="D18" s="246"/>
      <c r="E18" s="246"/>
      <c r="F18" s="246"/>
      <c r="G18" s="246"/>
      <c r="H18" s="246"/>
      <c r="I18" s="246"/>
      <c r="J18" s="247"/>
      <c r="K18" s="248" t="s">
        <v>527</v>
      </c>
      <c r="L18" s="249"/>
      <c r="M18" s="249"/>
      <c r="N18" s="249"/>
      <c r="O18" s="249"/>
      <c r="P18" s="250"/>
      <c r="Q18" s="238" t="s">
        <v>531</v>
      </c>
      <c r="R18" s="239"/>
      <c r="S18" s="240"/>
      <c r="T18" s="238" t="s">
        <v>532</v>
      </c>
      <c r="U18" s="239"/>
      <c r="V18" s="240"/>
      <c r="W18" s="238" t="s">
        <v>534</v>
      </c>
      <c r="X18" s="239"/>
      <c r="Y18" s="240"/>
      <c r="Z18" s="238" t="s">
        <v>536</v>
      </c>
      <c r="AA18" s="239"/>
      <c r="AB18" s="240"/>
      <c r="AC18" s="238" t="s">
        <v>538</v>
      </c>
      <c r="AD18" s="239"/>
      <c r="AE18" s="240"/>
      <c r="AF18" s="238" t="s">
        <v>540</v>
      </c>
      <c r="AG18" s="239"/>
      <c r="AH18" s="240"/>
      <c r="AI18" s="238" t="s">
        <v>542</v>
      </c>
      <c r="AJ18" s="239"/>
      <c r="AK18" s="240"/>
      <c r="AL18" s="238" t="s">
        <v>544</v>
      </c>
      <c r="AM18" s="239"/>
      <c r="AN18" s="240"/>
      <c r="AO18" s="238" t="s">
        <v>546</v>
      </c>
      <c r="AP18" s="239"/>
      <c r="AQ18" s="240"/>
      <c r="AR18" s="238" t="s">
        <v>548</v>
      </c>
      <c r="AS18" s="239"/>
      <c r="AT18" s="240"/>
      <c r="AU18" s="238" t="s">
        <v>550</v>
      </c>
      <c r="AV18" s="239"/>
      <c r="AW18" s="240"/>
      <c r="AX18" s="238" t="s">
        <v>552</v>
      </c>
      <c r="AY18" s="239"/>
      <c r="AZ18" s="240"/>
      <c r="BA18" s="238" t="s">
        <v>554</v>
      </c>
      <c r="BB18" s="239"/>
      <c r="BC18" s="240"/>
      <c r="BD18" s="238" t="s">
        <v>556</v>
      </c>
      <c r="BE18" s="239"/>
      <c r="BF18" s="240"/>
      <c r="BG18" s="238" t="s">
        <v>558</v>
      </c>
      <c r="BH18" s="239"/>
      <c r="BI18" s="240"/>
      <c r="BJ18" s="238" t="s">
        <v>560</v>
      </c>
      <c r="BK18" s="239"/>
      <c r="BL18" s="240"/>
      <c r="BM18" s="238" t="s">
        <v>563</v>
      </c>
      <c r="BN18" s="239"/>
      <c r="BO18" s="240"/>
      <c r="BP18" s="238" t="s">
        <v>564</v>
      </c>
      <c r="BQ18" s="239"/>
      <c r="BR18" s="240"/>
      <c r="BS18" s="238" t="s">
        <v>565</v>
      </c>
      <c r="BT18" s="239"/>
      <c r="BU18" s="240"/>
      <c r="BV18" s="238" t="s">
        <v>568</v>
      </c>
      <c r="BW18" s="239"/>
      <c r="BX18" s="240"/>
      <c r="BY18" s="238" t="s">
        <v>570</v>
      </c>
      <c r="BZ18" s="239"/>
      <c r="CA18" s="240"/>
      <c r="CB18" s="238" t="s">
        <v>572</v>
      </c>
      <c r="CC18" s="239"/>
      <c r="CD18" s="240"/>
      <c r="CE18" s="238" t="s">
        <v>574</v>
      </c>
      <c r="CF18" s="239"/>
      <c r="CG18" s="240"/>
      <c r="CH18" s="238" t="s">
        <v>576</v>
      </c>
      <c r="CI18" s="239"/>
      <c r="CJ18" s="240"/>
      <c r="CK18" s="242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34"/>
      <c r="CX18" s="34"/>
      <c r="CY18" s="34"/>
      <c r="CZ18" s="34"/>
      <c r="DA18" s="34"/>
    </row>
    <row r="19" spans="1:105" s="8" customFormat="1" ht="45" customHeight="1">
      <c r="A19" s="6"/>
      <c r="B19" s="144"/>
      <c r="C19" s="145"/>
      <c r="D19" s="145"/>
      <c r="E19" s="145"/>
      <c r="F19" s="145"/>
      <c r="G19" s="145"/>
      <c r="H19" s="145"/>
      <c r="I19" s="145"/>
      <c r="J19" s="145"/>
      <c r="K19" s="140" t="s">
        <v>163</v>
      </c>
      <c r="L19" s="141" t="s">
        <v>164</v>
      </c>
      <c r="M19" s="140" t="s">
        <v>163</v>
      </c>
      <c r="N19" s="142" t="s">
        <v>165</v>
      </c>
      <c r="O19" s="140" t="s">
        <v>163</v>
      </c>
      <c r="P19" s="142" t="s">
        <v>88</v>
      </c>
      <c r="Q19" s="141" t="s">
        <v>164</v>
      </c>
      <c r="R19" s="142" t="s">
        <v>165</v>
      </c>
      <c r="S19" s="142" t="s">
        <v>88</v>
      </c>
      <c r="T19" s="141" t="s">
        <v>164</v>
      </c>
      <c r="U19" s="142" t="s">
        <v>165</v>
      </c>
      <c r="V19" s="142" t="s">
        <v>88</v>
      </c>
      <c r="W19" s="141" t="s">
        <v>164</v>
      </c>
      <c r="X19" s="142" t="s">
        <v>165</v>
      </c>
      <c r="Y19" s="142" t="s">
        <v>88</v>
      </c>
      <c r="Z19" s="141" t="s">
        <v>164</v>
      </c>
      <c r="AA19" s="142" t="s">
        <v>165</v>
      </c>
      <c r="AB19" s="142" t="s">
        <v>88</v>
      </c>
      <c r="AC19" s="141" t="s">
        <v>164</v>
      </c>
      <c r="AD19" s="142" t="s">
        <v>165</v>
      </c>
      <c r="AE19" s="142" t="s">
        <v>88</v>
      </c>
      <c r="AF19" s="141" t="s">
        <v>164</v>
      </c>
      <c r="AG19" s="142" t="s">
        <v>165</v>
      </c>
      <c r="AH19" s="142" t="s">
        <v>88</v>
      </c>
      <c r="AI19" s="141" t="s">
        <v>164</v>
      </c>
      <c r="AJ19" s="142" t="s">
        <v>165</v>
      </c>
      <c r="AK19" s="142" t="s">
        <v>88</v>
      </c>
      <c r="AL19" s="141" t="s">
        <v>164</v>
      </c>
      <c r="AM19" s="142" t="s">
        <v>165</v>
      </c>
      <c r="AN19" s="142" t="s">
        <v>88</v>
      </c>
      <c r="AO19" s="141" t="s">
        <v>164</v>
      </c>
      <c r="AP19" s="142" t="s">
        <v>165</v>
      </c>
      <c r="AQ19" s="142" t="s">
        <v>88</v>
      </c>
      <c r="AR19" s="141" t="s">
        <v>164</v>
      </c>
      <c r="AS19" s="142" t="s">
        <v>165</v>
      </c>
      <c r="AT19" s="142" t="s">
        <v>88</v>
      </c>
      <c r="AU19" s="141" t="s">
        <v>164</v>
      </c>
      <c r="AV19" s="142" t="s">
        <v>165</v>
      </c>
      <c r="AW19" s="142" t="s">
        <v>88</v>
      </c>
      <c r="AX19" s="141" t="s">
        <v>164</v>
      </c>
      <c r="AY19" s="142" t="s">
        <v>165</v>
      </c>
      <c r="AZ19" s="142" t="s">
        <v>88</v>
      </c>
      <c r="BA19" s="141" t="s">
        <v>164</v>
      </c>
      <c r="BB19" s="142" t="s">
        <v>165</v>
      </c>
      <c r="BC19" s="142" t="s">
        <v>88</v>
      </c>
      <c r="BD19" s="141" t="s">
        <v>164</v>
      </c>
      <c r="BE19" s="142" t="s">
        <v>165</v>
      </c>
      <c r="BF19" s="142" t="s">
        <v>88</v>
      </c>
      <c r="BG19" s="141" t="s">
        <v>164</v>
      </c>
      <c r="BH19" s="142" t="s">
        <v>165</v>
      </c>
      <c r="BI19" s="142" t="s">
        <v>88</v>
      </c>
      <c r="BJ19" s="141" t="s">
        <v>164</v>
      </c>
      <c r="BK19" s="142" t="s">
        <v>165</v>
      </c>
      <c r="BL19" s="142" t="s">
        <v>88</v>
      </c>
      <c r="BM19" s="141" t="s">
        <v>164</v>
      </c>
      <c r="BN19" s="142" t="s">
        <v>165</v>
      </c>
      <c r="BO19" s="142" t="s">
        <v>88</v>
      </c>
      <c r="BP19" s="141" t="s">
        <v>164</v>
      </c>
      <c r="BQ19" s="142" t="s">
        <v>165</v>
      </c>
      <c r="BR19" s="142" t="s">
        <v>88</v>
      </c>
      <c r="BS19" s="141" t="s">
        <v>164</v>
      </c>
      <c r="BT19" s="142" t="s">
        <v>165</v>
      </c>
      <c r="BU19" s="142" t="s">
        <v>88</v>
      </c>
      <c r="BV19" s="141" t="s">
        <v>164</v>
      </c>
      <c r="BW19" s="142" t="s">
        <v>165</v>
      </c>
      <c r="BX19" s="142" t="s">
        <v>88</v>
      </c>
      <c r="BY19" s="141" t="s">
        <v>164</v>
      </c>
      <c r="BZ19" s="142" t="s">
        <v>165</v>
      </c>
      <c r="CA19" s="142" t="s">
        <v>88</v>
      </c>
      <c r="CB19" s="141" t="s">
        <v>164</v>
      </c>
      <c r="CC19" s="142" t="s">
        <v>165</v>
      </c>
      <c r="CD19" s="142" t="s">
        <v>88</v>
      </c>
      <c r="CE19" s="141" t="s">
        <v>164</v>
      </c>
      <c r="CF19" s="142" t="s">
        <v>165</v>
      </c>
      <c r="CG19" s="142" t="s">
        <v>88</v>
      </c>
      <c r="CH19" s="143" t="s">
        <v>164</v>
      </c>
      <c r="CI19" s="143" t="s">
        <v>165</v>
      </c>
      <c r="CJ19" s="143" t="s">
        <v>88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6"/>
      <c r="CX19" s="36"/>
      <c r="CY19" s="36"/>
      <c r="CZ19" s="36"/>
      <c r="DA19" s="36"/>
    </row>
    <row r="20" spans="1:134" s="24" customFormat="1" ht="12.75">
      <c r="A20" s="5"/>
      <c r="B20" s="251" t="s">
        <v>166</v>
      </c>
      <c r="C20" s="251"/>
      <c r="D20" s="251"/>
      <c r="E20" s="251"/>
      <c r="F20" s="251"/>
      <c r="G20" s="251"/>
      <c r="H20" s="251"/>
      <c r="I20" s="251"/>
      <c r="J20" s="251"/>
      <c r="K20" s="82" t="s">
        <v>167</v>
      </c>
      <c r="L20" s="156">
        <v>6</v>
      </c>
      <c r="M20" s="82" t="s">
        <v>168</v>
      </c>
      <c r="N20" s="156">
        <v>6</v>
      </c>
      <c r="O20" s="82" t="s">
        <v>169</v>
      </c>
      <c r="P20" s="156">
        <v>1</v>
      </c>
      <c r="Q20" s="156">
        <v>1</v>
      </c>
      <c r="R20" s="156">
        <v>1</v>
      </c>
      <c r="S20" s="156">
        <v>1</v>
      </c>
      <c r="T20" s="156">
        <v>2</v>
      </c>
      <c r="U20" s="156">
        <v>3</v>
      </c>
      <c r="V20" s="156">
        <v>2</v>
      </c>
      <c r="W20" s="156">
        <v>62</v>
      </c>
      <c r="X20" s="156">
        <v>126</v>
      </c>
      <c r="Y20" s="156">
        <v>145</v>
      </c>
      <c r="Z20" s="156"/>
      <c r="AA20" s="156"/>
      <c r="AB20" s="156"/>
      <c r="AC20" s="156">
        <v>14</v>
      </c>
      <c r="AD20" s="156">
        <v>24</v>
      </c>
      <c r="AE20" s="156">
        <v>31</v>
      </c>
      <c r="AF20" s="156">
        <v>20</v>
      </c>
      <c r="AG20" s="156">
        <v>33</v>
      </c>
      <c r="AH20" s="156">
        <v>21</v>
      </c>
      <c r="AI20" s="156"/>
      <c r="AJ20" s="156"/>
      <c r="AK20" s="156"/>
      <c r="AL20" s="156">
        <v>2</v>
      </c>
      <c r="AM20" s="156">
        <v>6</v>
      </c>
      <c r="AN20" s="156">
        <v>5</v>
      </c>
      <c r="AO20" s="156"/>
      <c r="AP20" s="156"/>
      <c r="AQ20" s="156"/>
      <c r="AR20" s="156">
        <v>1</v>
      </c>
      <c r="AS20" s="156">
        <v>1</v>
      </c>
      <c r="AT20" s="156">
        <v>1</v>
      </c>
      <c r="AU20" s="156">
        <v>1</v>
      </c>
      <c r="AV20" s="156">
        <v>2</v>
      </c>
      <c r="AW20" s="156">
        <v>1</v>
      </c>
      <c r="AX20" s="156">
        <v>1</v>
      </c>
      <c r="AY20" s="156">
        <v>1</v>
      </c>
      <c r="AZ20" s="156">
        <v>0</v>
      </c>
      <c r="BA20" s="156"/>
      <c r="BB20" s="156"/>
      <c r="BC20" s="156"/>
      <c r="BD20" s="156">
        <v>10</v>
      </c>
      <c r="BE20" s="156">
        <v>139</v>
      </c>
      <c r="BF20" s="156">
        <v>46</v>
      </c>
      <c r="BG20" s="156">
        <v>119</v>
      </c>
      <c r="BH20" s="156">
        <v>243</v>
      </c>
      <c r="BI20" s="156">
        <v>192</v>
      </c>
      <c r="BJ20" s="156">
        <v>335</v>
      </c>
      <c r="BK20" s="156">
        <v>476</v>
      </c>
      <c r="BL20" s="156">
        <v>359</v>
      </c>
      <c r="BM20" s="156"/>
      <c r="BN20" s="156"/>
      <c r="BO20" s="156"/>
      <c r="BP20" s="156">
        <v>450</v>
      </c>
      <c r="BQ20" s="156">
        <v>667</v>
      </c>
      <c r="BR20" s="156">
        <v>369</v>
      </c>
      <c r="BS20" s="156">
        <v>1024</v>
      </c>
      <c r="BT20" s="156">
        <v>1559</v>
      </c>
      <c r="BU20" s="156">
        <v>1835</v>
      </c>
      <c r="BV20" s="156">
        <v>378</v>
      </c>
      <c r="BW20" s="156">
        <v>772</v>
      </c>
      <c r="BX20" s="156">
        <v>793</v>
      </c>
      <c r="BY20" s="156">
        <v>232</v>
      </c>
      <c r="BZ20" s="156">
        <v>365</v>
      </c>
      <c r="CA20" s="156">
        <v>366</v>
      </c>
      <c r="CB20" s="156"/>
      <c r="CC20" s="156"/>
      <c r="CD20" s="156"/>
      <c r="CE20" s="156"/>
      <c r="CF20" s="156"/>
      <c r="CG20" s="156"/>
      <c r="CH20" s="156">
        <f>L20+Q20+T20+W20+AC20+AF20+AL20+AU20+AX20+BA20+BD20+BG20+BJ20+BM20+BP20+BS20+BV20+BY20</f>
        <v>2657</v>
      </c>
      <c r="CI20" s="157">
        <f>N20+R20+U20+X20+AD20+AG20+AM20+AS20+AV20+AY20+BB20+BE20+BH20+BK20+BN20+BQ20+BT20+BW20+BZ20+CC20+CF20</f>
        <v>4424</v>
      </c>
      <c r="CJ20" s="157">
        <f>P20+S20+V20+Y20+AE20+AH20+AN20+AT20+AW20+AZ20+BC20+BF20+BI20+BL20+BO20+BR20+BU20+BX20+CA20+CD20+CG20</f>
        <v>4168</v>
      </c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37"/>
      <c r="CX20" s="37"/>
      <c r="CY20" s="37"/>
      <c r="CZ20" s="37"/>
      <c r="DA20" s="37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</row>
    <row r="21" spans="1:105" s="30" customFormat="1" ht="12.75">
      <c r="A21" s="29"/>
      <c r="B21" s="255" t="s">
        <v>170</v>
      </c>
      <c r="C21" s="255"/>
      <c r="D21" s="255"/>
      <c r="E21" s="255"/>
      <c r="F21" s="255"/>
      <c r="G21" s="255"/>
      <c r="H21" s="255"/>
      <c r="I21" s="255"/>
      <c r="J21" s="255"/>
      <c r="K21" s="82" t="s">
        <v>171</v>
      </c>
      <c r="L21" s="156">
        <v>0</v>
      </c>
      <c r="M21" s="82" t="s">
        <v>172</v>
      </c>
      <c r="N21" s="156">
        <v>0</v>
      </c>
      <c r="O21" s="82" t="s">
        <v>173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56">
        <v>0</v>
      </c>
      <c r="V21" s="156">
        <v>0</v>
      </c>
      <c r="W21" s="156">
        <v>4</v>
      </c>
      <c r="X21" s="156">
        <v>9</v>
      </c>
      <c r="Y21" s="156">
        <v>0</v>
      </c>
      <c r="Z21" s="156"/>
      <c r="AA21" s="156"/>
      <c r="AB21" s="156"/>
      <c r="AC21" s="156">
        <v>0</v>
      </c>
      <c r="AD21" s="156">
        <v>0</v>
      </c>
      <c r="AE21" s="156">
        <v>0</v>
      </c>
      <c r="AF21" s="156">
        <v>0</v>
      </c>
      <c r="AG21" s="156">
        <v>0</v>
      </c>
      <c r="AH21" s="156">
        <v>0</v>
      </c>
      <c r="AI21" s="156"/>
      <c r="AJ21" s="156"/>
      <c r="AK21" s="156"/>
      <c r="AL21" s="156">
        <v>0</v>
      </c>
      <c r="AM21" s="156">
        <v>0</v>
      </c>
      <c r="AN21" s="156">
        <v>0</v>
      </c>
      <c r="AO21" s="156"/>
      <c r="AP21" s="156"/>
      <c r="AQ21" s="156"/>
      <c r="AR21" s="156">
        <v>0</v>
      </c>
      <c r="AS21" s="156">
        <v>0</v>
      </c>
      <c r="AT21" s="156">
        <v>0</v>
      </c>
      <c r="AU21" s="156">
        <v>0</v>
      </c>
      <c r="AV21" s="156">
        <v>0</v>
      </c>
      <c r="AW21" s="156">
        <v>0</v>
      </c>
      <c r="AX21" s="156">
        <v>0</v>
      </c>
      <c r="AY21" s="156">
        <v>0</v>
      </c>
      <c r="AZ21" s="156">
        <v>0</v>
      </c>
      <c r="BA21" s="156"/>
      <c r="BB21" s="156"/>
      <c r="BC21" s="156"/>
      <c r="BD21" s="156">
        <v>0</v>
      </c>
      <c r="BE21" s="156">
        <v>0</v>
      </c>
      <c r="BF21" s="156">
        <v>0</v>
      </c>
      <c r="BG21" s="156">
        <v>22</v>
      </c>
      <c r="BH21" s="156">
        <v>82</v>
      </c>
      <c r="BI21" s="156">
        <v>21</v>
      </c>
      <c r="BJ21" s="156">
        <v>344</v>
      </c>
      <c r="BK21" s="156">
        <v>2250</v>
      </c>
      <c r="BL21" s="156">
        <v>680</v>
      </c>
      <c r="BM21" s="156"/>
      <c r="BN21" s="156"/>
      <c r="BO21" s="156"/>
      <c r="BP21" s="156">
        <v>209</v>
      </c>
      <c r="BQ21" s="156">
        <v>1829</v>
      </c>
      <c r="BR21" s="156">
        <v>673</v>
      </c>
      <c r="BS21" s="156">
        <v>351</v>
      </c>
      <c r="BT21" s="156">
        <v>1776</v>
      </c>
      <c r="BU21" s="156">
        <v>467</v>
      </c>
      <c r="BV21" s="156">
        <v>252</v>
      </c>
      <c r="BW21" s="156">
        <v>1966</v>
      </c>
      <c r="BX21" s="156">
        <v>482</v>
      </c>
      <c r="BY21" s="156">
        <v>172</v>
      </c>
      <c r="BZ21" s="156">
        <v>976</v>
      </c>
      <c r="CA21" s="156">
        <v>294</v>
      </c>
      <c r="CB21" s="156"/>
      <c r="CC21" s="156"/>
      <c r="CD21" s="156"/>
      <c r="CE21" s="156"/>
      <c r="CF21" s="156"/>
      <c r="CG21" s="156"/>
      <c r="CH21" s="156">
        <f aca="true" t="shared" si="0" ref="CH21:CH32">L21+Q21+T21+W21+Z21+AC21+AF21+AI21+AL21+AO21+AR21+AU21+AX21+BA21+BD21+BG21+BJ21+BM21+BP21+BS21+BV21+BY21+CB21+CE21</f>
        <v>1354</v>
      </c>
      <c r="CI21" s="157">
        <f aca="true" t="shared" si="1" ref="CI21:CI32">N21+R21+U21+X21+AA21+AD21+AG21+AJ21+AM21+AP21+AS21+AV21+AY21+BB21+BE21+BH21+BK21+BN21+BQ21+BT21+BW21+BZ21+CC21+CF21</f>
        <v>8888</v>
      </c>
      <c r="CJ21" s="157">
        <f aca="true" t="shared" si="2" ref="CJ21:CJ32">P21+S21+V21+Y21+AB21+AE21+AH21+AK21+AN21+AQ21+AT21+AW21+AZ21+BC21+BF21+BI21+BL21+BO21+BR21+BU21+BX21+CA21+CD21+CG21</f>
        <v>2617</v>
      </c>
      <c r="CK21" s="40"/>
      <c r="CL21" s="40"/>
      <c r="CM21" s="40"/>
      <c r="CN21" s="41"/>
      <c r="CO21" s="41"/>
      <c r="CP21" s="41"/>
      <c r="CQ21" s="40"/>
      <c r="CR21" s="40"/>
      <c r="CS21" s="40"/>
      <c r="CT21" s="40"/>
      <c r="CU21" s="40"/>
      <c r="CV21" s="40"/>
      <c r="CW21" s="37"/>
      <c r="CX21" s="37"/>
      <c r="CY21" s="37"/>
      <c r="CZ21" s="37"/>
      <c r="DA21" s="37"/>
    </row>
    <row r="22" spans="1:134" s="24" customFormat="1" ht="12.75" customHeight="1">
      <c r="A22" s="5"/>
      <c r="B22" s="252" t="s">
        <v>174</v>
      </c>
      <c r="C22" s="253"/>
      <c r="D22" s="253"/>
      <c r="E22" s="253"/>
      <c r="F22" s="253"/>
      <c r="G22" s="253"/>
      <c r="H22" s="253"/>
      <c r="I22" s="253"/>
      <c r="J22" s="254"/>
      <c r="K22" s="82" t="s">
        <v>175</v>
      </c>
      <c r="L22" s="156">
        <v>0</v>
      </c>
      <c r="M22" s="82" t="s">
        <v>176</v>
      </c>
      <c r="N22" s="156">
        <v>0</v>
      </c>
      <c r="O22" s="82" t="s">
        <v>177</v>
      </c>
      <c r="P22" s="156">
        <v>0</v>
      </c>
      <c r="Q22" s="156">
        <v>0</v>
      </c>
      <c r="R22" s="156">
        <v>0</v>
      </c>
      <c r="S22" s="156">
        <v>0</v>
      </c>
      <c r="T22" s="156">
        <v>0</v>
      </c>
      <c r="U22" s="156">
        <v>0</v>
      </c>
      <c r="V22" s="156">
        <v>0</v>
      </c>
      <c r="W22" s="156">
        <v>0</v>
      </c>
      <c r="X22" s="156">
        <v>0</v>
      </c>
      <c r="Y22" s="156">
        <v>0</v>
      </c>
      <c r="Z22" s="156"/>
      <c r="AA22" s="156"/>
      <c r="AB22" s="156"/>
      <c r="AC22" s="156">
        <v>0</v>
      </c>
      <c r="AD22" s="156">
        <v>0</v>
      </c>
      <c r="AE22" s="156">
        <v>0</v>
      </c>
      <c r="AF22" s="156">
        <v>0</v>
      </c>
      <c r="AG22" s="156">
        <v>0</v>
      </c>
      <c r="AH22" s="156">
        <v>0</v>
      </c>
      <c r="AI22" s="156"/>
      <c r="AJ22" s="156"/>
      <c r="AK22" s="156"/>
      <c r="AL22" s="156">
        <v>0</v>
      </c>
      <c r="AM22" s="156">
        <v>0</v>
      </c>
      <c r="AN22" s="156">
        <v>0</v>
      </c>
      <c r="AO22" s="156"/>
      <c r="AP22" s="156"/>
      <c r="AQ22" s="156"/>
      <c r="AR22" s="156">
        <v>0</v>
      </c>
      <c r="AS22" s="156">
        <v>0</v>
      </c>
      <c r="AT22" s="156">
        <v>0</v>
      </c>
      <c r="AU22" s="156">
        <v>2</v>
      </c>
      <c r="AV22" s="156">
        <v>2</v>
      </c>
      <c r="AW22" s="156">
        <v>1</v>
      </c>
      <c r="AX22" s="156">
        <v>1</v>
      </c>
      <c r="AY22" s="156">
        <v>1</v>
      </c>
      <c r="AZ22" s="156">
        <v>0</v>
      </c>
      <c r="BA22" s="156"/>
      <c r="BB22" s="156"/>
      <c r="BC22" s="156"/>
      <c r="BD22" s="156">
        <v>0</v>
      </c>
      <c r="BE22" s="156">
        <v>0</v>
      </c>
      <c r="BF22" s="156">
        <v>0</v>
      </c>
      <c r="BG22" s="156">
        <v>3</v>
      </c>
      <c r="BH22" s="156">
        <v>3</v>
      </c>
      <c r="BI22" s="156">
        <v>0</v>
      </c>
      <c r="BJ22" s="156">
        <v>651</v>
      </c>
      <c r="BK22" s="156">
        <v>972</v>
      </c>
      <c r="BL22" s="156">
        <v>645</v>
      </c>
      <c r="BM22" s="156"/>
      <c r="BN22" s="156"/>
      <c r="BO22" s="156"/>
      <c r="BP22" s="156">
        <v>951</v>
      </c>
      <c r="BQ22" s="156">
        <v>1674</v>
      </c>
      <c r="BR22" s="156">
        <v>1034</v>
      </c>
      <c r="BS22" s="156">
        <v>3008</v>
      </c>
      <c r="BT22" s="156">
        <v>7740</v>
      </c>
      <c r="BU22" s="156">
        <v>9604</v>
      </c>
      <c r="BV22" s="156">
        <v>1323</v>
      </c>
      <c r="BW22" s="156">
        <v>4902</v>
      </c>
      <c r="BX22" s="156">
        <v>5333</v>
      </c>
      <c r="BY22" s="156">
        <v>594</v>
      </c>
      <c r="BZ22" s="156">
        <v>1163</v>
      </c>
      <c r="CA22" s="156">
        <v>1102</v>
      </c>
      <c r="CB22" s="156"/>
      <c r="CC22" s="156"/>
      <c r="CD22" s="156"/>
      <c r="CE22" s="156"/>
      <c r="CF22" s="156"/>
      <c r="CG22" s="156"/>
      <c r="CH22" s="156">
        <f t="shared" si="0"/>
        <v>6533</v>
      </c>
      <c r="CI22" s="157">
        <f t="shared" si="1"/>
        <v>16457</v>
      </c>
      <c r="CJ22" s="157">
        <f t="shared" si="2"/>
        <v>17719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37"/>
      <c r="CX22" s="37"/>
      <c r="CY22" s="37"/>
      <c r="CZ22" s="37"/>
      <c r="DA22" s="37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</row>
    <row r="23" spans="1:134" s="24" customFormat="1" ht="12.75">
      <c r="A23" s="5"/>
      <c r="B23" s="251" t="s">
        <v>178</v>
      </c>
      <c r="C23" s="251"/>
      <c r="D23" s="251"/>
      <c r="E23" s="251"/>
      <c r="F23" s="251"/>
      <c r="G23" s="251"/>
      <c r="H23" s="251"/>
      <c r="I23" s="251"/>
      <c r="J23" s="251"/>
      <c r="K23" s="82" t="s">
        <v>179</v>
      </c>
      <c r="L23" s="156">
        <v>2</v>
      </c>
      <c r="M23" s="82" t="s">
        <v>180</v>
      </c>
      <c r="N23" s="156">
        <v>2</v>
      </c>
      <c r="O23" s="82" t="s">
        <v>181</v>
      </c>
      <c r="P23" s="156">
        <v>2</v>
      </c>
      <c r="Q23" s="156">
        <v>1</v>
      </c>
      <c r="R23" s="156">
        <v>1</v>
      </c>
      <c r="S23" s="156">
        <v>0</v>
      </c>
      <c r="T23" s="156">
        <v>3</v>
      </c>
      <c r="U23" s="156">
        <v>4</v>
      </c>
      <c r="V23" s="156">
        <v>1</v>
      </c>
      <c r="W23" s="156">
        <v>60</v>
      </c>
      <c r="X23" s="156">
        <v>149</v>
      </c>
      <c r="Y23" s="156">
        <v>49</v>
      </c>
      <c r="Z23" s="156"/>
      <c r="AA23" s="156"/>
      <c r="AB23" s="156"/>
      <c r="AC23" s="156">
        <v>0</v>
      </c>
      <c r="AD23" s="156">
        <v>0</v>
      </c>
      <c r="AE23" s="156">
        <v>0</v>
      </c>
      <c r="AF23" s="156">
        <v>1</v>
      </c>
      <c r="AG23" s="156">
        <v>1</v>
      </c>
      <c r="AH23" s="156">
        <v>0</v>
      </c>
      <c r="AI23" s="156"/>
      <c r="AJ23" s="156"/>
      <c r="AK23" s="156"/>
      <c r="AL23" s="156">
        <v>0</v>
      </c>
      <c r="AM23" s="156">
        <v>0</v>
      </c>
      <c r="AN23" s="156">
        <v>0</v>
      </c>
      <c r="AO23" s="156">
        <v>0</v>
      </c>
      <c r="AP23" s="156">
        <v>0</v>
      </c>
      <c r="AQ23" s="156">
        <v>0</v>
      </c>
      <c r="AR23" s="156"/>
      <c r="AS23" s="156"/>
      <c r="AT23" s="156"/>
      <c r="AU23" s="156">
        <v>1</v>
      </c>
      <c r="AV23" s="156">
        <v>1</v>
      </c>
      <c r="AW23" s="156">
        <v>0</v>
      </c>
      <c r="AX23" s="156">
        <v>3</v>
      </c>
      <c r="AY23" s="156">
        <v>3</v>
      </c>
      <c r="AZ23" s="156">
        <v>0</v>
      </c>
      <c r="BA23" s="156">
        <v>1</v>
      </c>
      <c r="BB23" s="156">
        <v>2</v>
      </c>
      <c r="BC23" s="156">
        <v>1</v>
      </c>
      <c r="BD23" s="156">
        <v>0</v>
      </c>
      <c r="BE23" s="156">
        <v>0</v>
      </c>
      <c r="BF23" s="156">
        <v>0</v>
      </c>
      <c r="BG23" s="156">
        <v>53</v>
      </c>
      <c r="BH23" s="156">
        <v>76</v>
      </c>
      <c r="BI23" s="156">
        <v>19</v>
      </c>
      <c r="BJ23" s="156">
        <v>845</v>
      </c>
      <c r="BK23" s="156">
        <v>1518</v>
      </c>
      <c r="BL23" s="156">
        <v>860</v>
      </c>
      <c r="BM23" s="156"/>
      <c r="BN23" s="156"/>
      <c r="BO23" s="156"/>
      <c r="BP23" s="156">
        <v>653</v>
      </c>
      <c r="BQ23" s="156">
        <v>1072</v>
      </c>
      <c r="BR23" s="156">
        <v>578</v>
      </c>
      <c r="BS23" s="156">
        <v>1049</v>
      </c>
      <c r="BT23" s="156">
        <v>2341</v>
      </c>
      <c r="BU23" s="156">
        <v>1357</v>
      </c>
      <c r="BV23" s="156">
        <v>631</v>
      </c>
      <c r="BW23" s="156">
        <v>1798</v>
      </c>
      <c r="BX23" s="156">
        <v>1434</v>
      </c>
      <c r="BY23" s="156">
        <v>351</v>
      </c>
      <c r="BZ23" s="156">
        <v>647</v>
      </c>
      <c r="CA23" s="156">
        <v>461</v>
      </c>
      <c r="CB23" s="156">
        <v>0</v>
      </c>
      <c r="CC23" s="156">
        <v>0</v>
      </c>
      <c r="CD23" s="156">
        <v>0</v>
      </c>
      <c r="CE23" s="156"/>
      <c r="CF23" s="156"/>
      <c r="CG23" s="156"/>
      <c r="CH23" s="156">
        <f t="shared" si="0"/>
        <v>3654</v>
      </c>
      <c r="CI23" s="157">
        <f t="shared" si="1"/>
        <v>7615</v>
      </c>
      <c r="CJ23" s="157">
        <f t="shared" si="2"/>
        <v>4762</v>
      </c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37"/>
      <c r="CX23" s="37"/>
      <c r="CY23" s="37"/>
      <c r="CZ23" s="37"/>
      <c r="DA23" s="37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</row>
    <row r="24" spans="1:134" s="24" customFormat="1" ht="12.75">
      <c r="A24" s="5"/>
      <c r="B24" s="251" t="s">
        <v>182</v>
      </c>
      <c r="C24" s="251"/>
      <c r="D24" s="251"/>
      <c r="E24" s="251"/>
      <c r="F24" s="251"/>
      <c r="G24" s="251"/>
      <c r="H24" s="251"/>
      <c r="I24" s="251"/>
      <c r="J24" s="251"/>
      <c r="K24" s="82" t="s">
        <v>183</v>
      </c>
      <c r="L24" s="156">
        <v>0</v>
      </c>
      <c r="M24" s="82" t="s">
        <v>184</v>
      </c>
      <c r="N24" s="156">
        <v>0</v>
      </c>
      <c r="O24" s="82" t="s">
        <v>185</v>
      </c>
      <c r="P24" s="156">
        <v>0</v>
      </c>
      <c r="Q24" s="156">
        <v>2</v>
      </c>
      <c r="R24" s="156">
        <v>2</v>
      </c>
      <c r="S24" s="156"/>
      <c r="T24" s="156">
        <v>0</v>
      </c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/>
      <c r="AA24" s="156"/>
      <c r="AB24" s="156"/>
      <c r="AC24" s="156">
        <v>0</v>
      </c>
      <c r="AD24" s="156">
        <v>0</v>
      </c>
      <c r="AE24" s="156">
        <v>0</v>
      </c>
      <c r="AF24" s="156">
        <v>0</v>
      </c>
      <c r="AG24" s="156">
        <v>0</v>
      </c>
      <c r="AH24" s="156">
        <v>0</v>
      </c>
      <c r="AI24" s="156"/>
      <c r="AJ24" s="156"/>
      <c r="AK24" s="156"/>
      <c r="AL24" s="156">
        <v>0</v>
      </c>
      <c r="AM24" s="156">
        <v>0</v>
      </c>
      <c r="AN24" s="156">
        <v>0</v>
      </c>
      <c r="AO24" s="156">
        <v>0</v>
      </c>
      <c r="AP24" s="156">
        <v>0</v>
      </c>
      <c r="AQ24" s="156">
        <v>0</v>
      </c>
      <c r="AR24" s="156"/>
      <c r="AS24" s="156"/>
      <c r="AT24" s="156"/>
      <c r="AU24" s="156">
        <v>1</v>
      </c>
      <c r="AV24" s="156">
        <v>1</v>
      </c>
      <c r="AW24" s="156">
        <v>0</v>
      </c>
      <c r="AX24" s="156">
        <v>0</v>
      </c>
      <c r="AY24" s="156">
        <v>0</v>
      </c>
      <c r="AZ24" s="156">
        <v>0</v>
      </c>
      <c r="BA24" s="156">
        <v>0</v>
      </c>
      <c r="BB24" s="156">
        <v>0</v>
      </c>
      <c r="BC24" s="156">
        <v>0</v>
      </c>
      <c r="BD24" s="156">
        <v>0</v>
      </c>
      <c r="BE24" s="156">
        <v>0</v>
      </c>
      <c r="BF24" s="156">
        <v>0</v>
      </c>
      <c r="BG24" s="156">
        <v>1</v>
      </c>
      <c r="BH24" s="156">
        <v>1</v>
      </c>
      <c r="BI24" s="156">
        <v>0</v>
      </c>
      <c r="BJ24" s="156">
        <v>148</v>
      </c>
      <c r="BK24" s="156">
        <v>240</v>
      </c>
      <c r="BL24" s="156">
        <v>92</v>
      </c>
      <c r="BM24" s="156"/>
      <c r="BN24" s="156"/>
      <c r="BO24" s="156"/>
      <c r="BP24" s="156">
        <v>233</v>
      </c>
      <c r="BQ24" s="156">
        <v>352</v>
      </c>
      <c r="BR24" s="156">
        <v>130</v>
      </c>
      <c r="BS24" s="156">
        <v>372</v>
      </c>
      <c r="BT24" s="156">
        <v>613</v>
      </c>
      <c r="BU24" s="156">
        <v>473</v>
      </c>
      <c r="BV24" s="156">
        <v>320</v>
      </c>
      <c r="BW24" s="156">
        <v>1180</v>
      </c>
      <c r="BX24" s="156">
        <v>756</v>
      </c>
      <c r="BY24" s="156">
        <v>213</v>
      </c>
      <c r="BZ24" s="156">
        <v>365</v>
      </c>
      <c r="CA24" s="156">
        <v>250</v>
      </c>
      <c r="CB24" s="156">
        <v>1</v>
      </c>
      <c r="CC24" s="156">
        <v>1</v>
      </c>
      <c r="CD24" s="156">
        <v>0</v>
      </c>
      <c r="CE24" s="156"/>
      <c r="CF24" s="156"/>
      <c r="CG24" s="156"/>
      <c r="CH24" s="156">
        <f t="shared" si="0"/>
        <v>1291</v>
      </c>
      <c r="CI24" s="157">
        <f t="shared" si="1"/>
        <v>2755</v>
      </c>
      <c r="CJ24" s="157">
        <f t="shared" si="2"/>
        <v>1701</v>
      </c>
      <c r="CK24" s="40"/>
      <c r="CL24" s="40"/>
      <c r="CM24" s="41"/>
      <c r="CN24" s="40"/>
      <c r="CO24" s="40"/>
      <c r="CP24" s="40"/>
      <c r="CQ24" s="40"/>
      <c r="CR24" s="40"/>
      <c r="CS24" s="40"/>
      <c r="CT24" s="40"/>
      <c r="CU24" s="40"/>
      <c r="CV24" s="40"/>
      <c r="CW24" s="37"/>
      <c r="CX24" s="37"/>
      <c r="CY24" s="37"/>
      <c r="CZ24" s="37"/>
      <c r="DA24" s="37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</row>
    <row r="25" spans="1:134" s="24" customFormat="1" ht="12.75" customHeight="1">
      <c r="A25" s="5"/>
      <c r="B25" s="252" t="s">
        <v>186</v>
      </c>
      <c r="C25" s="253"/>
      <c r="D25" s="253"/>
      <c r="E25" s="253"/>
      <c r="F25" s="253"/>
      <c r="G25" s="253"/>
      <c r="H25" s="253"/>
      <c r="I25" s="253"/>
      <c r="J25" s="254"/>
      <c r="K25" s="82" t="s">
        <v>187</v>
      </c>
      <c r="L25" s="156">
        <v>2</v>
      </c>
      <c r="M25" s="82" t="s">
        <v>188</v>
      </c>
      <c r="N25" s="156">
        <v>2</v>
      </c>
      <c r="O25" s="82" t="s">
        <v>189</v>
      </c>
      <c r="P25" s="156">
        <v>0</v>
      </c>
      <c r="Q25" s="156">
        <v>1</v>
      </c>
      <c r="R25" s="156">
        <v>1</v>
      </c>
      <c r="S25" s="156">
        <v>0</v>
      </c>
      <c r="T25" s="156">
        <v>3</v>
      </c>
      <c r="U25" s="156">
        <v>3</v>
      </c>
      <c r="V25" s="156">
        <v>0</v>
      </c>
      <c r="W25" s="156">
        <v>53</v>
      </c>
      <c r="X25" s="156">
        <v>85</v>
      </c>
      <c r="Y25" s="156">
        <v>24</v>
      </c>
      <c r="Z25" s="156"/>
      <c r="AA25" s="156"/>
      <c r="AB25" s="156"/>
      <c r="AC25" s="156">
        <v>2</v>
      </c>
      <c r="AD25" s="156">
        <v>2</v>
      </c>
      <c r="AE25" s="156">
        <v>0</v>
      </c>
      <c r="AF25" s="156">
        <v>2</v>
      </c>
      <c r="AG25" s="156">
        <v>2</v>
      </c>
      <c r="AH25" s="156">
        <v>0</v>
      </c>
      <c r="AI25" s="156"/>
      <c r="AJ25" s="156"/>
      <c r="AK25" s="156"/>
      <c r="AL25" s="156">
        <v>2</v>
      </c>
      <c r="AM25" s="156">
        <v>3</v>
      </c>
      <c r="AN25" s="156">
        <v>2</v>
      </c>
      <c r="AO25" s="156">
        <v>1</v>
      </c>
      <c r="AP25" s="156">
        <v>1</v>
      </c>
      <c r="AQ25" s="156">
        <v>1</v>
      </c>
      <c r="AR25" s="156"/>
      <c r="AS25" s="156"/>
      <c r="AT25" s="156"/>
      <c r="AU25" s="156">
        <v>3</v>
      </c>
      <c r="AV25" s="156">
        <v>5</v>
      </c>
      <c r="AW25" s="156">
        <v>3</v>
      </c>
      <c r="AX25" s="156">
        <v>4</v>
      </c>
      <c r="AY25" s="156">
        <v>5</v>
      </c>
      <c r="AZ25" s="156">
        <v>2</v>
      </c>
      <c r="BA25" s="156">
        <v>2</v>
      </c>
      <c r="BB25" s="156">
        <v>3</v>
      </c>
      <c r="BC25" s="156">
        <v>3</v>
      </c>
      <c r="BD25" s="156">
        <v>10</v>
      </c>
      <c r="BE25" s="156">
        <v>17</v>
      </c>
      <c r="BF25" s="156">
        <v>1</v>
      </c>
      <c r="BG25" s="156">
        <v>70</v>
      </c>
      <c r="BH25" s="156">
        <v>96</v>
      </c>
      <c r="BI25" s="156">
        <v>40</v>
      </c>
      <c r="BJ25" s="156">
        <v>1061</v>
      </c>
      <c r="BK25" s="156">
        <v>1732</v>
      </c>
      <c r="BL25" s="156">
        <v>1028</v>
      </c>
      <c r="BM25" s="156"/>
      <c r="BN25" s="156"/>
      <c r="BO25" s="156"/>
      <c r="BP25" s="156">
        <v>824</v>
      </c>
      <c r="BQ25" s="156">
        <v>1296</v>
      </c>
      <c r="BR25" s="156">
        <v>954</v>
      </c>
      <c r="BS25" s="156">
        <v>1834</v>
      </c>
      <c r="BT25" s="156">
        <v>2805</v>
      </c>
      <c r="BU25" s="156">
        <v>1796</v>
      </c>
      <c r="BV25" s="156">
        <v>770</v>
      </c>
      <c r="BW25" s="156">
        <v>1711</v>
      </c>
      <c r="BX25" s="156">
        <v>1796</v>
      </c>
      <c r="BY25" s="156">
        <v>427</v>
      </c>
      <c r="BZ25" s="156">
        <v>600</v>
      </c>
      <c r="CA25" s="156">
        <v>308</v>
      </c>
      <c r="CB25" s="156">
        <v>2</v>
      </c>
      <c r="CC25" s="156">
        <v>2</v>
      </c>
      <c r="CD25" s="156">
        <v>0</v>
      </c>
      <c r="CE25" s="156"/>
      <c r="CF25" s="156"/>
      <c r="CG25" s="156"/>
      <c r="CH25" s="156">
        <f>L25+Q25+T25+W25+Z25+AC25+AF25+AL25+AO25+AU25+AX25+BA25+BD25+BG25+BJ25+BM25+BP25+BS25+BV25+BY25+CB25+CE25</f>
        <v>5073</v>
      </c>
      <c r="CI25" s="157">
        <f>N25+R25+U25+X25+AA25+AD25+AG25+AM25+AP25+AV25+AY25+BB25+BE25+BH25+BK25+BN25+BQ25+BT25+BW25+BZ25+CC25+CF25</f>
        <v>8371</v>
      </c>
      <c r="CJ25" s="157">
        <f>P25+S25+V25+Y25+AB25+AE25+AH25+AN25+AQ25+AW25+AZ25+BC25+BF25+BI25+BL25+BO25+BR25+BU25+BX25+CA25+CD25+CG25</f>
        <v>5958</v>
      </c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37"/>
      <c r="CX25" s="37"/>
      <c r="CY25" s="37"/>
      <c r="CZ25" s="37"/>
      <c r="DA25" s="37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</row>
    <row r="26" spans="1:134" s="24" customFormat="1" ht="12.75">
      <c r="A26" s="5"/>
      <c r="B26" s="251" t="s">
        <v>190</v>
      </c>
      <c r="C26" s="251"/>
      <c r="D26" s="251"/>
      <c r="E26" s="251"/>
      <c r="F26" s="251"/>
      <c r="G26" s="251"/>
      <c r="H26" s="251"/>
      <c r="I26" s="251"/>
      <c r="J26" s="251"/>
      <c r="K26" s="82" t="s">
        <v>191</v>
      </c>
      <c r="L26" s="156">
        <v>181</v>
      </c>
      <c r="M26" s="82" t="s">
        <v>192</v>
      </c>
      <c r="N26" s="156">
        <v>333</v>
      </c>
      <c r="O26" s="82" t="s">
        <v>193</v>
      </c>
      <c r="P26" s="156">
        <v>76</v>
      </c>
      <c r="Q26" s="156">
        <v>63</v>
      </c>
      <c r="R26" s="156">
        <v>152</v>
      </c>
      <c r="S26" s="156">
        <v>49</v>
      </c>
      <c r="T26" s="156">
        <v>249</v>
      </c>
      <c r="U26" s="156">
        <v>875</v>
      </c>
      <c r="V26" s="156">
        <v>189</v>
      </c>
      <c r="W26" s="156">
        <v>236</v>
      </c>
      <c r="X26" s="156">
        <v>665</v>
      </c>
      <c r="Y26" s="156">
        <v>168</v>
      </c>
      <c r="Z26" s="156">
        <v>3</v>
      </c>
      <c r="AA26" s="156">
        <v>17</v>
      </c>
      <c r="AB26" s="156">
        <v>1</v>
      </c>
      <c r="AC26" s="156">
        <v>72</v>
      </c>
      <c r="AD26" s="156">
        <v>442</v>
      </c>
      <c r="AE26" s="156">
        <v>159</v>
      </c>
      <c r="AF26" s="156">
        <v>327</v>
      </c>
      <c r="AG26" s="156">
        <v>812</v>
      </c>
      <c r="AH26" s="156">
        <v>120</v>
      </c>
      <c r="AI26" s="156">
        <v>21</v>
      </c>
      <c r="AJ26" s="156">
        <v>60</v>
      </c>
      <c r="AK26" s="156">
        <v>4</v>
      </c>
      <c r="AL26" s="156">
        <v>92</v>
      </c>
      <c r="AM26" s="156">
        <v>165</v>
      </c>
      <c r="AN26" s="156">
        <v>37</v>
      </c>
      <c r="AO26" s="156">
        <v>7</v>
      </c>
      <c r="AP26" s="156">
        <v>11</v>
      </c>
      <c r="AQ26" s="156">
        <v>3</v>
      </c>
      <c r="AR26" s="156">
        <v>14</v>
      </c>
      <c r="AS26" s="156">
        <v>22</v>
      </c>
      <c r="AT26" s="156">
        <v>8</v>
      </c>
      <c r="AU26" s="156">
        <v>2</v>
      </c>
      <c r="AV26" s="156">
        <v>5</v>
      </c>
      <c r="AW26" s="156">
        <v>5</v>
      </c>
      <c r="AX26" s="156">
        <v>20</v>
      </c>
      <c r="AY26" s="156">
        <v>33</v>
      </c>
      <c r="AZ26" s="156">
        <v>7</v>
      </c>
      <c r="BA26" s="156">
        <v>159</v>
      </c>
      <c r="BB26" s="156">
        <v>409</v>
      </c>
      <c r="BC26" s="156">
        <v>80</v>
      </c>
      <c r="BD26" s="156">
        <v>80</v>
      </c>
      <c r="BE26" s="156">
        <v>479</v>
      </c>
      <c r="BF26" s="156">
        <v>86</v>
      </c>
      <c r="BG26" s="156">
        <v>252</v>
      </c>
      <c r="BH26" s="156">
        <v>638</v>
      </c>
      <c r="BI26" s="156">
        <v>129</v>
      </c>
      <c r="BJ26" s="156">
        <v>59</v>
      </c>
      <c r="BK26" s="156">
        <v>78</v>
      </c>
      <c r="BL26" s="156">
        <v>24</v>
      </c>
      <c r="BM26" s="156">
        <v>22</v>
      </c>
      <c r="BN26" s="156">
        <v>24</v>
      </c>
      <c r="BO26" s="156">
        <v>2</v>
      </c>
      <c r="BP26" s="156">
        <v>6</v>
      </c>
      <c r="BQ26" s="156">
        <v>6</v>
      </c>
      <c r="BR26" s="156">
        <v>0</v>
      </c>
      <c r="BS26" s="156">
        <v>1</v>
      </c>
      <c r="BT26" s="156">
        <v>1</v>
      </c>
      <c r="BU26" s="156">
        <v>0</v>
      </c>
      <c r="BV26" s="156">
        <v>4</v>
      </c>
      <c r="BW26" s="156">
        <v>13</v>
      </c>
      <c r="BX26" s="156">
        <v>2</v>
      </c>
      <c r="BY26" s="156">
        <v>0</v>
      </c>
      <c r="BZ26" s="156">
        <v>0</v>
      </c>
      <c r="CA26" s="156">
        <v>0</v>
      </c>
      <c r="CB26" s="156">
        <v>85</v>
      </c>
      <c r="CC26" s="156">
        <v>192</v>
      </c>
      <c r="CD26" s="156">
        <v>37</v>
      </c>
      <c r="CE26" s="156">
        <v>2</v>
      </c>
      <c r="CF26" s="156">
        <v>2</v>
      </c>
      <c r="CG26" s="156">
        <v>1</v>
      </c>
      <c r="CH26" s="156">
        <f>L26+Q26+T26+W26+Z26+AC26+AF26+AI26+AL26+AO26+AR26+AU26+AX26+BA26+BD26+BG26+BJ26+BM26+BP26+BS26+BV26+BY26+CB26+CE26</f>
        <v>1957</v>
      </c>
      <c r="CI26" s="157">
        <f>N26+R26+U26+X26+AA26+AD26+AG26+AJ26+AM26+AP26+AS26+AV26+AY26+BB26+BE26+BH26+BK26+BN26+BQ26+BT26+BW26+BZ26+CC26+CF26</f>
        <v>5434</v>
      </c>
      <c r="CJ26" s="157">
        <f>P26+S26+V26+Y26+AB26+AE26+AH26+AK26+AN26+AQ26+AT26+AW26+AZ26+BC26+BF26+BI26+BL26+BO26+BR26+BU26+BX26+CA26+CD26+CG26</f>
        <v>1187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37"/>
      <c r="CX26" s="37"/>
      <c r="CY26" s="37"/>
      <c r="CZ26" s="37"/>
      <c r="DA26" s="37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</row>
    <row r="27" spans="1:134" s="24" customFormat="1" ht="12.75">
      <c r="A27" s="5"/>
      <c r="B27" s="251" t="s">
        <v>194</v>
      </c>
      <c r="C27" s="251"/>
      <c r="D27" s="251"/>
      <c r="E27" s="251"/>
      <c r="F27" s="251"/>
      <c r="G27" s="251"/>
      <c r="H27" s="251"/>
      <c r="I27" s="251"/>
      <c r="J27" s="251"/>
      <c r="K27" s="82" t="s">
        <v>195</v>
      </c>
      <c r="L27" s="156">
        <v>191</v>
      </c>
      <c r="M27" s="82" t="s">
        <v>523</v>
      </c>
      <c r="N27" s="156">
        <v>369</v>
      </c>
      <c r="O27" s="82" t="s">
        <v>524</v>
      </c>
      <c r="P27" s="156">
        <v>107</v>
      </c>
      <c r="Q27" s="156">
        <v>47</v>
      </c>
      <c r="R27" s="156">
        <v>160</v>
      </c>
      <c r="S27" s="156">
        <v>42</v>
      </c>
      <c r="T27" s="156">
        <v>246</v>
      </c>
      <c r="U27" s="156">
        <v>934</v>
      </c>
      <c r="V27" s="156">
        <v>327</v>
      </c>
      <c r="W27" s="156">
        <v>411</v>
      </c>
      <c r="X27" s="156">
        <v>1076</v>
      </c>
      <c r="Y27" s="156">
        <v>510</v>
      </c>
      <c r="Z27" s="156">
        <v>8</v>
      </c>
      <c r="AA27" s="156">
        <v>37</v>
      </c>
      <c r="AB27" s="156">
        <v>10</v>
      </c>
      <c r="AC27" s="156">
        <v>161</v>
      </c>
      <c r="AD27" s="156">
        <v>1098</v>
      </c>
      <c r="AE27" s="156">
        <v>449</v>
      </c>
      <c r="AF27" s="156">
        <v>351</v>
      </c>
      <c r="AG27" s="156">
        <v>1011</v>
      </c>
      <c r="AH27" s="156">
        <v>239</v>
      </c>
      <c r="AI27" s="156">
        <v>27</v>
      </c>
      <c r="AJ27" s="156">
        <v>77</v>
      </c>
      <c r="AK27" s="156">
        <v>12</v>
      </c>
      <c r="AL27" s="156">
        <v>150</v>
      </c>
      <c r="AM27" s="156">
        <v>348</v>
      </c>
      <c r="AN27" s="156">
        <v>114</v>
      </c>
      <c r="AO27" s="156">
        <v>15</v>
      </c>
      <c r="AP27" s="156">
        <v>75</v>
      </c>
      <c r="AQ27" s="156">
        <v>31</v>
      </c>
      <c r="AR27" s="156">
        <v>69</v>
      </c>
      <c r="AS27" s="156">
        <v>185</v>
      </c>
      <c r="AT27" s="156">
        <v>59</v>
      </c>
      <c r="AU27" s="156">
        <v>0</v>
      </c>
      <c r="AV27" s="156">
        <v>0</v>
      </c>
      <c r="AW27" s="156">
        <v>0</v>
      </c>
      <c r="AX27" s="156">
        <v>4</v>
      </c>
      <c r="AY27" s="156">
        <v>4</v>
      </c>
      <c r="AZ27" s="156">
        <v>1</v>
      </c>
      <c r="BA27" s="156">
        <v>244</v>
      </c>
      <c r="BB27" s="156">
        <v>872</v>
      </c>
      <c r="BC27" s="156">
        <v>358</v>
      </c>
      <c r="BD27" s="156">
        <v>459</v>
      </c>
      <c r="BE27" s="156">
        <v>6998</v>
      </c>
      <c r="BF27" s="156">
        <v>2291</v>
      </c>
      <c r="BG27" s="156">
        <v>30</v>
      </c>
      <c r="BH27" s="156">
        <v>51</v>
      </c>
      <c r="BI27" s="156">
        <v>10</v>
      </c>
      <c r="BJ27" s="156">
        <v>1</v>
      </c>
      <c r="BK27" s="156">
        <v>5</v>
      </c>
      <c r="BL27" s="156">
        <v>2</v>
      </c>
      <c r="BM27" s="156">
        <v>56</v>
      </c>
      <c r="BN27" s="156">
        <v>76</v>
      </c>
      <c r="BO27" s="156">
        <v>6</v>
      </c>
      <c r="BP27" s="156">
        <v>4</v>
      </c>
      <c r="BQ27" s="156">
        <v>15</v>
      </c>
      <c r="BR27" s="156">
        <v>1</v>
      </c>
      <c r="BS27" s="156">
        <v>1</v>
      </c>
      <c r="BT27" s="156">
        <v>3</v>
      </c>
      <c r="BU27" s="156">
        <v>2</v>
      </c>
      <c r="BV27" s="156">
        <v>1</v>
      </c>
      <c r="BW27" s="156">
        <v>1</v>
      </c>
      <c r="BX27" s="156">
        <v>0</v>
      </c>
      <c r="BY27" s="156">
        <v>1</v>
      </c>
      <c r="BZ27" s="156">
        <v>1</v>
      </c>
      <c r="CA27" s="156">
        <v>0</v>
      </c>
      <c r="CB27" s="156">
        <v>196</v>
      </c>
      <c r="CC27" s="156">
        <v>638</v>
      </c>
      <c r="CD27" s="156">
        <v>174</v>
      </c>
      <c r="CE27" s="156">
        <v>15</v>
      </c>
      <c r="CF27" s="156">
        <v>34</v>
      </c>
      <c r="CG27" s="156">
        <v>12</v>
      </c>
      <c r="CH27" s="156">
        <f t="shared" si="0"/>
        <v>2688</v>
      </c>
      <c r="CI27" s="157">
        <f t="shared" si="1"/>
        <v>14068</v>
      </c>
      <c r="CJ27" s="157">
        <f t="shared" si="2"/>
        <v>4757</v>
      </c>
      <c r="CK27" s="40"/>
      <c r="CL27" s="40"/>
      <c r="CM27" s="40"/>
      <c r="CN27" s="40"/>
      <c r="CO27" s="41"/>
      <c r="CP27" s="41"/>
      <c r="CQ27" s="41"/>
      <c r="CR27" s="41"/>
      <c r="CS27" s="41"/>
      <c r="CT27" s="40"/>
      <c r="CU27" s="40"/>
      <c r="CV27" s="40"/>
      <c r="CW27" s="37"/>
      <c r="CX27" s="37"/>
      <c r="CY27" s="37"/>
      <c r="CZ27" s="37"/>
      <c r="DA27" s="37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</row>
    <row r="28" spans="1:134" s="24" customFormat="1" ht="12.75">
      <c r="A28" s="5"/>
      <c r="B28" s="251" t="s">
        <v>196</v>
      </c>
      <c r="C28" s="251"/>
      <c r="D28" s="251"/>
      <c r="E28" s="251"/>
      <c r="F28" s="251"/>
      <c r="G28" s="251"/>
      <c r="H28" s="251"/>
      <c r="I28" s="251"/>
      <c r="J28" s="251"/>
      <c r="K28" s="82" t="s">
        <v>197</v>
      </c>
      <c r="L28" s="156">
        <v>112</v>
      </c>
      <c r="M28" s="82" t="s">
        <v>198</v>
      </c>
      <c r="N28" s="156">
        <v>203</v>
      </c>
      <c r="O28" s="82" t="s">
        <v>199</v>
      </c>
      <c r="P28" s="156">
        <v>69</v>
      </c>
      <c r="Q28" s="156">
        <v>3</v>
      </c>
      <c r="R28" s="156">
        <v>3</v>
      </c>
      <c r="S28" s="156">
        <v>0</v>
      </c>
      <c r="T28" s="156">
        <v>13</v>
      </c>
      <c r="U28" s="156">
        <v>24</v>
      </c>
      <c r="V28" s="156">
        <v>8</v>
      </c>
      <c r="W28" s="156">
        <v>28</v>
      </c>
      <c r="X28" s="156">
        <v>63</v>
      </c>
      <c r="Y28" s="156">
        <v>13</v>
      </c>
      <c r="Z28" s="156">
        <v>1</v>
      </c>
      <c r="AA28" s="156">
        <v>1</v>
      </c>
      <c r="AB28" s="156">
        <v>0</v>
      </c>
      <c r="AC28" s="156">
        <v>1</v>
      </c>
      <c r="AD28" s="156">
        <v>2</v>
      </c>
      <c r="AE28" s="156">
        <v>1</v>
      </c>
      <c r="AF28" s="156">
        <v>29</v>
      </c>
      <c r="AG28" s="156">
        <v>44</v>
      </c>
      <c r="AH28" s="156">
        <v>7</v>
      </c>
      <c r="AI28" s="156">
        <v>4</v>
      </c>
      <c r="AJ28" s="156">
        <v>6</v>
      </c>
      <c r="AK28" s="156">
        <v>1</v>
      </c>
      <c r="AL28" s="156">
        <v>63</v>
      </c>
      <c r="AM28" s="156">
        <v>157</v>
      </c>
      <c r="AN28" s="156">
        <v>39</v>
      </c>
      <c r="AO28" s="156">
        <v>5</v>
      </c>
      <c r="AP28" s="156">
        <v>13</v>
      </c>
      <c r="AQ28" s="156">
        <v>7</v>
      </c>
      <c r="AR28" s="156">
        <v>105</v>
      </c>
      <c r="AS28" s="156">
        <v>314</v>
      </c>
      <c r="AT28" s="156">
        <v>82</v>
      </c>
      <c r="AU28" s="156">
        <v>0</v>
      </c>
      <c r="AV28" s="156">
        <v>0</v>
      </c>
      <c r="AW28" s="156">
        <v>0</v>
      </c>
      <c r="AX28" s="156">
        <v>0</v>
      </c>
      <c r="AY28" s="156">
        <v>0</v>
      </c>
      <c r="AZ28" s="156">
        <v>0</v>
      </c>
      <c r="BA28" s="156">
        <v>201</v>
      </c>
      <c r="BB28" s="156">
        <v>555</v>
      </c>
      <c r="BC28" s="156">
        <v>246</v>
      </c>
      <c r="BD28" s="156">
        <v>37</v>
      </c>
      <c r="BE28" s="156">
        <v>217</v>
      </c>
      <c r="BF28" s="156">
        <v>61</v>
      </c>
      <c r="BG28" s="156">
        <v>17</v>
      </c>
      <c r="BH28" s="156">
        <v>29</v>
      </c>
      <c r="BI28" s="156">
        <v>14</v>
      </c>
      <c r="BJ28" s="156">
        <v>2</v>
      </c>
      <c r="BK28" s="156">
        <v>4</v>
      </c>
      <c r="BL28" s="156">
        <v>1</v>
      </c>
      <c r="BM28" s="156">
        <v>4</v>
      </c>
      <c r="BN28" s="156">
        <v>6</v>
      </c>
      <c r="BO28" s="156">
        <v>1</v>
      </c>
      <c r="BP28" s="156">
        <v>3</v>
      </c>
      <c r="BQ28" s="156">
        <v>5</v>
      </c>
      <c r="BR28" s="156">
        <v>1</v>
      </c>
      <c r="BS28" s="156">
        <v>0</v>
      </c>
      <c r="BT28" s="156">
        <v>0</v>
      </c>
      <c r="BU28" s="156">
        <v>0</v>
      </c>
      <c r="BV28" s="156">
        <v>0</v>
      </c>
      <c r="BW28" s="156">
        <v>0</v>
      </c>
      <c r="BX28" s="156">
        <v>0</v>
      </c>
      <c r="BY28" s="156">
        <v>5</v>
      </c>
      <c r="BZ28" s="156">
        <v>10</v>
      </c>
      <c r="CA28" s="156">
        <v>2</v>
      </c>
      <c r="CB28" s="156">
        <v>18</v>
      </c>
      <c r="CC28" s="156">
        <v>32</v>
      </c>
      <c r="CD28" s="156">
        <v>5</v>
      </c>
      <c r="CE28" s="156">
        <v>11</v>
      </c>
      <c r="CF28" s="156">
        <v>24</v>
      </c>
      <c r="CG28" s="156">
        <v>7</v>
      </c>
      <c r="CH28" s="156">
        <f t="shared" si="0"/>
        <v>662</v>
      </c>
      <c r="CI28" s="157">
        <f t="shared" si="1"/>
        <v>1712</v>
      </c>
      <c r="CJ28" s="157">
        <f t="shared" si="2"/>
        <v>565</v>
      </c>
      <c r="CK28" s="41"/>
      <c r="CL28" s="41"/>
      <c r="CM28" s="41"/>
      <c r="CN28" s="40"/>
      <c r="CO28" s="40"/>
      <c r="CP28" s="40"/>
      <c r="CQ28" s="41"/>
      <c r="CR28" s="41"/>
      <c r="CS28" s="41"/>
      <c r="CT28" s="40"/>
      <c r="CU28" s="40"/>
      <c r="CV28" s="40"/>
      <c r="CW28" s="37"/>
      <c r="CX28" s="37"/>
      <c r="CY28" s="37"/>
      <c r="CZ28" s="37"/>
      <c r="DA28" s="37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</row>
    <row r="29" spans="1:134" s="24" customFormat="1" ht="12.75">
      <c r="A29" s="5"/>
      <c r="B29" s="251" t="s">
        <v>200</v>
      </c>
      <c r="C29" s="251"/>
      <c r="D29" s="251"/>
      <c r="E29" s="251"/>
      <c r="F29" s="251"/>
      <c r="G29" s="251"/>
      <c r="H29" s="251"/>
      <c r="I29" s="251"/>
      <c r="J29" s="251"/>
      <c r="K29" s="82" t="s">
        <v>201</v>
      </c>
      <c r="L29" s="156"/>
      <c r="M29" s="82" t="s">
        <v>202</v>
      </c>
      <c r="N29" s="156"/>
      <c r="O29" s="82" t="s">
        <v>203</v>
      </c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>
        <v>17</v>
      </c>
      <c r="BK29" s="156">
        <v>45</v>
      </c>
      <c r="BL29" s="156">
        <v>12</v>
      </c>
      <c r="BM29" s="156"/>
      <c r="BN29" s="156"/>
      <c r="BO29" s="156"/>
      <c r="BP29" s="156">
        <v>29</v>
      </c>
      <c r="BQ29" s="156">
        <v>37</v>
      </c>
      <c r="BR29" s="156">
        <v>23</v>
      </c>
      <c r="BS29" s="156">
        <v>277</v>
      </c>
      <c r="BT29" s="156">
        <v>582</v>
      </c>
      <c r="BU29" s="156">
        <v>545</v>
      </c>
      <c r="BV29" s="156">
        <v>197</v>
      </c>
      <c r="BW29" s="156">
        <v>379</v>
      </c>
      <c r="BX29" s="156">
        <v>418</v>
      </c>
      <c r="BY29" s="156">
        <v>140</v>
      </c>
      <c r="BZ29" s="156">
        <v>249</v>
      </c>
      <c r="CA29" s="156">
        <v>281</v>
      </c>
      <c r="CB29" s="156"/>
      <c r="CC29" s="156"/>
      <c r="CD29" s="156"/>
      <c r="CE29" s="156"/>
      <c r="CF29" s="156"/>
      <c r="CG29" s="156"/>
      <c r="CH29" s="156">
        <f t="shared" si="0"/>
        <v>660</v>
      </c>
      <c r="CI29" s="157">
        <f t="shared" si="1"/>
        <v>1292</v>
      </c>
      <c r="CJ29" s="157">
        <f t="shared" si="2"/>
        <v>1279</v>
      </c>
      <c r="CK29" s="41"/>
      <c r="CL29" s="41"/>
      <c r="CM29" s="41"/>
      <c r="CN29" s="41"/>
      <c r="CO29" s="41"/>
      <c r="CP29" s="41"/>
      <c r="CQ29" s="41"/>
      <c r="CR29" s="41"/>
      <c r="CS29" s="41"/>
      <c r="CT29" s="40"/>
      <c r="CU29" s="40"/>
      <c r="CV29" s="40"/>
      <c r="CW29" s="37"/>
      <c r="CX29" s="37"/>
      <c r="CY29" s="37"/>
      <c r="CZ29" s="37"/>
      <c r="DA29" s="37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</row>
    <row r="30" spans="1:134" s="24" customFormat="1" ht="12.75">
      <c r="A30" s="5"/>
      <c r="B30" s="251" t="s">
        <v>204</v>
      </c>
      <c r="C30" s="251"/>
      <c r="D30" s="251"/>
      <c r="E30" s="251"/>
      <c r="F30" s="251"/>
      <c r="G30" s="251"/>
      <c r="H30" s="251"/>
      <c r="I30" s="251"/>
      <c r="J30" s="251"/>
      <c r="K30" s="82" t="s">
        <v>205</v>
      </c>
      <c r="L30" s="156"/>
      <c r="M30" s="82" t="s">
        <v>206</v>
      </c>
      <c r="N30" s="156"/>
      <c r="O30" s="82" t="s">
        <v>207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>
        <v>8</v>
      </c>
      <c r="BK30" s="156">
        <v>51</v>
      </c>
      <c r="BL30" s="156">
        <v>4</v>
      </c>
      <c r="BM30" s="156"/>
      <c r="BN30" s="156"/>
      <c r="BO30" s="156"/>
      <c r="BP30" s="156">
        <v>13</v>
      </c>
      <c r="BQ30" s="156">
        <v>14</v>
      </c>
      <c r="BR30" s="156">
        <v>4</v>
      </c>
      <c r="BS30" s="156">
        <v>61</v>
      </c>
      <c r="BT30" s="156">
        <v>95</v>
      </c>
      <c r="BU30" s="156">
        <v>32</v>
      </c>
      <c r="BV30" s="156">
        <v>45</v>
      </c>
      <c r="BW30" s="156">
        <v>107</v>
      </c>
      <c r="BX30" s="156">
        <v>18</v>
      </c>
      <c r="BY30" s="156">
        <v>24</v>
      </c>
      <c r="BZ30" s="156">
        <v>26</v>
      </c>
      <c r="CA30" s="156">
        <v>6</v>
      </c>
      <c r="CB30" s="156"/>
      <c r="CC30" s="156"/>
      <c r="CD30" s="156"/>
      <c r="CE30" s="156"/>
      <c r="CF30" s="156"/>
      <c r="CG30" s="156"/>
      <c r="CH30" s="156">
        <f t="shared" si="0"/>
        <v>151</v>
      </c>
      <c r="CI30" s="157">
        <f t="shared" si="1"/>
        <v>293</v>
      </c>
      <c r="CJ30" s="157">
        <f t="shared" si="2"/>
        <v>64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37"/>
      <c r="CX30" s="37"/>
      <c r="CY30" s="37"/>
      <c r="CZ30" s="37"/>
      <c r="DA30" s="37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</row>
    <row r="31" spans="1:134" s="24" customFormat="1" ht="12.75">
      <c r="A31" s="5"/>
      <c r="B31" s="251" t="s">
        <v>208</v>
      </c>
      <c r="C31" s="251"/>
      <c r="D31" s="251"/>
      <c r="E31" s="251"/>
      <c r="F31" s="251"/>
      <c r="G31" s="251"/>
      <c r="H31" s="251"/>
      <c r="I31" s="251"/>
      <c r="J31" s="251"/>
      <c r="K31" s="82" t="s">
        <v>209</v>
      </c>
      <c r="L31" s="156"/>
      <c r="M31" s="82" t="s">
        <v>210</v>
      </c>
      <c r="N31" s="156"/>
      <c r="O31" s="82" t="s">
        <v>211</v>
      </c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>
        <v>9</v>
      </c>
      <c r="BK31" s="156">
        <v>9</v>
      </c>
      <c r="BL31" s="156">
        <v>2</v>
      </c>
      <c r="BM31" s="156"/>
      <c r="BN31" s="156"/>
      <c r="BO31" s="156"/>
      <c r="BP31" s="156">
        <v>34</v>
      </c>
      <c r="BQ31" s="156">
        <v>35</v>
      </c>
      <c r="BR31" s="156">
        <v>4</v>
      </c>
      <c r="BS31" s="156">
        <v>163</v>
      </c>
      <c r="BT31" s="156">
        <v>216</v>
      </c>
      <c r="BU31" s="156">
        <v>136</v>
      </c>
      <c r="BV31" s="156">
        <v>99</v>
      </c>
      <c r="BW31" s="156">
        <v>216</v>
      </c>
      <c r="BX31" s="156">
        <v>113</v>
      </c>
      <c r="BY31" s="156">
        <v>54</v>
      </c>
      <c r="BZ31" s="156">
        <v>72</v>
      </c>
      <c r="CA31" s="156">
        <v>22</v>
      </c>
      <c r="CB31" s="156"/>
      <c r="CC31" s="156"/>
      <c r="CD31" s="156"/>
      <c r="CE31" s="156"/>
      <c r="CF31" s="156"/>
      <c r="CG31" s="156"/>
      <c r="CH31" s="156">
        <f t="shared" si="0"/>
        <v>359</v>
      </c>
      <c r="CI31" s="157">
        <f t="shared" si="1"/>
        <v>548</v>
      </c>
      <c r="CJ31" s="157">
        <f t="shared" si="2"/>
        <v>277</v>
      </c>
      <c r="CK31" s="41"/>
      <c r="CL31" s="41"/>
      <c r="CM31" s="41"/>
      <c r="CN31" s="41"/>
      <c r="CO31" s="41"/>
      <c r="CP31" s="41"/>
      <c r="CQ31" s="41"/>
      <c r="CR31" s="41"/>
      <c r="CS31" s="41"/>
      <c r="CT31" s="40"/>
      <c r="CU31" s="40"/>
      <c r="CV31" s="40"/>
      <c r="CW31" s="37"/>
      <c r="CX31" s="37"/>
      <c r="CY31" s="37"/>
      <c r="CZ31" s="37"/>
      <c r="DA31" s="37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</row>
    <row r="32" spans="2:134" s="25" customFormat="1" ht="11.25" customHeight="1">
      <c r="B32" s="243" t="s">
        <v>90</v>
      </c>
      <c r="C32" s="243"/>
      <c r="D32" s="243"/>
      <c r="E32" s="243"/>
      <c r="F32" s="243"/>
      <c r="G32" s="243"/>
      <c r="H32" s="243"/>
      <c r="I32" s="243"/>
      <c r="J32" s="243"/>
      <c r="K32" s="82" t="s">
        <v>212</v>
      </c>
      <c r="L32" s="158">
        <f>SUM(L20:L31)</f>
        <v>494</v>
      </c>
      <c r="M32" s="82" t="s">
        <v>213</v>
      </c>
      <c r="N32" s="158">
        <f>SUM(N20:N31)</f>
        <v>915</v>
      </c>
      <c r="O32" s="82" t="s">
        <v>214</v>
      </c>
      <c r="P32" s="156">
        <f aca="true" t="shared" si="3" ref="P32:AH32">SUM(P20:P31)</f>
        <v>255</v>
      </c>
      <c r="Q32" s="156">
        <f t="shared" si="3"/>
        <v>118</v>
      </c>
      <c r="R32" s="156">
        <f t="shared" si="3"/>
        <v>320</v>
      </c>
      <c r="S32" s="156">
        <f t="shared" si="3"/>
        <v>92</v>
      </c>
      <c r="T32" s="156">
        <f t="shared" si="3"/>
        <v>516</v>
      </c>
      <c r="U32" s="156">
        <f t="shared" si="3"/>
        <v>1843</v>
      </c>
      <c r="V32" s="156">
        <f t="shared" si="3"/>
        <v>527</v>
      </c>
      <c r="W32" s="156">
        <f t="shared" si="3"/>
        <v>854</v>
      </c>
      <c r="X32" s="156">
        <f t="shared" si="3"/>
        <v>2173</v>
      </c>
      <c r="Y32" s="156">
        <f t="shared" si="3"/>
        <v>909</v>
      </c>
      <c r="Z32" s="156">
        <f t="shared" si="3"/>
        <v>12</v>
      </c>
      <c r="AA32" s="156">
        <f t="shared" si="3"/>
        <v>55</v>
      </c>
      <c r="AB32" s="156">
        <f t="shared" si="3"/>
        <v>11</v>
      </c>
      <c r="AC32" s="156">
        <f t="shared" si="3"/>
        <v>250</v>
      </c>
      <c r="AD32" s="156">
        <f t="shared" si="3"/>
        <v>1568</v>
      </c>
      <c r="AE32" s="156">
        <f t="shared" si="3"/>
        <v>640</v>
      </c>
      <c r="AF32" s="156">
        <f t="shared" si="3"/>
        <v>730</v>
      </c>
      <c r="AG32" s="156">
        <f t="shared" si="3"/>
        <v>1903</v>
      </c>
      <c r="AH32" s="156">
        <f t="shared" si="3"/>
        <v>387</v>
      </c>
      <c r="AI32" s="156">
        <f aca="true" t="shared" si="4" ref="AI32:CD32">SUM(AI20:AI31)</f>
        <v>52</v>
      </c>
      <c r="AJ32" s="156">
        <f t="shared" si="4"/>
        <v>143</v>
      </c>
      <c r="AK32" s="156">
        <f t="shared" si="4"/>
        <v>17</v>
      </c>
      <c r="AL32" s="156">
        <f t="shared" si="4"/>
        <v>309</v>
      </c>
      <c r="AM32" s="156">
        <f t="shared" si="4"/>
        <v>679</v>
      </c>
      <c r="AN32" s="156">
        <f t="shared" si="4"/>
        <v>197</v>
      </c>
      <c r="AO32" s="156">
        <f t="shared" si="4"/>
        <v>28</v>
      </c>
      <c r="AP32" s="156">
        <f t="shared" si="4"/>
        <v>100</v>
      </c>
      <c r="AQ32" s="156">
        <f t="shared" si="4"/>
        <v>42</v>
      </c>
      <c r="AR32" s="156">
        <f t="shared" si="4"/>
        <v>189</v>
      </c>
      <c r="AS32" s="156">
        <f t="shared" si="4"/>
        <v>522</v>
      </c>
      <c r="AT32" s="156">
        <f t="shared" si="4"/>
        <v>150</v>
      </c>
      <c r="AU32" s="156">
        <f t="shared" si="4"/>
        <v>10</v>
      </c>
      <c r="AV32" s="156">
        <f t="shared" si="4"/>
        <v>16</v>
      </c>
      <c r="AW32" s="156">
        <f t="shared" si="4"/>
        <v>10</v>
      </c>
      <c r="AX32" s="156">
        <f t="shared" si="4"/>
        <v>33</v>
      </c>
      <c r="AY32" s="156">
        <f t="shared" si="4"/>
        <v>47</v>
      </c>
      <c r="AZ32" s="156">
        <f t="shared" si="4"/>
        <v>10</v>
      </c>
      <c r="BA32" s="156">
        <f t="shared" si="4"/>
        <v>607</v>
      </c>
      <c r="BB32" s="156">
        <f t="shared" si="4"/>
        <v>1841</v>
      </c>
      <c r="BC32" s="156">
        <f t="shared" si="4"/>
        <v>688</v>
      </c>
      <c r="BD32" s="156">
        <f t="shared" si="4"/>
        <v>596</v>
      </c>
      <c r="BE32" s="156">
        <f t="shared" si="4"/>
        <v>7850</v>
      </c>
      <c r="BF32" s="156">
        <f t="shared" si="4"/>
        <v>2485</v>
      </c>
      <c r="BG32" s="156">
        <f t="shared" si="4"/>
        <v>567</v>
      </c>
      <c r="BH32" s="156">
        <f t="shared" si="4"/>
        <v>1219</v>
      </c>
      <c r="BI32" s="156">
        <f t="shared" si="4"/>
        <v>425</v>
      </c>
      <c r="BJ32" s="156">
        <f t="shared" si="4"/>
        <v>3480</v>
      </c>
      <c r="BK32" s="156">
        <f t="shared" si="4"/>
        <v>7380</v>
      </c>
      <c r="BL32" s="156">
        <f t="shared" si="4"/>
        <v>3709</v>
      </c>
      <c r="BM32" s="156">
        <f t="shared" si="4"/>
        <v>82</v>
      </c>
      <c r="BN32" s="156">
        <f t="shared" si="4"/>
        <v>106</v>
      </c>
      <c r="BO32" s="156">
        <f t="shared" si="4"/>
        <v>9</v>
      </c>
      <c r="BP32" s="156">
        <f t="shared" si="4"/>
        <v>3409</v>
      </c>
      <c r="BQ32" s="156">
        <f t="shared" si="4"/>
        <v>7002</v>
      </c>
      <c r="BR32" s="156">
        <f t="shared" si="4"/>
        <v>3771</v>
      </c>
      <c r="BS32" s="156">
        <f t="shared" si="4"/>
        <v>8141</v>
      </c>
      <c r="BT32" s="156">
        <f t="shared" si="4"/>
        <v>17731</v>
      </c>
      <c r="BU32" s="156">
        <f t="shared" si="4"/>
        <v>16247</v>
      </c>
      <c r="BV32" s="156">
        <f t="shared" si="4"/>
        <v>4020</v>
      </c>
      <c r="BW32" s="156">
        <f t="shared" si="4"/>
        <v>13045</v>
      </c>
      <c r="BX32" s="156">
        <f t="shared" si="4"/>
        <v>11145</v>
      </c>
      <c r="BY32" s="156">
        <f t="shared" si="4"/>
        <v>2213</v>
      </c>
      <c r="BZ32" s="156">
        <f t="shared" si="4"/>
        <v>4474</v>
      </c>
      <c r="CA32" s="156">
        <f t="shared" si="4"/>
        <v>3092</v>
      </c>
      <c r="CB32" s="156">
        <f t="shared" si="4"/>
        <v>302</v>
      </c>
      <c r="CC32" s="156">
        <f t="shared" si="4"/>
        <v>865</v>
      </c>
      <c r="CD32" s="156">
        <f t="shared" si="4"/>
        <v>216</v>
      </c>
      <c r="CE32" s="156">
        <f>SUM(CE21:CE31)</f>
        <v>28</v>
      </c>
      <c r="CF32" s="156">
        <f>SUM(CF21:CF31)</f>
        <v>60</v>
      </c>
      <c r="CG32" s="156">
        <f>SUM(CG21:CG31)</f>
        <v>20</v>
      </c>
      <c r="CH32" s="156">
        <f t="shared" si="0"/>
        <v>27040</v>
      </c>
      <c r="CI32" s="157">
        <f t="shared" si="1"/>
        <v>71857</v>
      </c>
      <c r="CJ32" s="157">
        <f t="shared" si="2"/>
        <v>45054</v>
      </c>
      <c r="CK32" s="46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38"/>
      <c r="CX32" s="38"/>
      <c r="CY32" s="38"/>
      <c r="CZ32" s="38"/>
      <c r="DA32" s="38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0" s="27" customFormat="1" ht="11.25">
      <c r="A33" s="26"/>
      <c r="B33" s="26" t="s">
        <v>215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57"/>
      <c r="N33" s="26"/>
      <c r="O33" s="5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</row>
    <row r="34" spans="1:100" s="24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7"/>
      <c r="N34" s="5"/>
      <c r="O34" s="75"/>
      <c r="P34" s="45"/>
      <c r="Q34" s="45"/>
      <c r="R34" s="5"/>
      <c r="S34" s="5"/>
      <c r="T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s="24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7"/>
      <c r="N35" s="5"/>
      <c r="O35" s="76"/>
      <c r="R35" s="5"/>
      <c r="S35" s="5"/>
      <c r="T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s="24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43"/>
      <c r="L36" s="43"/>
      <c r="M36" s="73"/>
      <c r="N36" s="43"/>
      <c r="O36" s="76"/>
      <c r="R36" s="42"/>
      <c r="S36" s="42"/>
      <c r="T36" s="42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s="24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44"/>
      <c r="L37" s="44"/>
      <c r="M37" s="74"/>
      <c r="N37" s="44"/>
      <c r="O37" s="76"/>
      <c r="R37" s="42"/>
      <c r="S37" s="42"/>
      <c r="T37" s="42"/>
      <c r="AH37" s="44"/>
      <c r="AI37" s="44"/>
      <c r="AJ37" s="44"/>
      <c r="AK37" s="35"/>
      <c r="AL37" s="44"/>
      <c r="AM37" s="44"/>
      <c r="AN37" s="35"/>
      <c r="AO37" s="44"/>
      <c r="AP37" s="44"/>
      <c r="AQ37" s="35"/>
      <c r="AR37" s="44"/>
      <c r="AS37" s="44"/>
      <c r="AT37" s="35"/>
      <c r="AU37" s="44"/>
      <c r="AV37" s="44"/>
      <c r="AW37" s="35"/>
      <c r="AX37" s="44"/>
      <c r="AY37" s="44"/>
      <c r="AZ37" s="35"/>
      <c r="BA37" s="44"/>
      <c r="BB37" s="44"/>
      <c r="BC37" s="35"/>
      <c r="BD37" s="44"/>
      <c r="BE37" s="44"/>
      <c r="BF37" s="35"/>
      <c r="BG37" s="44"/>
      <c r="BH37" s="44"/>
      <c r="BI37" s="35"/>
      <c r="BJ37" s="44"/>
      <c r="BK37" s="44"/>
      <c r="BL37" s="35"/>
      <c r="BM37" s="44"/>
      <c r="BN37" s="44"/>
      <c r="BO37" s="35"/>
      <c r="BP37" s="44"/>
      <c r="BQ37" s="44"/>
      <c r="BR37" s="35"/>
      <c r="BS37" s="44"/>
      <c r="BT37" s="44"/>
      <c r="BU37" s="35"/>
      <c r="BV37" s="44"/>
      <c r="BW37" s="44"/>
      <c r="BX37" s="35"/>
      <c r="BY37" s="44"/>
      <c r="BZ37" s="44"/>
      <c r="CA37" s="35"/>
      <c r="CB37" s="35"/>
      <c r="CC37" s="35"/>
      <c r="CD37" s="35"/>
      <c r="CE37" s="44"/>
      <c r="CF37" s="44"/>
      <c r="CG37" s="3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s="24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7"/>
      <c r="N38" s="5"/>
      <c r="O38" s="76"/>
      <c r="R38" s="5"/>
      <c r="S38" s="5"/>
      <c r="T38" s="5"/>
      <c r="U38" s="45"/>
      <c r="V38" s="4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s="24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7"/>
      <c r="N39" s="5"/>
      <c r="O39" s="76"/>
      <c r="R39" s="5"/>
      <c r="S39" s="5"/>
      <c r="T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s="24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7"/>
      <c r="N40" s="5"/>
      <c r="O40" s="76"/>
      <c r="R40" s="5"/>
      <c r="S40" s="5"/>
      <c r="T40" s="5"/>
      <c r="AH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s="2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7"/>
      <c r="N41" s="5"/>
      <c r="O41" s="76"/>
      <c r="R41" s="5"/>
      <c r="S41" s="5"/>
      <c r="T41" s="5"/>
      <c r="AH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s="2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7"/>
      <c r="N42" s="5"/>
      <c r="O42" s="76"/>
      <c r="R42" s="5"/>
      <c r="S42" s="5"/>
      <c r="T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s="2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7"/>
      <c r="N43" s="5"/>
      <c r="O43" s="5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s="2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7"/>
      <c r="N44" s="5"/>
      <c r="O44" s="5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s="2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7"/>
      <c r="N45" s="5"/>
      <c r="O45" s="5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s="2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7"/>
      <c r="N46" s="5"/>
      <c r="O46" s="5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s="2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7"/>
      <c r="N47" s="5"/>
      <c r="O47" s="5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s="2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7"/>
      <c r="N48" s="5"/>
      <c r="O48" s="5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s="2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7"/>
      <c r="N49" s="5"/>
      <c r="O49" s="5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s="2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7"/>
      <c r="N50" s="5"/>
      <c r="O50" s="5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s="2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7"/>
      <c r="N51" s="5"/>
      <c r="O51" s="5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s="24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7"/>
      <c r="N52" s="5"/>
      <c r="O52" s="5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s="24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7"/>
      <c r="N53" s="5"/>
      <c r="O53" s="5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s="24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7"/>
      <c r="N54" s="5"/>
      <c r="O54" s="5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s="24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7"/>
      <c r="N55" s="5"/>
      <c r="O55" s="5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s="24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7"/>
      <c r="N56" s="5"/>
      <c r="O56" s="5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s="24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7"/>
      <c r="N57" s="5"/>
      <c r="O57" s="5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1:100" s="24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7"/>
      <c r="N58" s="5"/>
      <c r="O58" s="5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1:100" s="24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7"/>
      <c r="N59" s="5"/>
      <c r="O59" s="5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1:100" s="24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7"/>
      <c r="N60" s="5"/>
      <c r="O60" s="5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1:100" s="24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7"/>
      <c r="N61" s="5"/>
      <c r="O61" s="5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s="24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7"/>
      <c r="N62" s="5"/>
      <c r="O62" s="5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s="24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7"/>
      <c r="N63" s="5"/>
      <c r="O63" s="57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1:100" s="24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7"/>
      <c r="N64" s="5"/>
      <c r="O64" s="5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1:100" s="24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7"/>
      <c r="N65" s="5"/>
      <c r="O65" s="5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s="24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7"/>
      <c r="N66" s="5"/>
      <c r="O66" s="5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1:100" s="24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7"/>
      <c r="N67" s="5"/>
      <c r="O67" s="5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1:100" s="24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7"/>
      <c r="N68" s="5"/>
      <c r="O68" s="5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1:100" s="24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7"/>
      <c r="N69" s="5"/>
      <c r="O69" s="5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1:100" s="24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7"/>
      <c r="N70" s="5"/>
      <c r="O70" s="5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1:100" s="24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7"/>
      <c r="N71" s="5"/>
      <c r="O71" s="5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1:100" s="24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7"/>
      <c r="N72" s="5"/>
      <c r="O72" s="5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1:100" s="24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7"/>
      <c r="N73" s="5"/>
      <c r="O73" s="5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</row>
    <row r="74" spans="1:100" s="24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7"/>
      <c r="N74" s="5"/>
      <c r="O74" s="5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</row>
    <row r="75" spans="1:100" s="24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7"/>
      <c r="N75" s="5"/>
      <c r="O75" s="5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</row>
    <row r="76" spans="1:100" s="24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7"/>
      <c r="N76" s="5"/>
      <c r="O76" s="5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</row>
    <row r="77" spans="1:100" s="24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7"/>
      <c r="N77" s="5"/>
      <c r="O77" s="5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</row>
    <row r="78" spans="1:100" s="24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7"/>
      <c r="N78" s="5"/>
      <c r="O78" s="5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</row>
    <row r="79" spans="1:100" s="24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7"/>
      <c r="N79" s="5"/>
      <c r="O79" s="5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</row>
    <row r="80" spans="1:100" s="24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7"/>
      <c r="N80" s="5"/>
      <c r="O80" s="5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</row>
    <row r="81" spans="1:100" s="24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7"/>
      <c r="N81" s="5"/>
      <c r="O81" s="5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</row>
    <row r="82" spans="1:100" s="24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7"/>
      <c r="N82" s="5"/>
      <c r="O82" s="5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</row>
    <row r="83" spans="1:100" s="24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7"/>
      <c r="N83" s="5"/>
      <c r="O83" s="5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</row>
    <row r="84" spans="1:100" s="24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7"/>
      <c r="N84" s="5"/>
      <c r="O84" s="5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</row>
    <row r="85" spans="1:100" s="24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7"/>
      <c r="N85" s="5"/>
      <c r="O85" s="5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</row>
    <row r="86" spans="1:100" s="24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7"/>
      <c r="N86" s="5"/>
      <c r="O86" s="57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</row>
    <row r="87" spans="1:100" s="24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7"/>
      <c r="N87" s="5"/>
      <c r="O87" s="5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</row>
    <row r="88" spans="1:100" s="24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7"/>
      <c r="N88" s="5"/>
      <c r="O88" s="5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</row>
    <row r="89" spans="1:100" s="24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7"/>
      <c r="N89" s="5"/>
      <c r="O89" s="5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</row>
    <row r="90" spans="1:100" s="24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7"/>
      <c r="N90" s="5"/>
      <c r="O90" s="5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</row>
    <row r="91" spans="1:100" s="24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7"/>
      <c r="N91" s="5"/>
      <c r="O91" s="5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</row>
    <row r="92" spans="1:100" s="24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7"/>
      <c r="N92" s="5"/>
      <c r="O92" s="5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</row>
    <row r="93" spans="1:100" s="24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7"/>
      <c r="N93" s="5"/>
      <c r="O93" s="5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</row>
    <row r="94" spans="1:100" s="24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7"/>
      <c r="N94" s="5"/>
      <c r="O94" s="5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</row>
    <row r="95" spans="1:100" s="24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7"/>
      <c r="N95" s="5"/>
      <c r="O95" s="5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</row>
    <row r="96" spans="1:100" s="24" customFormat="1" ht="12.75">
      <c r="A96" s="5"/>
      <c r="B96" s="5"/>
      <c r="C96" s="5"/>
      <c r="D96" s="5"/>
      <c r="E96" s="5"/>
      <c r="F96" s="5"/>
      <c r="G96" s="5"/>
      <c r="H96" s="5"/>
      <c r="I96" s="5"/>
      <c r="J96"/>
      <c r="K96" s="5"/>
      <c r="L96" s="5"/>
      <c r="M96" s="57"/>
      <c r="N96" s="5"/>
      <c r="O96" s="5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</row>
  </sheetData>
  <mergeCells count="83">
    <mergeCell ref="CB17:CD17"/>
    <mergeCell ref="CB18:CD18"/>
    <mergeCell ref="A6:E6"/>
    <mergeCell ref="J8:S8"/>
    <mergeCell ref="J9:S9"/>
    <mergeCell ref="W18:Y18"/>
    <mergeCell ref="Z18:AB18"/>
    <mergeCell ref="AC18:AE18"/>
    <mergeCell ref="AF18:AH18"/>
    <mergeCell ref="BY17:CA17"/>
    <mergeCell ref="A1:Q1"/>
    <mergeCell ref="A2:Q2"/>
    <mergeCell ref="A3:Q3"/>
    <mergeCell ref="A4:Q4"/>
    <mergeCell ref="CH17:CJ17"/>
    <mergeCell ref="CK17:CM17"/>
    <mergeCell ref="J10:S10"/>
    <mergeCell ref="J11:L11"/>
    <mergeCell ref="J12:S12"/>
    <mergeCell ref="J13:S13"/>
    <mergeCell ref="W17:Y17"/>
    <mergeCell ref="Z17:AB17"/>
    <mergeCell ref="AC17:AE17"/>
    <mergeCell ref="AF17:AH17"/>
    <mergeCell ref="B25:J25"/>
    <mergeCell ref="B26:J26"/>
    <mergeCell ref="B27:J27"/>
    <mergeCell ref="T17:V17"/>
    <mergeCell ref="B21:J21"/>
    <mergeCell ref="B22:J22"/>
    <mergeCell ref="B23:J23"/>
    <mergeCell ref="B24:J24"/>
    <mergeCell ref="T18:V18"/>
    <mergeCell ref="K17:P17"/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  <mergeCell ref="CT17:CV17"/>
    <mergeCell ref="CT18:CV18"/>
    <mergeCell ref="CE17:CG17"/>
    <mergeCell ref="CE18:CG18"/>
    <mergeCell ref="CN17:CP17"/>
    <mergeCell ref="CN18:CP18"/>
    <mergeCell ref="CQ17:CS17"/>
    <mergeCell ref="CQ18:CS18"/>
    <mergeCell ref="CH18:CJ18"/>
    <mergeCell ref="CK18:CM18"/>
    <mergeCell ref="BY18:CA18"/>
    <mergeCell ref="BV17:BX17"/>
    <mergeCell ref="BV18:BX18"/>
    <mergeCell ref="AI17:AK17"/>
    <mergeCell ref="AI18:AK18"/>
    <mergeCell ref="BS17:BU17"/>
    <mergeCell ref="BS18:BU18"/>
    <mergeCell ref="BP17:BR17"/>
    <mergeCell ref="BP18:BR18"/>
    <mergeCell ref="BM17:BO17"/>
    <mergeCell ref="BM18:BO18"/>
    <mergeCell ref="BJ17:BL17"/>
    <mergeCell ref="BJ18:BL18"/>
    <mergeCell ref="BG17:BI17"/>
    <mergeCell ref="BG18:BI18"/>
    <mergeCell ref="BD17:BF17"/>
    <mergeCell ref="BD18:BF18"/>
    <mergeCell ref="BA17:BC17"/>
    <mergeCell ref="BA18:BC18"/>
    <mergeCell ref="AX17:AZ17"/>
    <mergeCell ref="AX18:AZ18"/>
    <mergeCell ref="AU17:AW17"/>
    <mergeCell ref="AU18:AW18"/>
    <mergeCell ref="AL17:AN17"/>
    <mergeCell ref="AL18:AN18"/>
    <mergeCell ref="AR17:AT17"/>
    <mergeCell ref="AR18:AT18"/>
    <mergeCell ref="AO17:AQ17"/>
    <mergeCell ref="AO18:AQ18"/>
  </mergeCells>
  <printOptions/>
  <pageMargins left="0.7874015748031497" right="0.7874015748031497" top="0.984251968503937" bottom="0.984251968503937" header="0" footer="0"/>
  <pageSetup fitToWidth="3" fitToHeight="1" horizontalDpi="600" verticalDpi="600" orientation="landscape" paperSize="124" scale="56" r:id="rId5"/>
  <drawing r:id="rId4"/>
  <legacyDrawing r:id="rId3"/>
  <oleObjects>
    <oleObject progId="" shapeId="825802" r:id="rId1"/>
    <oleObject progId="" shapeId="13966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2007-10-26T23:30:07Z</cp:lastPrinted>
  <dcterms:created xsi:type="dcterms:W3CDTF">2005-09-05T18:56:16Z</dcterms:created>
  <dcterms:modified xsi:type="dcterms:W3CDTF">2007-10-26T23:30:19Z</dcterms:modified>
  <cp:category/>
  <cp:version/>
  <cp:contentType/>
  <cp:contentStatus/>
</cp:coreProperties>
</file>