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1_09" sheetId="1" r:id="rId1"/>
  </sheets>
  <definedNames>
    <definedName name="_xlnm.Print_Area" localSheetId="0">'11_09'!$A$1:$X$104</definedName>
    <definedName name="_xlnm.Print_Titles" localSheetId="0">'11_09'!$17:$18</definedName>
  </definedNames>
  <calcPr fullCalcOnLoad="1"/>
</workbook>
</file>

<file path=xl/sharedStrings.xml><?xml version="1.0" encoding="utf-8"?>
<sst xmlns="http://schemas.openxmlformats.org/spreadsheetml/2006/main" count="234" uniqueCount="234">
  <si>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</si>
  <si>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</si>
  <si>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</si>
  <si>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</si>
  <si>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</si>
  <si>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</si>
  <si>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</si>
  <si>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</si>
  <si>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</si>
  <si>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</si>
  <si>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</si>
  <si>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</si>
  <si>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</si>
  <si>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</si>
  <si>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</si>
  <si>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</si>
  <si>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</si>
  <si>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</si>
  <si>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</si>
  <si>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</si>
  <si>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</si>
  <si>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</si>
  <si>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</si>
  <si>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</si>
  <si>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</si>
  <si>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</si>
  <si>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</si>
  <si>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</si>
  <si>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</si>
  <si>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</si>
  <si>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</si>
  <si>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</si>
  <si>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</si>
  <si>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</si>
  <si>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</si>
  <si>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</si>
  <si>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</si>
  <si>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</si>
  <si>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</si>
  <si>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</si>
  <si>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</si>
  <si>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</si>
  <si>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</si>
  <si>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</si>
  <si>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</si>
  <si>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</si>
  <si>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</si>
  <si>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</si>
  <si>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</si>
  <si>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</si>
  <si>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</si>
  <si>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</si>
  <si>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</si>
  <si>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</si>
  <si>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</si>
  <si>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</si>
  <si>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</si>
  <si>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</si>
  <si>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</si>
  <si>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</si>
  <si>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</si>
  <si>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</si>
  <si>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</si>
  <si>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</si>
  <si>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</si>
  <si>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</si>
  <si>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</si>
  <si>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</si>
  <si>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</si>
  <si>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</si>
  <si>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</si>
  <si>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</si>
  <si>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</si>
  <si>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</si>
  <si>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</si>
  <si>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</si>
  <si>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</si>
  <si>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</si>
  <si>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</si>
  <si>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</si>
  <si>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</si>
  <si>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</si>
  <si>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</si>
  <si>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</si>
  <si>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</si>
  <si>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</si>
  <si>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</si>
  <si>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</si>
  <si>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</si>
  <si>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</si>
  <si>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</si>
  <si>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</si>
  <si>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</si>
  <si>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</si>
  <si>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</si>
  <si>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</si>
  <si>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</si>
  <si>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</si>
  <si>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</si>
  <si>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</si>
  <si>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</si>
  <si>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</si>
  <si>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</si>
  <si>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</si>
  <si>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</si>
  <si>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</si>
  <si>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</si>
  <si>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</si>
  <si>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</si>
  <si>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</si>
  <si>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</si>
  <si>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</si>
  <si>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</si>
  <si>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</si>
  <si>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</si>
  <si>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</si>
  <si>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</si>
  <si>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</si>
  <si>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</si>
  <si>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</si>
  <si>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</si>
  <si>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</si>
  <si>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</si>
  <si>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</si>
  <si>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</si>
  <si>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</si>
  <si>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</si>
  <si>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</si>
  <si>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</si>
  <si>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</si>
  <si>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</si>
  <si>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</si>
  <si>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</si>
  <si>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</si>
  <si>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</si>
  <si>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</si>
  <si>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</si>
  <si>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</si>
  <si>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</si>
  <si>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</si>
  <si>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</si>
  <si>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</si>
  <si>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</si>
  <si>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</si>
  <si>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</si>
  <si>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</si>
  <si>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</si>
  <si>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</si>
  <si>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</si>
  <si>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</si>
  <si>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</si>
  <si>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</si>
  <si>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</si>
  <si>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</si>
  <si>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</si>
  <si>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</si>
  <si>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</si>
  <si>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</si>
  <si>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</si>
  <si>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</si>
  <si>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</si>
  <si>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</si>
  <si>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</si>
  <si>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</si>
  <si>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</si>
  <si>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</si>
  <si>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</si>
  <si>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</si>
  <si>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</si>
  <si>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</si>
  <si>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</si>
  <si>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</si>
  <si>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</si>
  <si>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</si>
  <si>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</si>
  <si>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</si>
  <si>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</si>
  <si>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</si>
  <si>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</si>
  <si>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</si>
  <si>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</si>
  <si>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</si>
  <si>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</si>
  <si>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</si>
  <si>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</si>
  <si>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</si>
  <si>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</si>
  <si>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</si>
  <si>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</si>
  <si>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</si>
  <si>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</si>
  <si>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</si>
  <si>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</si>
  <si>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</si>
  <si>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</si>
  <si>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</si>
  <si>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</si>
  <si>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</si>
  <si>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</si>
  <si>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</si>
  <si>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</si>
  <si>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</si>
  <si>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</si>
  <si>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</si>
  <si>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</si>
  <si>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</si>
  <si>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</si>
  <si>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</si>
  <si>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</si>
  <si>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</si>
  <si>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</si>
  <si>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</si>
  <si>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</si>
  <si>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</si>
  <si>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</si>
  <si>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</si>
  <si>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</si>
  <si>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</si>
  <si>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</si>
  <si>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</si>
  <si>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</si>
  <si>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</si>
  <si>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</si>
  <si>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</si>
  <si>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</si>
  <si>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</si>
  <si>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</si>
  <si>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</si>
  <si>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</si>
  <si>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</si>
  <si>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</si>
  <si>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</si>
  <si>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Municipios del Departamento de Quetzaltenango</t>
  </si>
  <si>
    <t>11- 09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</si>
</sst>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3" fontId="0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3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2</xdr:row>
      <xdr:rowOff>57150</xdr:rowOff>
    </xdr:from>
    <xdr:to>
      <xdr:col>10</xdr:col>
      <xdr:colOff>9525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61950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tabSelected="1" zoomScale="85" zoomScaleNormal="85" workbookViewId="0" topLeftCell="A1">
      <selection activeCell="B20" sqref="B20:D20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  <col min="9" max="9" width="13.421875" style="0" customWidth="1"/>
    <col min="24" max="24" width="13.00390625" style="0" customWidth="1"/>
    <col min="30" max="30" width="14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58" t="s">
        <v>4</v>
      </c>
      <c r="B6" s="59"/>
      <c r="D6" s="60" t="s">
        <v>233</v>
      </c>
      <c r="E6" s="61"/>
    </row>
    <row r="7" s="6" customFormat="1" ht="12"/>
    <row r="8" spans="2:22" s="6" customFormat="1" ht="12.75" customHeight="1">
      <c r="B8" s="31" t="s">
        <v>7</v>
      </c>
      <c r="C8" s="32"/>
      <c r="D8" s="62" t="s">
        <v>92</v>
      </c>
      <c r="E8" s="62"/>
      <c r="F8" s="62"/>
      <c r="G8" s="62"/>
      <c r="H8" s="62"/>
      <c r="I8" s="62"/>
      <c r="J8" s="62"/>
      <c r="K8" s="63"/>
      <c r="L8" s="47"/>
      <c r="M8" s="47"/>
      <c r="N8" s="47"/>
      <c r="O8" s="47"/>
      <c r="P8" s="47"/>
      <c r="Q8" s="47"/>
      <c r="R8" s="47"/>
      <c r="S8" s="47"/>
      <c r="T8" s="47"/>
      <c r="U8" s="47"/>
      <c r="V8" s="8"/>
    </row>
    <row r="9" spans="2:22" s="7" customFormat="1" ht="12.75" customHeight="1">
      <c r="B9" s="33" t="s">
        <v>9</v>
      </c>
      <c r="C9" s="19"/>
      <c r="D9" s="51" t="s">
        <v>93</v>
      </c>
      <c r="E9" s="51"/>
      <c r="F9" s="51"/>
      <c r="G9" s="51"/>
      <c r="H9" s="51"/>
      <c r="I9" s="51"/>
      <c r="J9" s="51"/>
      <c r="K9" s="52"/>
      <c r="L9" s="46"/>
      <c r="M9" s="46"/>
      <c r="N9" s="46"/>
      <c r="O9" s="46"/>
      <c r="P9" s="46"/>
      <c r="Q9" s="46"/>
      <c r="R9" s="46"/>
      <c r="S9" s="46"/>
      <c r="T9" s="46"/>
      <c r="U9" s="46"/>
      <c r="V9" s="9"/>
    </row>
    <row r="10" spans="2:22" s="7" customFormat="1" ht="12.75" customHeight="1">
      <c r="B10" s="33"/>
      <c r="C10" s="19"/>
      <c r="D10" s="51" t="s">
        <v>94</v>
      </c>
      <c r="E10" s="51"/>
      <c r="F10" s="51"/>
      <c r="G10" s="51"/>
      <c r="H10" s="51"/>
      <c r="I10" s="51"/>
      <c r="J10" s="51"/>
      <c r="K10" s="52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9"/>
    </row>
    <row r="11" spans="2:22" s="6" customFormat="1" ht="12">
      <c r="B11" s="34" t="s">
        <v>5</v>
      </c>
      <c r="C11" s="35"/>
      <c r="D11" s="53" t="s">
        <v>232</v>
      </c>
      <c r="E11" s="53"/>
      <c r="F11" s="53"/>
      <c r="G11" s="53"/>
      <c r="H11" s="53"/>
      <c r="I11" s="53"/>
      <c r="J11" s="53"/>
      <c r="K11" s="54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10"/>
    </row>
    <row r="12" spans="2:22" s="6" customFormat="1" ht="12.75" customHeight="1">
      <c r="B12" s="34" t="s">
        <v>95</v>
      </c>
      <c r="C12" s="35"/>
      <c r="D12" s="67">
        <v>2005</v>
      </c>
      <c r="E12" s="67"/>
      <c r="F12" s="67"/>
      <c r="G12" s="67"/>
      <c r="H12" s="67"/>
      <c r="I12" s="67"/>
      <c r="J12" s="67"/>
      <c r="K12" s="6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10"/>
    </row>
    <row r="13" spans="2:29" s="6" customFormat="1" ht="12">
      <c r="B13" s="34" t="s">
        <v>6</v>
      </c>
      <c r="C13" s="35"/>
      <c r="D13" s="53" t="s">
        <v>96</v>
      </c>
      <c r="E13" s="53"/>
      <c r="F13" s="53"/>
      <c r="G13" s="53"/>
      <c r="H13" s="53"/>
      <c r="I13" s="53"/>
      <c r="J13" s="53"/>
      <c r="K13" s="54"/>
      <c r="L13" s="47"/>
      <c r="M13" s="47"/>
      <c r="N13" s="47"/>
      <c r="O13" s="47"/>
      <c r="P13" s="47"/>
      <c r="Q13" s="47"/>
      <c r="R13" s="47"/>
      <c r="S13" s="47"/>
      <c r="T13" s="47"/>
      <c r="U13" s="47"/>
      <c r="Y13" s="11"/>
      <c r="Z13" s="11"/>
      <c r="AA13" s="11"/>
      <c r="AB13" s="11"/>
      <c r="AC13" s="11"/>
    </row>
    <row r="14" spans="2:22" s="12" customFormat="1" ht="12">
      <c r="B14" s="34" t="s">
        <v>97</v>
      </c>
      <c r="C14" s="35"/>
      <c r="D14" s="36" t="s">
        <v>98</v>
      </c>
      <c r="E14" s="36"/>
      <c r="F14" s="36"/>
      <c r="G14" s="36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2" s="12" customFormat="1" ht="12">
      <c r="B15" s="38" t="s">
        <v>99</v>
      </c>
      <c r="C15" s="39"/>
      <c r="D15" s="40" t="s">
        <v>100</v>
      </c>
      <c r="E15" s="40"/>
      <c r="F15" s="40"/>
      <c r="G15" s="40"/>
      <c r="H15" s="40"/>
      <c r="I15" s="40"/>
      <c r="J15" s="40"/>
      <c r="K15" s="41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7" spans="2:30" ht="24.75" customHeight="1">
      <c r="B17" s="14"/>
      <c r="C17" s="14"/>
      <c r="D17" s="14"/>
      <c r="E17" s="13"/>
      <c r="F17" s="22" t="s">
        <v>182</v>
      </c>
      <c r="G17" s="22" t="s">
        <v>183</v>
      </c>
      <c r="H17" s="22" t="s">
        <v>184</v>
      </c>
      <c r="I17" s="22" t="s">
        <v>185</v>
      </c>
      <c r="J17" s="22" t="s">
        <v>186</v>
      </c>
      <c r="K17" s="22" t="s">
        <v>187</v>
      </c>
      <c r="L17" s="22" t="s">
        <v>188</v>
      </c>
      <c r="M17" s="22" t="s">
        <v>189</v>
      </c>
      <c r="N17" s="22" t="s">
        <v>190</v>
      </c>
      <c r="O17" s="22" t="s">
        <v>191</v>
      </c>
      <c r="P17" s="22" t="s">
        <v>192</v>
      </c>
      <c r="Q17" s="22" t="s">
        <v>193</v>
      </c>
      <c r="R17" s="22" t="s">
        <v>194</v>
      </c>
      <c r="S17" s="22" t="s">
        <v>195</v>
      </c>
      <c r="T17" s="22" t="s">
        <v>196</v>
      </c>
      <c r="U17" s="22" t="s">
        <v>197</v>
      </c>
      <c r="V17" s="22" t="s">
        <v>198</v>
      </c>
      <c r="W17" s="22" t="s">
        <v>199</v>
      </c>
      <c r="X17" s="22" t="s">
        <v>200</v>
      </c>
      <c r="Y17" s="22" t="s">
        <v>201</v>
      </c>
      <c r="Z17" s="22" t="s">
        <v>202</v>
      </c>
      <c r="AA17" s="22" t="s">
        <v>203</v>
      </c>
      <c r="AB17" s="22" t="s">
        <v>204</v>
      </c>
      <c r="AC17" s="22" t="s">
        <v>205</v>
      </c>
      <c r="AD17" s="22" t="s">
        <v>206</v>
      </c>
    </row>
    <row r="18" spans="2:30" ht="12.75">
      <c r="B18" s="64" t="s">
        <v>8</v>
      </c>
      <c r="C18" s="65"/>
      <c r="D18" s="66"/>
      <c r="E18" s="24" t="s">
        <v>181</v>
      </c>
      <c r="F18" s="23" t="s">
        <v>207</v>
      </c>
      <c r="G18" s="23" t="s">
        <v>208</v>
      </c>
      <c r="H18" s="23" t="s">
        <v>209</v>
      </c>
      <c r="I18" s="23" t="s">
        <v>210</v>
      </c>
      <c r="J18" s="23" t="s">
        <v>211</v>
      </c>
      <c r="K18" s="23" t="s">
        <v>212</v>
      </c>
      <c r="L18" s="23" t="s">
        <v>213</v>
      </c>
      <c r="M18" s="23" t="s">
        <v>214</v>
      </c>
      <c r="N18" s="23" t="s">
        <v>215</v>
      </c>
      <c r="O18" s="23" t="s">
        <v>216</v>
      </c>
      <c r="P18" s="23" t="s">
        <v>217</v>
      </c>
      <c r="Q18" s="23" t="s">
        <v>218</v>
      </c>
      <c r="R18" s="23" t="s">
        <v>219</v>
      </c>
      <c r="S18" s="23" t="s">
        <v>220</v>
      </c>
      <c r="T18" s="23" t="s">
        <v>221</v>
      </c>
      <c r="U18" s="23" t="s">
        <v>222</v>
      </c>
      <c r="V18" s="23" t="s">
        <v>223</v>
      </c>
      <c r="W18" s="23" t="s">
        <v>224</v>
      </c>
      <c r="X18" s="23" t="s">
        <v>225</v>
      </c>
      <c r="Y18" s="23" t="s">
        <v>226</v>
      </c>
      <c r="Z18" s="23" t="s">
        <v>227</v>
      </c>
      <c r="AA18" s="23" t="s">
        <v>228</v>
      </c>
      <c r="AB18" s="23" t="s">
        <v>229</v>
      </c>
      <c r="AC18" s="23" t="s">
        <v>230</v>
      </c>
      <c r="AD18" s="23" t="s">
        <v>231</v>
      </c>
    </row>
    <row r="19" spans="2:2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30" s="6" customFormat="1" ht="12.75">
      <c r="B20" s="55" t="s">
        <v>10</v>
      </c>
      <c r="C20" s="56"/>
      <c r="D20" s="57"/>
      <c r="E20" s="25" t="s">
        <v>101</v>
      </c>
      <c r="F20" s="49">
        <v>6233</v>
      </c>
      <c r="G20" s="50">
        <v>527</v>
      </c>
      <c r="H20" s="50">
        <v>837</v>
      </c>
      <c r="I20" s="50">
        <v>762</v>
      </c>
      <c r="J20" s="50">
        <v>401</v>
      </c>
      <c r="K20" s="50">
        <v>668</v>
      </c>
      <c r="L20" s="50">
        <v>370</v>
      </c>
      <c r="M20" s="50">
        <v>308</v>
      </c>
      <c r="N20" s="50">
        <v>1595</v>
      </c>
      <c r="O20" s="50">
        <v>280</v>
      </c>
      <c r="P20" s="50">
        <v>614</v>
      </c>
      <c r="Q20" s="50">
        <v>930</v>
      </c>
      <c r="R20" s="50">
        <v>277</v>
      </c>
      <c r="S20" s="50">
        <v>1479</v>
      </c>
      <c r="T20" s="50">
        <v>418</v>
      </c>
      <c r="U20" s="50">
        <v>443</v>
      </c>
      <c r="V20" s="50">
        <v>1544</v>
      </c>
      <c r="W20" s="50">
        <v>266</v>
      </c>
      <c r="X20" s="50">
        <v>957</v>
      </c>
      <c r="Y20" s="50">
        <v>3437</v>
      </c>
      <c r="Z20" s="50">
        <v>1198</v>
      </c>
      <c r="AA20" s="50">
        <v>619</v>
      </c>
      <c r="AB20" s="50">
        <v>623</v>
      </c>
      <c r="AC20" s="50">
        <v>542</v>
      </c>
      <c r="AD20" s="42">
        <f>SUM(F20:AC20)</f>
        <v>25328</v>
      </c>
    </row>
    <row r="21" spans="2:30" s="6" customFormat="1" ht="12.75" customHeight="1">
      <c r="B21" s="55" t="s">
        <v>11</v>
      </c>
      <c r="C21" s="56"/>
      <c r="D21" s="57"/>
      <c r="E21" s="25" t="s">
        <v>102</v>
      </c>
      <c r="F21" s="50">
        <v>3163</v>
      </c>
      <c r="G21" s="50">
        <v>250</v>
      </c>
      <c r="H21" s="50">
        <v>408</v>
      </c>
      <c r="I21" s="50">
        <v>365</v>
      </c>
      <c r="J21" s="50">
        <v>197</v>
      </c>
      <c r="K21" s="50">
        <v>342</v>
      </c>
      <c r="L21" s="50">
        <v>206</v>
      </c>
      <c r="M21" s="50">
        <v>156</v>
      </c>
      <c r="N21" s="50">
        <v>769</v>
      </c>
      <c r="O21" s="50">
        <v>131</v>
      </c>
      <c r="P21" s="50">
        <v>300</v>
      </c>
      <c r="Q21" s="50">
        <v>451</v>
      </c>
      <c r="R21" s="50">
        <v>147</v>
      </c>
      <c r="S21" s="50">
        <v>740</v>
      </c>
      <c r="T21" s="50">
        <v>213</v>
      </c>
      <c r="U21" s="50">
        <v>219</v>
      </c>
      <c r="V21" s="50">
        <v>771</v>
      </c>
      <c r="W21" s="50">
        <v>134</v>
      </c>
      <c r="X21" s="50">
        <v>503</v>
      </c>
      <c r="Y21" s="50">
        <v>1732</v>
      </c>
      <c r="Z21" s="50">
        <v>585</v>
      </c>
      <c r="AA21" s="50">
        <v>274</v>
      </c>
      <c r="AB21" s="50">
        <v>323</v>
      </c>
      <c r="AC21" s="50">
        <v>288</v>
      </c>
      <c r="AD21" s="42">
        <f>SUM(F21:AC21)</f>
        <v>12667</v>
      </c>
    </row>
    <row r="22" spans="2:30" s="6" customFormat="1" ht="12.75" customHeight="1">
      <c r="B22" s="55" t="s">
        <v>12</v>
      </c>
      <c r="C22" s="56"/>
      <c r="D22" s="57"/>
      <c r="E22" s="25" t="s">
        <v>103</v>
      </c>
      <c r="F22" s="50">
        <v>3070</v>
      </c>
      <c r="G22" s="50">
        <v>277</v>
      </c>
      <c r="H22" s="50">
        <v>429</v>
      </c>
      <c r="I22" s="50">
        <v>397</v>
      </c>
      <c r="J22" s="50">
        <v>204</v>
      </c>
      <c r="K22" s="50">
        <v>326</v>
      </c>
      <c r="L22" s="50">
        <v>164</v>
      </c>
      <c r="M22" s="50">
        <v>152</v>
      </c>
      <c r="N22" s="50">
        <v>826</v>
      </c>
      <c r="O22" s="50">
        <v>149</v>
      </c>
      <c r="P22" s="50">
        <v>314</v>
      </c>
      <c r="Q22" s="50">
        <v>479</v>
      </c>
      <c r="R22" s="50">
        <v>130</v>
      </c>
      <c r="S22" s="50">
        <v>739</v>
      </c>
      <c r="T22" s="50">
        <v>205</v>
      </c>
      <c r="U22" s="50">
        <v>224</v>
      </c>
      <c r="V22" s="50">
        <v>773</v>
      </c>
      <c r="W22" s="50">
        <v>132</v>
      </c>
      <c r="X22" s="50">
        <v>454</v>
      </c>
      <c r="Y22" s="50">
        <v>1705</v>
      </c>
      <c r="Z22" s="50">
        <v>613</v>
      </c>
      <c r="AA22" s="50">
        <v>345</v>
      </c>
      <c r="AB22" s="50">
        <v>300</v>
      </c>
      <c r="AC22" s="50">
        <v>254</v>
      </c>
      <c r="AD22" s="42">
        <f>SUM(F22:AC22)</f>
        <v>12661</v>
      </c>
    </row>
    <row r="23" spans="2:30" s="6" customFormat="1" ht="12.75" customHeight="1">
      <c r="B23" s="55" t="s">
        <v>13</v>
      </c>
      <c r="C23" s="56"/>
      <c r="D23" s="57"/>
      <c r="E23" s="25" t="s">
        <v>104</v>
      </c>
      <c r="F23" s="50">
        <v>4840</v>
      </c>
      <c r="G23" s="50">
        <v>194</v>
      </c>
      <c r="H23" s="50">
        <v>229</v>
      </c>
      <c r="I23" s="50">
        <v>52</v>
      </c>
      <c r="J23" s="50">
        <v>64</v>
      </c>
      <c r="K23" s="50">
        <v>61</v>
      </c>
      <c r="L23" s="50">
        <v>96</v>
      </c>
      <c r="M23" s="50">
        <v>98</v>
      </c>
      <c r="N23" s="50">
        <v>374</v>
      </c>
      <c r="O23" s="50">
        <v>239</v>
      </c>
      <c r="P23" s="50">
        <v>179</v>
      </c>
      <c r="Q23" s="50">
        <v>85</v>
      </c>
      <c r="R23" s="50">
        <v>197</v>
      </c>
      <c r="S23" s="50">
        <v>267</v>
      </c>
      <c r="T23" s="50">
        <v>51</v>
      </c>
      <c r="U23" s="50">
        <v>182</v>
      </c>
      <c r="V23" s="50">
        <v>249</v>
      </c>
      <c r="W23" s="50">
        <v>55</v>
      </c>
      <c r="X23" s="50">
        <v>308</v>
      </c>
      <c r="Y23" s="50">
        <v>2164</v>
      </c>
      <c r="Z23" s="50">
        <v>80</v>
      </c>
      <c r="AA23" s="50">
        <v>95</v>
      </c>
      <c r="AB23" s="50">
        <v>332</v>
      </c>
      <c r="AC23" s="50">
        <v>45</v>
      </c>
      <c r="AD23" s="42">
        <f>SUM(F23:AC23)</f>
        <v>10536</v>
      </c>
    </row>
    <row r="24" spans="2:30" s="6" customFormat="1" ht="12.75" customHeight="1">
      <c r="B24" s="55" t="s">
        <v>14</v>
      </c>
      <c r="C24" s="56"/>
      <c r="D24" s="57"/>
      <c r="E24" s="25" t="s">
        <v>105</v>
      </c>
      <c r="F24" s="50">
        <v>1393</v>
      </c>
      <c r="G24" s="50">
        <v>333</v>
      </c>
      <c r="H24" s="50">
        <v>608</v>
      </c>
      <c r="I24" s="50">
        <v>710</v>
      </c>
      <c r="J24" s="50">
        <v>337</v>
      </c>
      <c r="K24" s="50">
        <v>607</v>
      </c>
      <c r="L24" s="50">
        <v>274</v>
      </c>
      <c r="M24" s="50">
        <v>210</v>
      </c>
      <c r="N24" s="50">
        <v>1221</v>
      </c>
      <c r="O24" s="50">
        <v>41</v>
      </c>
      <c r="P24" s="50">
        <v>435</v>
      </c>
      <c r="Q24" s="50">
        <v>845</v>
      </c>
      <c r="R24" s="50">
        <v>80</v>
      </c>
      <c r="S24" s="50">
        <v>1212</v>
      </c>
      <c r="T24" s="50">
        <v>367</v>
      </c>
      <c r="U24" s="50">
        <v>261</v>
      </c>
      <c r="V24" s="50">
        <v>1295</v>
      </c>
      <c r="W24" s="50">
        <v>211</v>
      </c>
      <c r="X24" s="50">
        <v>649</v>
      </c>
      <c r="Y24" s="50">
        <v>1273</v>
      </c>
      <c r="Z24" s="50">
        <v>1118</v>
      </c>
      <c r="AA24" s="50">
        <v>524</v>
      </c>
      <c r="AB24" s="50">
        <v>291</v>
      </c>
      <c r="AC24" s="50">
        <v>497</v>
      </c>
      <c r="AD24" s="42">
        <f>SUM(F24:AC24)</f>
        <v>14792</v>
      </c>
    </row>
    <row r="25" spans="2:30" s="6" customFormat="1" ht="12.75" customHeight="1">
      <c r="B25" s="26" t="s">
        <v>30</v>
      </c>
      <c r="C25" s="27"/>
      <c r="D25" s="27"/>
      <c r="E25" s="28" t="s">
        <v>106</v>
      </c>
      <c r="F25" s="43">
        <v>6189</v>
      </c>
      <c r="G25" s="44">
        <v>501</v>
      </c>
      <c r="H25" s="44">
        <v>757</v>
      </c>
      <c r="I25" s="44">
        <v>695</v>
      </c>
      <c r="J25" s="44">
        <v>382</v>
      </c>
      <c r="K25" s="44">
        <v>642</v>
      </c>
      <c r="L25" s="44">
        <v>368</v>
      </c>
      <c r="M25" s="44">
        <v>247</v>
      </c>
      <c r="N25" s="44">
        <v>1616</v>
      </c>
      <c r="O25" s="44">
        <v>257</v>
      </c>
      <c r="P25" s="44">
        <v>569</v>
      </c>
      <c r="Q25" s="44">
        <v>892</v>
      </c>
      <c r="R25" s="44">
        <v>261</v>
      </c>
      <c r="S25" s="44">
        <v>1223</v>
      </c>
      <c r="T25" s="44">
        <v>345</v>
      </c>
      <c r="U25" s="44">
        <v>419</v>
      </c>
      <c r="V25" s="44">
        <v>1407</v>
      </c>
      <c r="W25" s="44">
        <v>245</v>
      </c>
      <c r="X25" s="44">
        <v>875</v>
      </c>
      <c r="Y25" s="44">
        <v>3251</v>
      </c>
      <c r="Z25" s="44">
        <v>1033</v>
      </c>
      <c r="AA25" s="44">
        <v>599</v>
      </c>
      <c r="AB25" s="44">
        <v>600</v>
      </c>
      <c r="AC25" s="44">
        <v>474</v>
      </c>
      <c r="AD25" s="42">
        <f aca="true" t="shared" si="0" ref="AD25:AD59">SUM(F25:AC25)</f>
        <v>23847</v>
      </c>
    </row>
    <row r="26" spans="2:30" s="6" customFormat="1" ht="12.75" customHeight="1">
      <c r="B26" s="26" t="s">
        <v>31</v>
      </c>
      <c r="C26" s="29"/>
      <c r="D26" s="29"/>
      <c r="E26" s="28" t="s">
        <v>107</v>
      </c>
      <c r="F26" s="43">
        <v>3134</v>
      </c>
      <c r="G26" s="44">
        <v>235</v>
      </c>
      <c r="H26" s="44">
        <v>366</v>
      </c>
      <c r="I26" s="44">
        <v>340</v>
      </c>
      <c r="J26" s="44">
        <v>185</v>
      </c>
      <c r="K26" s="44">
        <v>326</v>
      </c>
      <c r="L26" s="44">
        <v>203</v>
      </c>
      <c r="M26" s="44">
        <v>122</v>
      </c>
      <c r="N26" s="44">
        <v>775</v>
      </c>
      <c r="O26" s="44">
        <v>116</v>
      </c>
      <c r="P26" s="44">
        <v>284</v>
      </c>
      <c r="Q26" s="44">
        <v>426</v>
      </c>
      <c r="R26" s="44">
        <v>138</v>
      </c>
      <c r="S26" s="44">
        <v>599</v>
      </c>
      <c r="T26" s="44">
        <v>176</v>
      </c>
      <c r="U26" s="44">
        <v>210</v>
      </c>
      <c r="V26" s="44">
        <v>690</v>
      </c>
      <c r="W26" s="44">
        <v>119</v>
      </c>
      <c r="X26" s="44">
        <v>461</v>
      </c>
      <c r="Y26" s="44">
        <v>1622</v>
      </c>
      <c r="Z26" s="44">
        <v>500</v>
      </c>
      <c r="AA26" s="44">
        <v>263</v>
      </c>
      <c r="AB26" s="44">
        <v>314</v>
      </c>
      <c r="AC26" s="44">
        <v>260</v>
      </c>
      <c r="AD26" s="42">
        <f t="shared" si="0"/>
        <v>11864</v>
      </c>
    </row>
    <row r="27" spans="2:30" s="6" customFormat="1" ht="12.75" customHeight="1">
      <c r="B27" s="26" t="s">
        <v>32</v>
      </c>
      <c r="C27" s="29"/>
      <c r="D27" s="29"/>
      <c r="E27" s="28" t="s">
        <v>108</v>
      </c>
      <c r="F27" s="43">
        <v>3055</v>
      </c>
      <c r="G27" s="44">
        <v>266</v>
      </c>
      <c r="H27" s="44">
        <v>391</v>
      </c>
      <c r="I27" s="44">
        <v>355</v>
      </c>
      <c r="J27" s="44">
        <v>197</v>
      </c>
      <c r="K27" s="44">
        <v>316</v>
      </c>
      <c r="L27" s="44">
        <v>165</v>
      </c>
      <c r="M27" s="44">
        <v>125</v>
      </c>
      <c r="N27" s="44">
        <v>841</v>
      </c>
      <c r="O27" s="44">
        <v>141</v>
      </c>
      <c r="P27" s="44">
        <v>285</v>
      </c>
      <c r="Q27" s="44">
        <v>466</v>
      </c>
      <c r="R27" s="44">
        <v>123</v>
      </c>
      <c r="S27" s="44">
        <v>624</v>
      </c>
      <c r="T27" s="44">
        <v>169</v>
      </c>
      <c r="U27" s="44">
        <v>209</v>
      </c>
      <c r="V27" s="44">
        <v>717</v>
      </c>
      <c r="W27" s="44">
        <v>126</v>
      </c>
      <c r="X27" s="44">
        <v>414</v>
      </c>
      <c r="Y27" s="44">
        <v>1629</v>
      </c>
      <c r="Z27" s="44">
        <v>533</v>
      </c>
      <c r="AA27" s="44">
        <v>336</v>
      </c>
      <c r="AB27" s="44">
        <v>286</v>
      </c>
      <c r="AC27" s="44">
        <v>214</v>
      </c>
      <c r="AD27" s="42">
        <f t="shared" si="0"/>
        <v>11983</v>
      </c>
    </row>
    <row r="28" spans="2:30" s="6" customFormat="1" ht="12.75" customHeight="1">
      <c r="B28" s="26" t="s">
        <v>33</v>
      </c>
      <c r="C28" s="29"/>
      <c r="D28" s="29"/>
      <c r="E28" s="28" t="s">
        <v>109</v>
      </c>
      <c r="F28" s="43">
        <v>4809</v>
      </c>
      <c r="G28" s="44">
        <v>196</v>
      </c>
      <c r="H28" s="44">
        <v>221</v>
      </c>
      <c r="I28" s="44">
        <v>54</v>
      </c>
      <c r="J28" s="44">
        <v>60</v>
      </c>
      <c r="K28" s="44">
        <v>60</v>
      </c>
      <c r="L28" s="44">
        <v>96</v>
      </c>
      <c r="M28" s="44">
        <v>74</v>
      </c>
      <c r="N28" s="44">
        <v>346</v>
      </c>
      <c r="O28" s="44">
        <v>230</v>
      </c>
      <c r="P28" s="44">
        <v>159</v>
      </c>
      <c r="Q28" s="44">
        <v>79</v>
      </c>
      <c r="R28" s="44">
        <v>188</v>
      </c>
      <c r="S28" s="44">
        <v>223</v>
      </c>
      <c r="T28" s="44">
        <v>40</v>
      </c>
      <c r="U28" s="44">
        <v>171</v>
      </c>
      <c r="V28" s="44">
        <v>221</v>
      </c>
      <c r="W28" s="44">
        <v>61</v>
      </c>
      <c r="X28" s="44">
        <v>279</v>
      </c>
      <c r="Y28" s="44">
        <v>2054</v>
      </c>
      <c r="Z28" s="44">
        <v>67</v>
      </c>
      <c r="AA28" s="44">
        <v>89</v>
      </c>
      <c r="AB28" s="44">
        <v>326</v>
      </c>
      <c r="AC28" s="44">
        <v>44</v>
      </c>
      <c r="AD28" s="42">
        <f t="shared" si="0"/>
        <v>10147</v>
      </c>
    </row>
    <row r="29" spans="2:30" s="6" customFormat="1" ht="12.75" customHeight="1">
      <c r="B29" s="26" t="s">
        <v>34</v>
      </c>
      <c r="C29" s="29"/>
      <c r="D29" s="29"/>
      <c r="E29" s="28" t="s">
        <v>110</v>
      </c>
      <c r="F29" s="43">
        <v>1380</v>
      </c>
      <c r="G29" s="44">
        <v>305</v>
      </c>
      <c r="H29" s="44">
        <v>536</v>
      </c>
      <c r="I29" s="44">
        <v>641</v>
      </c>
      <c r="J29" s="44">
        <v>322</v>
      </c>
      <c r="K29" s="44">
        <v>582</v>
      </c>
      <c r="L29" s="44">
        <v>272</v>
      </c>
      <c r="M29" s="44">
        <v>173</v>
      </c>
      <c r="N29" s="44">
        <v>1270</v>
      </c>
      <c r="O29" s="44">
        <v>27</v>
      </c>
      <c r="P29" s="44">
        <v>410</v>
      </c>
      <c r="Q29" s="44">
        <v>813</v>
      </c>
      <c r="R29" s="44">
        <v>73</v>
      </c>
      <c r="S29" s="44">
        <v>1000</v>
      </c>
      <c r="T29" s="44">
        <v>305</v>
      </c>
      <c r="U29" s="44">
        <v>248</v>
      </c>
      <c r="V29" s="44">
        <v>1186</v>
      </c>
      <c r="W29" s="44">
        <v>184</v>
      </c>
      <c r="X29" s="44">
        <v>596</v>
      </c>
      <c r="Y29" s="44">
        <v>1197</v>
      </c>
      <c r="Z29" s="44">
        <v>966</v>
      </c>
      <c r="AA29" s="44">
        <v>510</v>
      </c>
      <c r="AB29" s="44">
        <v>274</v>
      </c>
      <c r="AC29" s="44">
        <v>430</v>
      </c>
      <c r="AD29" s="42">
        <f t="shared" si="0"/>
        <v>13700</v>
      </c>
    </row>
    <row r="30" spans="2:30" s="6" customFormat="1" ht="12.75">
      <c r="B30" s="55" t="s">
        <v>15</v>
      </c>
      <c r="C30" s="56"/>
      <c r="D30" s="57"/>
      <c r="E30" s="25" t="s">
        <v>111</v>
      </c>
      <c r="F30" s="50">
        <v>26976</v>
      </c>
      <c r="G30" s="49">
        <v>3472</v>
      </c>
      <c r="H30" s="49">
        <v>4827</v>
      </c>
      <c r="I30" s="49">
        <v>7535</v>
      </c>
      <c r="J30" s="49">
        <v>1815</v>
      </c>
      <c r="K30" s="49">
        <v>4808</v>
      </c>
      <c r="L30" s="49">
        <v>2740</v>
      </c>
      <c r="M30" s="49">
        <v>1752</v>
      </c>
      <c r="N30" s="49">
        <v>11030</v>
      </c>
      <c r="O30" s="49">
        <v>1434</v>
      </c>
      <c r="P30" s="49">
        <v>3878</v>
      </c>
      <c r="Q30" s="49">
        <v>5954</v>
      </c>
      <c r="R30" s="49">
        <v>1928</v>
      </c>
      <c r="S30" s="49">
        <v>6611</v>
      </c>
      <c r="T30" s="49">
        <v>2579</v>
      </c>
      <c r="U30" s="49">
        <v>2367</v>
      </c>
      <c r="V30" s="49">
        <v>8716</v>
      </c>
      <c r="W30" s="49">
        <v>1744</v>
      </c>
      <c r="X30" s="49">
        <v>5360</v>
      </c>
      <c r="Y30" s="49">
        <v>20444</v>
      </c>
      <c r="Z30" s="49">
        <v>7561</v>
      </c>
      <c r="AA30" s="49">
        <v>3552</v>
      </c>
      <c r="AB30" s="49">
        <v>2781</v>
      </c>
      <c r="AC30" s="49">
        <v>3135</v>
      </c>
      <c r="AD30" s="42">
        <f t="shared" si="0"/>
        <v>142999</v>
      </c>
    </row>
    <row r="31" spans="2:30" s="6" customFormat="1" ht="12.75">
      <c r="B31" s="55" t="s">
        <v>16</v>
      </c>
      <c r="C31" s="56"/>
      <c r="D31" s="57"/>
      <c r="E31" s="25" t="s">
        <v>112</v>
      </c>
      <c r="F31" s="50">
        <v>13724</v>
      </c>
      <c r="G31" s="50">
        <v>1756</v>
      </c>
      <c r="H31" s="50">
        <v>2498</v>
      </c>
      <c r="I31" s="50">
        <v>3973</v>
      </c>
      <c r="J31" s="50">
        <v>908</v>
      </c>
      <c r="K31" s="50">
        <v>2434</v>
      </c>
      <c r="L31" s="50">
        <v>1447</v>
      </c>
      <c r="M31" s="50">
        <v>911</v>
      </c>
      <c r="N31" s="50">
        <v>5552</v>
      </c>
      <c r="O31" s="50">
        <v>752</v>
      </c>
      <c r="P31" s="50">
        <v>1959</v>
      </c>
      <c r="Q31" s="50">
        <v>3033</v>
      </c>
      <c r="R31" s="50">
        <v>1069</v>
      </c>
      <c r="S31" s="50">
        <v>3340</v>
      </c>
      <c r="T31" s="50">
        <v>1280</v>
      </c>
      <c r="U31" s="50">
        <v>1240</v>
      </c>
      <c r="V31" s="50">
        <v>4697</v>
      </c>
      <c r="W31" s="50">
        <v>911</v>
      </c>
      <c r="X31" s="50">
        <v>2795</v>
      </c>
      <c r="Y31" s="50">
        <v>10649</v>
      </c>
      <c r="Z31" s="50">
        <v>3956</v>
      </c>
      <c r="AA31" s="50">
        <v>1885</v>
      </c>
      <c r="AB31" s="50">
        <v>1455</v>
      </c>
      <c r="AC31" s="50">
        <v>1640</v>
      </c>
      <c r="AD31" s="42">
        <f t="shared" si="0"/>
        <v>73864</v>
      </c>
    </row>
    <row r="32" spans="2:30" s="6" customFormat="1" ht="12.75">
      <c r="B32" s="55" t="s">
        <v>17</v>
      </c>
      <c r="C32" s="56"/>
      <c r="D32" s="57"/>
      <c r="E32" s="25" t="s">
        <v>113</v>
      </c>
      <c r="F32" s="50">
        <v>13252</v>
      </c>
      <c r="G32" s="50">
        <v>1716</v>
      </c>
      <c r="H32" s="50">
        <v>2329</v>
      </c>
      <c r="I32" s="50">
        <v>3562</v>
      </c>
      <c r="J32" s="50">
        <v>907</v>
      </c>
      <c r="K32" s="50">
        <v>2374</v>
      </c>
      <c r="L32" s="50">
        <v>1293</v>
      </c>
      <c r="M32" s="50">
        <v>841</v>
      </c>
      <c r="N32" s="50">
        <v>5478</v>
      </c>
      <c r="O32" s="50">
        <v>682</v>
      </c>
      <c r="P32" s="50">
        <v>1919</v>
      </c>
      <c r="Q32" s="50">
        <v>2921</v>
      </c>
      <c r="R32" s="50">
        <v>859</v>
      </c>
      <c r="S32" s="50">
        <v>3271</v>
      </c>
      <c r="T32" s="50">
        <v>1299</v>
      </c>
      <c r="U32" s="50">
        <v>1127</v>
      </c>
      <c r="V32" s="50">
        <v>4019</v>
      </c>
      <c r="W32" s="50">
        <v>833</v>
      </c>
      <c r="X32" s="50">
        <v>2565</v>
      </c>
      <c r="Y32" s="50">
        <v>9795</v>
      </c>
      <c r="Z32" s="50">
        <v>3605</v>
      </c>
      <c r="AA32" s="50">
        <v>1667</v>
      </c>
      <c r="AB32" s="50">
        <v>1326</v>
      </c>
      <c r="AC32" s="50">
        <v>1495</v>
      </c>
      <c r="AD32" s="42">
        <f t="shared" si="0"/>
        <v>69135</v>
      </c>
    </row>
    <row r="33" spans="2:30" s="6" customFormat="1" ht="12.75">
      <c r="B33" s="55" t="s">
        <v>18</v>
      </c>
      <c r="C33" s="56"/>
      <c r="D33" s="57"/>
      <c r="E33" s="28" t="s">
        <v>114</v>
      </c>
      <c r="F33" s="50">
        <v>9339</v>
      </c>
      <c r="G33" s="50">
        <v>711</v>
      </c>
      <c r="H33" s="50">
        <v>621</v>
      </c>
      <c r="I33" s="50">
        <v>663</v>
      </c>
      <c r="J33" s="50">
        <v>125</v>
      </c>
      <c r="K33" s="50">
        <v>284</v>
      </c>
      <c r="L33" s="50">
        <v>423</v>
      </c>
      <c r="M33" s="50">
        <v>287</v>
      </c>
      <c r="N33" s="50">
        <v>1582</v>
      </c>
      <c r="O33" s="50">
        <v>530</v>
      </c>
      <c r="P33" s="50">
        <v>588</v>
      </c>
      <c r="Q33" s="50">
        <v>411</v>
      </c>
      <c r="R33" s="50">
        <v>701</v>
      </c>
      <c r="S33" s="50">
        <v>355</v>
      </c>
      <c r="T33" s="50">
        <v>280</v>
      </c>
      <c r="U33" s="50">
        <v>462</v>
      </c>
      <c r="V33" s="50">
        <v>764</v>
      </c>
      <c r="W33" s="50">
        <v>203</v>
      </c>
      <c r="X33" s="50">
        <v>868</v>
      </c>
      <c r="Y33" s="50">
        <v>5326</v>
      </c>
      <c r="Z33" s="50">
        <v>214</v>
      </c>
      <c r="AA33" s="50">
        <v>190</v>
      </c>
      <c r="AB33" s="50">
        <v>811</v>
      </c>
      <c r="AC33" s="50">
        <v>210</v>
      </c>
      <c r="AD33" s="42">
        <f t="shared" si="0"/>
        <v>25948</v>
      </c>
    </row>
    <row r="34" spans="2:30" s="6" customFormat="1" ht="12.75">
      <c r="B34" s="55" t="s">
        <v>19</v>
      </c>
      <c r="C34" s="56"/>
      <c r="D34" s="57"/>
      <c r="E34" s="28" t="s">
        <v>115</v>
      </c>
      <c r="F34" s="50">
        <v>4385</v>
      </c>
      <c r="G34" s="50">
        <v>1045</v>
      </c>
      <c r="H34" s="50">
        <v>1877</v>
      </c>
      <c r="I34" s="50">
        <v>3310</v>
      </c>
      <c r="J34" s="50">
        <v>783</v>
      </c>
      <c r="K34" s="50">
        <v>2150</v>
      </c>
      <c r="L34" s="50">
        <v>1024</v>
      </c>
      <c r="M34" s="50">
        <v>624</v>
      </c>
      <c r="N34" s="50">
        <v>3970</v>
      </c>
      <c r="O34" s="50">
        <v>222</v>
      </c>
      <c r="P34" s="50">
        <v>1371</v>
      </c>
      <c r="Q34" s="50">
        <v>2622</v>
      </c>
      <c r="R34" s="50">
        <v>368</v>
      </c>
      <c r="S34" s="50">
        <v>2985</v>
      </c>
      <c r="T34" s="50">
        <v>1000</v>
      </c>
      <c r="U34" s="50">
        <v>778</v>
      </c>
      <c r="V34" s="50">
        <v>3933</v>
      </c>
      <c r="W34" s="50">
        <v>708</v>
      </c>
      <c r="X34" s="50">
        <v>1927</v>
      </c>
      <c r="Y34" s="50">
        <v>5323</v>
      </c>
      <c r="Z34" s="50">
        <v>3742</v>
      </c>
      <c r="AA34" s="50">
        <v>1695</v>
      </c>
      <c r="AB34" s="50">
        <v>644</v>
      </c>
      <c r="AC34" s="50">
        <v>1430</v>
      </c>
      <c r="AD34" s="42">
        <f t="shared" si="0"/>
        <v>47916</v>
      </c>
    </row>
    <row r="35" spans="2:30" s="6" customFormat="1" ht="12.75" customHeight="1">
      <c r="B35" s="26" t="s">
        <v>35</v>
      </c>
      <c r="C35" s="29"/>
      <c r="D35" s="29"/>
      <c r="E35" s="28" t="s">
        <v>116</v>
      </c>
      <c r="F35" s="43">
        <v>26268</v>
      </c>
      <c r="G35" s="44">
        <v>3326</v>
      </c>
      <c r="H35" s="44">
        <v>4658</v>
      </c>
      <c r="I35" s="44">
        <v>7045</v>
      </c>
      <c r="J35" s="44">
        <v>1729</v>
      </c>
      <c r="K35" s="44">
        <v>4802</v>
      </c>
      <c r="L35" s="44">
        <v>2640</v>
      </c>
      <c r="M35" s="44">
        <v>1677</v>
      </c>
      <c r="N35" s="44">
        <v>10557</v>
      </c>
      <c r="O35" s="44">
        <v>1374</v>
      </c>
      <c r="P35" s="44">
        <v>3847</v>
      </c>
      <c r="Q35" s="44">
        <v>5662</v>
      </c>
      <c r="R35" s="44">
        <v>1845</v>
      </c>
      <c r="S35" s="44">
        <v>6325</v>
      </c>
      <c r="T35" s="44">
        <v>2456</v>
      </c>
      <c r="U35" s="44">
        <v>2294</v>
      </c>
      <c r="V35" s="44">
        <v>7995</v>
      </c>
      <c r="W35" s="44">
        <v>1702</v>
      </c>
      <c r="X35" s="44">
        <v>5180</v>
      </c>
      <c r="Y35" s="44">
        <v>20473</v>
      </c>
      <c r="Z35" s="44">
        <v>6937</v>
      </c>
      <c r="AA35" s="44">
        <v>3349</v>
      </c>
      <c r="AB35" s="44">
        <v>2700</v>
      </c>
      <c r="AC35" s="44">
        <v>2969</v>
      </c>
      <c r="AD35" s="42">
        <f t="shared" si="0"/>
        <v>137810</v>
      </c>
    </row>
    <row r="36" spans="2:30" s="6" customFormat="1" ht="12.75" customHeight="1">
      <c r="B36" s="26" t="s">
        <v>36</v>
      </c>
      <c r="C36" s="29"/>
      <c r="D36" s="29"/>
      <c r="E36" s="28" t="s">
        <v>117</v>
      </c>
      <c r="F36" s="43">
        <v>13293</v>
      </c>
      <c r="G36" s="44">
        <v>1674</v>
      </c>
      <c r="H36" s="44">
        <v>2413</v>
      </c>
      <c r="I36" s="44">
        <v>3697</v>
      </c>
      <c r="J36" s="44">
        <v>861</v>
      </c>
      <c r="K36" s="44">
        <v>2438</v>
      </c>
      <c r="L36" s="44">
        <v>1392</v>
      </c>
      <c r="M36" s="44">
        <v>860</v>
      </c>
      <c r="N36" s="44">
        <v>5285</v>
      </c>
      <c r="O36" s="44">
        <v>713</v>
      </c>
      <c r="P36" s="44">
        <v>1954</v>
      </c>
      <c r="Q36" s="44">
        <v>2864</v>
      </c>
      <c r="R36" s="44">
        <v>1023</v>
      </c>
      <c r="S36" s="44">
        <v>3203</v>
      </c>
      <c r="T36" s="44">
        <v>1213</v>
      </c>
      <c r="U36" s="44">
        <v>1192</v>
      </c>
      <c r="V36" s="44">
        <v>4291</v>
      </c>
      <c r="W36" s="44">
        <v>887</v>
      </c>
      <c r="X36" s="44">
        <v>2688</v>
      </c>
      <c r="Y36" s="44">
        <v>10659</v>
      </c>
      <c r="Z36" s="44">
        <v>3613</v>
      </c>
      <c r="AA36" s="44">
        <v>1779</v>
      </c>
      <c r="AB36" s="44">
        <v>1403</v>
      </c>
      <c r="AC36" s="44">
        <v>1565</v>
      </c>
      <c r="AD36" s="42">
        <f t="shared" si="0"/>
        <v>70960</v>
      </c>
    </row>
    <row r="37" spans="2:30" s="6" customFormat="1" ht="12.75" customHeight="1">
      <c r="B37" s="26" t="s">
        <v>37</v>
      </c>
      <c r="C37" s="29"/>
      <c r="D37" s="29"/>
      <c r="E37" s="28" t="s">
        <v>118</v>
      </c>
      <c r="F37" s="43">
        <v>12975</v>
      </c>
      <c r="G37" s="44">
        <v>1652</v>
      </c>
      <c r="H37" s="44">
        <v>2245</v>
      </c>
      <c r="I37" s="44">
        <v>3348</v>
      </c>
      <c r="J37" s="44">
        <v>868</v>
      </c>
      <c r="K37" s="44">
        <v>2364</v>
      </c>
      <c r="L37" s="44">
        <v>1248</v>
      </c>
      <c r="M37" s="44">
        <v>817</v>
      </c>
      <c r="N37" s="44">
        <v>5272</v>
      </c>
      <c r="O37" s="44">
        <v>661</v>
      </c>
      <c r="P37" s="44">
        <v>1893</v>
      </c>
      <c r="Q37" s="44">
        <v>2798</v>
      </c>
      <c r="R37" s="44">
        <v>822</v>
      </c>
      <c r="S37" s="44">
        <v>3122</v>
      </c>
      <c r="T37" s="44">
        <v>1243</v>
      </c>
      <c r="U37" s="44">
        <v>1102</v>
      </c>
      <c r="V37" s="44">
        <v>3704</v>
      </c>
      <c r="W37" s="44">
        <v>815</v>
      </c>
      <c r="X37" s="44">
        <v>2492</v>
      </c>
      <c r="Y37" s="44">
        <v>9814</v>
      </c>
      <c r="Z37" s="44">
        <v>3324</v>
      </c>
      <c r="AA37" s="44">
        <v>1570</v>
      </c>
      <c r="AB37" s="44">
        <v>1297</v>
      </c>
      <c r="AC37" s="44">
        <v>1404</v>
      </c>
      <c r="AD37" s="42">
        <f t="shared" si="0"/>
        <v>66850</v>
      </c>
    </row>
    <row r="38" spans="2:30" s="6" customFormat="1" ht="12.75" customHeight="1">
      <c r="B38" s="26" t="s">
        <v>38</v>
      </c>
      <c r="C38" s="29"/>
      <c r="D38" s="29"/>
      <c r="E38" s="28" t="s">
        <v>119</v>
      </c>
      <c r="F38" s="43">
        <v>18066</v>
      </c>
      <c r="G38" s="44">
        <v>1403</v>
      </c>
      <c r="H38" s="44">
        <v>1175</v>
      </c>
      <c r="I38" s="44">
        <v>1056</v>
      </c>
      <c r="J38" s="44">
        <v>269</v>
      </c>
      <c r="K38" s="44">
        <v>566</v>
      </c>
      <c r="L38" s="44">
        <v>783</v>
      </c>
      <c r="M38" s="44">
        <v>543</v>
      </c>
      <c r="N38" s="44">
        <v>2962</v>
      </c>
      <c r="O38" s="44">
        <v>988</v>
      </c>
      <c r="P38" s="44">
        <v>1082</v>
      </c>
      <c r="Q38" s="44">
        <v>815</v>
      </c>
      <c r="R38" s="44">
        <v>1243</v>
      </c>
      <c r="S38" s="44">
        <v>692</v>
      </c>
      <c r="T38" s="44">
        <v>528</v>
      </c>
      <c r="U38" s="44">
        <v>911</v>
      </c>
      <c r="V38" s="44">
        <v>1337</v>
      </c>
      <c r="W38" s="44">
        <v>351</v>
      </c>
      <c r="X38" s="44">
        <v>1549</v>
      </c>
      <c r="Y38" s="44">
        <v>11221</v>
      </c>
      <c r="Z38" s="44">
        <v>371</v>
      </c>
      <c r="AA38" s="44">
        <v>400</v>
      </c>
      <c r="AB38" s="44">
        <v>1524</v>
      </c>
      <c r="AC38" s="44">
        <v>380</v>
      </c>
      <c r="AD38" s="42">
        <f t="shared" si="0"/>
        <v>50215</v>
      </c>
    </row>
    <row r="39" spans="2:30" s="6" customFormat="1" ht="12.75" customHeight="1">
      <c r="B39" s="26" t="s">
        <v>39</v>
      </c>
      <c r="C39" s="29"/>
      <c r="D39" s="29"/>
      <c r="E39" s="28" t="s">
        <v>120</v>
      </c>
      <c r="F39" s="43">
        <v>8202</v>
      </c>
      <c r="G39" s="44">
        <v>1923</v>
      </c>
      <c r="H39" s="44">
        <v>3483</v>
      </c>
      <c r="I39" s="44">
        <v>5989</v>
      </c>
      <c r="J39" s="44">
        <v>1460</v>
      </c>
      <c r="K39" s="44">
        <v>4236</v>
      </c>
      <c r="L39" s="44">
        <v>1857</v>
      </c>
      <c r="M39" s="44">
        <v>1134</v>
      </c>
      <c r="N39" s="44">
        <v>7595</v>
      </c>
      <c r="O39" s="44">
        <v>386</v>
      </c>
      <c r="P39" s="44">
        <v>2765</v>
      </c>
      <c r="Q39" s="44">
        <v>4847</v>
      </c>
      <c r="R39" s="44">
        <v>602</v>
      </c>
      <c r="S39" s="44">
        <v>5633</v>
      </c>
      <c r="T39" s="44">
        <v>1928</v>
      </c>
      <c r="U39" s="44">
        <v>1383</v>
      </c>
      <c r="V39" s="44">
        <v>6658</v>
      </c>
      <c r="W39" s="44">
        <v>1351</v>
      </c>
      <c r="X39" s="44">
        <v>3631</v>
      </c>
      <c r="Y39" s="44">
        <v>9252</v>
      </c>
      <c r="Z39" s="44">
        <v>6566</v>
      </c>
      <c r="AA39" s="44">
        <v>2949</v>
      </c>
      <c r="AB39" s="44">
        <v>1176</v>
      </c>
      <c r="AC39" s="44">
        <v>2589</v>
      </c>
      <c r="AD39" s="42">
        <f t="shared" si="0"/>
        <v>87595</v>
      </c>
    </row>
    <row r="40" spans="2:30" s="6" customFormat="1" ht="12.75">
      <c r="B40" s="55" t="s">
        <v>20</v>
      </c>
      <c r="C40" s="56"/>
      <c r="D40" s="57"/>
      <c r="E40" s="25" t="s">
        <v>121</v>
      </c>
      <c r="F40" s="50">
        <v>14261</v>
      </c>
      <c r="G40" s="49">
        <v>1117</v>
      </c>
      <c r="H40" s="49">
        <v>834</v>
      </c>
      <c r="I40" s="49">
        <v>1862</v>
      </c>
      <c r="J40" s="49">
        <v>470</v>
      </c>
      <c r="K40" s="49">
        <v>928</v>
      </c>
      <c r="L40" s="49">
        <v>216</v>
      </c>
      <c r="M40" s="49">
        <v>104</v>
      </c>
      <c r="N40" s="49">
        <v>1970</v>
      </c>
      <c r="O40" s="49">
        <v>387</v>
      </c>
      <c r="P40" s="49">
        <v>405</v>
      </c>
      <c r="Q40" s="49">
        <v>631</v>
      </c>
      <c r="R40" s="49">
        <v>251</v>
      </c>
      <c r="S40" s="49">
        <v>1330</v>
      </c>
      <c r="T40" s="49">
        <v>445</v>
      </c>
      <c r="U40" s="49">
        <v>217</v>
      </c>
      <c r="V40" s="49">
        <v>1528</v>
      </c>
      <c r="W40" s="49">
        <v>300</v>
      </c>
      <c r="X40" s="49">
        <v>892</v>
      </c>
      <c r="Y40" s="49">
        <v>4719</v>
      </c>
      <c r="Z40" s="49">
        <v>873</v>
      </c>
      <c r="AA40" s="49">
        <v>662</v>
      </c>
      <c r="AB40" s="49">
        <v>487</v>
      </c>
      <c r="AC40" s="49">
        <v>397</v>
      </c>
      <c r="AD40" s="42">
        <f t="shared" si="0"/>
        <v>35286</v>
      </c>
    </row>
    <row r="41" spans="2:30" s="6" customFormat="1" ht="12.75">
      <c r="B41" s="55" t="s">
        <v>21</v>
      </c>
      <c r="C41" s="56"/>
      <c r="D41" s="57"/>
      <c r="E41" s="25" t="s">
        <v>122</v>
      </c>
      <c r="F41" s="50">
        <v>7570</v>
      </c>
      <c r="G41" s="50">
        <v>592</v>
      </c>
      <c r="H41" s="50">
        <v>450</v>
      </c>
      <c r="I41" s="50">
        <v>942</v>
      </c>
      <c r="J41" s="50">
        <v>202</v>
      </c>
      <c r="K41" s="50">
        <v>490</v>
      </c>
      <c r="L41" s="50">
        <v>111</v>
      </c>
      <c r="M41" s="50">
        <v>57</v>
      </c>
      <c r="N41" s="50">
        <v>959</v>
      </c>
      <c r="O41" s="50">
        <v>188</v>
      </c>
      <c r="P41" s="50">
        <v>193</v>
      </c>
      <c r="Q41" s="50">
        <v>336</v>
      </c>
      <c r="R41" s="50">
        <v>174</v>
      </c>
      <c r="S41" s="50">
        <v>714</v>
      </c>
      <c r="T41" s="50">
        <v>224</v>
      </c>
      <c r="U41" s="50">
        <v>124</v>
      </c>
      <c r="V41" s="50">
        <v>890</v>
      </c>
      <c r="W41" s="50">
        <v>140</v>
      </c>
      <c r="X41" s="50">
        <v>512</v>
      </c>
      <c r="Y41" s="50">
        <v>2623</v>
      </c>
      <c r="Z41" s="50">
        <v>527</v>
      </c>
      <c r="AA41" s="50">
        <v>359</v>
      </c>
      <c r="AB41" s="50">
        <v>260</v>
      </c>
      <c r="AC41" s="50">
        <v>196</v>
      </c>
      <c r="AD41" s="42">
        <f t="shared" si="0"/>
        <v>18833</v>
      </c>
    </row>
    <row r="42" spans="2:30" s="6" customFormat="1" ht="12.75">
      <c r="B42" s="55" t="s">
        <v>22</v>
      </c>
      <c r="C42" s="56"/>
      <c r="D42" s="57"/>
      <c r="E42" s="25" t="s">
        <v>123</v>
      </c>
      <c r="F42" s="50">
        <v>6691</v>
      </c>
      <c r="G42" s="50">
        <v>525</v>
      </c>
      <c r="H42" s="50">
        <v>384</v>
      </c>
      <c r="I42" s="50">
        <v>920</v>
      </c>
      <c r="J42" s="50">
        <v>268</v>
      </c>
      <c r="K42" s="50">
        <v>438</v>
      </c>
      <c r="L42" s="50">
        <v>105</v>
      </c>
      <c r="M42" s="50">
        <v>47</v>
      </c>
      <c r="N42" s="50">
        <v>1011</v>
      </c>
      <c r="O42" s="50">
        <v>199</v>
      </c>
      <c r="P42" s="50">
        <v>212</v>
      </c>
      <c r="Q42" s="50">
        <v>295</v>
      </c>
      <c r="R42" s="50">
        <v>77</v>
      </c>
      <c r="S42" s="50">
        <v>616</v>
      </c>
      <c r="T42" s="50">
        <v>221</v>
      </c>
      <c r="U42" s="50">
        <v>93</v>
      </c>
      <c r="V42" s="50">
        <v>638</v>
      </c>
      <c r="W42" s="50">
        <v>160</v>
      </c>
      <c r="X42" s="50">
        <v>380</v>
      </c>
      <c r="Y42" s="50">
        <v>2096</v>
      </c>
      <c r="Z42" s="50">
        <v>346</v>
      </c>
      <c r="AA42" s="50">
        <v>303</v>
      </c>
      <c r="AB42" s="50">
        <v>227</v>
      </c>
      <c r="AC42" s="50">
        <v>201</v>
      </c>
      <c r="AD42" s="42">
        <f t="shared" si="0"/>
        <v>16453</v>
      </c>
    </row>
    <row r="43" spans="2:30" s="6" customFormat="1" ht="12.75">
      <c r="B43" s="55" t="s">
        <v>23</v>
      </c>
      <c r="C43" s="56"/>
      <c r="D43" s="57"/>
      <c r="E43" s="28" t="s">
        <v>124</v>
      </c>
      <c r="F43" s="50">
        <v>13509</v>
      </c>
      <c r="G43" s="50">
        <v>1072</v>
      </c>
      <c r="H43" s="50">
        <v>587</v>
      </c>
      <c r="I43" s="50">
        <v>922</v>
      </c>
      <c r="J43" s="50">
        <v>402</v>
      </c>
      <c r="K43" s="50">
        <v>305</v>
      </c>
      <c r="L43" s="50">
        <v>201</v>
      </c>
      <c r="M43" s="50">
        <v>88</v>
      </c>
      <c r="N43" s="50">
        <v>1702</v>
      </c>
      <c r="O43" s="50">
        <v>387</v>
      </c>
      <c r="P43" s="50">
        <v>331</v>
      </c>
      <c r="Q43" s="50">
        <v>315</v>
      </c>
      <c r="R43" s="50">
        <v>226</v>
      </c>
      <c r="S43" s="50">
        <v>390</v>
      </c>
      <c r="T43" s="50">
        <v>405</v>
      </c>
      <c r="U43" s="50">
        <v>77</v>
      </c>
      <c r="V43" s="50">
        <v>579</v>
      </c>
      <c r="W43" s="50">
        <v>300</v>
      </c>
      <c r="X43" s="50">
        <v>458</v>
      </c>
      <c r="Y43" s="50">
        <v>3617</v>
      </c>
      <c r="Z43" s="50">
        <v>345</v>
      </c>
      <c r="AA43" s="50">
        <v>455</v>
      </c>
      <c r="AB43" s="50">
        <v>436</v>
      </c>
      <c r="AC43" s="50">
        <v>255</v>
      </c>
      <c r="AD43" s="42">
        <f t="shared" si="0"/>
        <v>27364</v>
      </c>
    </row>
    <row r="44" spans="2:30" s="6" customFormat="1" ht="12.75">
      <c r="B44" s="55" t="s">
        <v>24</v>
      </c>
      <c r="C44" s="56"/>
      <c r="D44" s="57"/>
      <c r="E44" s="28" t="s">
        <v>125</v>
      </c>
      <c r="F44" s="50">
        <v>752</v>
      </c>
      <c r="G44" s="50">
        <v>45</v>
      </c>
      <c r="H44" s="50">
        <v>247</v>
      </c>
      <c r="I44" s="50">
        <v>940</v>
      </c>
      <c r="J44" s="50">
        <v>68</v>
      </c>
      <c r="K44" s="50">
        <v>623</v>
      </c>
      <c r="L44" s="50">
        <v>15</v>
      </c>
      <c r="M44" s="50">
        <v>16</v>
      </c>
      <c r="N44" s="50">
        <v>268</v>
      </c>
      <c r="O44" s="50">
        <v>0</v>
      </c>
      <c r="P44" s="50">
        <v>74</v>
      </c>
      <c r="Q44" s="50">
        <v>316</v>
      </c>
      <c r="R44" s="50">
        <v>25</v>
      </c>
      <c r="S44" s="50">
        <v>940</v>
      </c>
      <c r="T44" s="50">
        <v>40</v>
      </c>
      <c r="U44" s="50">
        <v>140</v>
      </c>
      <c r="V44" s="50">
        <v>949</v>
      </c>
      <c r="W44" s="50">
        <v>0</v>
      </c>
      <c r="X44" s="50">
        <v>434</v>
      </c>
      <c r="Y44" s="50">
        <v>1102</v>
      </c>
      <c r="Z44" s="50">
        <v>528</v>
      </c>
      <c r="AA44" s="50">
        <v>207</v>
      </c>
      <c r="AB44" s="50">
        <v>51</v>
      </c>
      <c r="AC44" s="50">
        <v>142</v>
      </c>
      <c r="AD44" s="42">
        <f t="shared" si="0"/>
        <v>7922</v>
      </c>
    </row>
    <row r="45" spans="2:30" s="6" customFormat="1" ht="12.75" customHeight="1">
      <c r="B45" s="26" t="s">
        <v>40</v>
      </c>
      <c r="C45" s="29"/>
      <c r="D45" s="29"/>
      <c r="E45" s="28" t="s">
        <v>126</v>
      </c>
      <c r="F45" s="43">
        <v>13971</v>
      </c>
      <c r="G45" s="44">
        <v>1074</v>
      </c>
      <c r="H45" s="44">
        <v>863</v>
      </c>
      <c r="I45" s="44">
        <v>1788</v>
      </c>
      <c r="J45" s="44">
        <v>436</v>
      </c>
      <c r="K45" s="44">
        <v>907</v>
      </c>
      <c r="L45" s="44">
        <v>196</v>
      </c>
      <c r="M45" s="44">
        <v>85</v>
      </c>
      <c r="N45" s="44">
        <v>1849</v>
      </c>
      <c r="O45" s="44">
        <v>347</v>
      </c>
      <c r="P45" s="44">
        <v>365</v>
      </c>
      <c r="Q45" s="44">
        <v>579</v>
      </c>
      <c r="R45" s="44">
        <v>238</v>
      </c>
      <c r="S45" s="44">
        <v>1285</v>
      </c>
      <c r="T45" s="44">
        <v>413</v>
      </c>
      <c r="U45" s="44">
        <v>205</v>
      </c>
      <c r="V45" s="44">
        <v>1440</v>
      </c>
      <c r="W45" s="44">
        <v>280</v>
      </c>
      <c r="X45" s="44">
        <v>832</v>
      </c>
      <c r="Y45" s="44">
        <v>4519</v>
      </c>
      <c r="Z45" s="44">
        <v>852</v>
      </c>
      <c r="AA45" s="44">
        <v>630</v>
      </c>
      <c r="AB45" s="44">
        <v>461</v>
      </c>
      <c r="AC45" s="44">
        <v>368</v>
      </c>
      <c r="AD45" s="42">
        <f t="shared" si="0"/>
        <v>33983</v>
      </c>
    </row>
    <row r="46" spans="2:30" s="6" customFormat="1" ht="12.75" customHeight="1">
      <c r="B46" s="26" t="s">
        <v>41</v>
      </c>
      <c r="C46" s="29"/>
      <c r="D46" s="29"/>
      <c r="E46" s="28" t="s">
        <v>127</v>
      </c>
      <c r="F46" s="43">
        <v>7302</v>
      </c>
      <c r="G46" s="44">
        <v>547</v>
      </c>
      <c r="H46" s="44">
        <v>470</v>
      </c>
      <c r="I46" s="44">
        <v>895</v>
      </c>
      <c r="J46" s="44">
        <v>182</v>
      </c>
      <c r="K46" s="44">
        <v>477</v>
      </c>
      <c r="L46" s="44">
        <v>96</v>
      </c>
      <c r="M46" s="44">
        <v>47</v>
      </c>
      <c r="N46" s="44">
        <v>877</v>
      </c>
      <c r="O46" s="44">
        <v>166</v>
      </c>
      <c r="P46" s="44">
        <v>170</v>
      </c>
      <c r="Q46" s="44">
        <v>303</v>
      </c>
      <c r="R46" s="44">
        <v>163</v>
      </c>
      <c r="S46" s="44">
        <v>686</v>
      </c>
      <c r="T46" s="44">
        <v>200</v>
      </c>
      <c r="U46" s="44">
        <v>118</v>
      </c>
      <c r="V46" s="44">
        <v>829</v>
      </c>
      <c r="W46" s="44">
        <v>126</v>
      </c>
      <c r="X46" s="44">
        <v>481</v>
      </c>
      <c r="Y46" s="44">
        <v>2498</v>
      </c>
      <c r="Z46" s="44">
        <v>519</v>
      </c>
      <c r="AA46" s="44">
        <v>347</v>
      </c>
      <c r="AB46" s="44">
        <v>245</v>
      </c>
      <c r="AC46" s="44">
        <v>185</v>
      </c>
      <c r="AD46" s="42">
        <f t="shared" si="0"/>
        <v>17929</v>
      </c>
    </row>
    <row r="47" spans="2:30" s="6" customFormat="1" ht="12.75" customHeight="1">
      <c r="B47" s="26" t="s">
        <v>42</v>
      </c>
      <c r="C47" s="29"/>
      <c r="D47" s="29"/>
      <c r="E47" s="28" t="s">
        <v>128</v>
      </c>
      <c r="F47" s="43">
        <v>6669</v>
      </c>
      <c r="G47" s="44">
        <v>527</v>
      </c>
      <c r="H47" s="44">
        <v>393</v>
      </c>
      <c r="I47" s="44">
        <v>893</v>
      </c>
      <c r="J47" s="44">
        <v>254</v>
      </c>
      <c r="K47" s="44">
        <v>430</v>
      </c>
      <c r="L47" s="44">
        <v>100</v>
      </c>
      <c r="M47" s="44">
        <v>38</v>
      </c>
      <c r="N47" s="44">
        <v>972</v>
      </c>
      <c r="O47" s="44">
        <v>181</v>
      </c>
      <c r="P47" s="44">
        <v>195</v>
      </c>
      <c r="Q47" s="44">
        <v>276</v>
      </c>
      <c r="R47" s="44">
        <v>75</v>
      </c>
      <c r="S47" s="44">
        <v>599</v>
      </c>
      <c r="T47" s="44">
        <v>213</v>
      </c>
      <c r="U47" s="44">
        <v>87</v>
      </c>
      <c r="V47" s="44">
        <v>611</v>
      </c>
      <c r="W47" s="44">
        <v>154</v>
      </c>
      <c r="X47" s="44">
        <v>351</v>
      </c>
      <c r="Y47" s="44">
        <v>2021</v>
      </c>
      <c r="Z47" s="44">
        <v>333</v>
      </c>
      <c r="AA47" s="44">
        <v>283</v>
      </c>
      <c r="AB47" s="44">
        <v>216</v>
      </c>
      <c r="AC47" s="44">
        <v>183</v>
      </c>
      <c r="AD47" s="42">
        <f t="shared" si="0"/>
        <v>16054</v>
      </c>
    </row>
    <row r="48" spans="2:30" s="6" customFormat="1" ht="12.75" customHeight="1">
      <c r="B48" s="26" t="s">
        <v>43</v>
      </c>
      <c r="C48" s="29"/>
      <c r="D48" s="29"/>
      <c r="E48" s="28" t="s">
        <v>129</v>
      </c>
      <c r="F48" s="43">
        <v>13277</v>
      </c>
      <c r="G48" s="44">
        <v>1034</v>
      </c>
      <c r="H48" s="44">
        <v>587</v>
      </c>
      <c r="I48" s="44">
        <v>894</v>
      </c>
      <c r="J48" s="44">
        <v>379</v>
      </c>
      <c r="K48" s="44">
        <v>285</v>
      </c>
      <c r="L48" s="44">
        <v>181</v>
      </c>
      <c r="M48" s="44">
        <v>73</v>
      </c>
      <c r="N48" s="44">
        <v>1602</v>
      </c>
      <c r="O48" s="44">
        <v>347</v>
      </c>
      <c r="P48" s="44">
        <v>307</v>
      </c>
      <c r="Q48" s="44">
        <v>316</v>
      </c>
      <c r="R48" s="44">
        <v>213</v>
      </c>
      <c r="S48" s="44">
        <v>373</v>
      </c>
      <c r="T48" s="44">
        <v>374</v>
      </c>
      <c r="U48" s="44">
        <v>77</v>
      </c>
      <c r="V48" s="44">
        <v>572</v>
      </c>
      <c r="W48" s="44">
        <v>280</v>
      </c>
      <c r="X48" s="44">
        <v>427</v>
      </c>
      <c r="Y48" s="44">
        <v>3461</v>
      </c>
      <c r="Z48" s="44">
        <v>330</v>
      </c>
      <c r="AA48" s="44">
        <v>433</v>
      </c>
      <c r="AB48" s="44">
        <v>416</v>
      </c>
      <c r="AC48" s="44">
        <v>243</v>
      </c>
      <c r="AD48" s="42">
        <f t="shared" si="0"/>
        <v>26481</v>
      </c>
    </row>
    <row r="49" spans="2:30" s="6" customFormat="1" ht="12.75" customHeight="1">
      <c r="B49" s="26" t="s">
        <v>44</v>
      </c>
      <c r="C49" s="29"/>
      <c r="D49" s="29"/>
      <c r="E49" s="28" t="s">
        <v>130</v>
      </c>
      <c r="F49" s="43">
        <v>694</v>
      </c>
      <c r="G49" s="44">
        <v>40</v>
      </c>
      <c r="H49" s="44">
        <v>276</v>
      </c>
      <c r="I49" s="44">
        <v>894</v>
      </c>
      <c r="J49" s="44">
        <v>57</v>
      </c>
      <c r="K49" s="44">
        <v>622</v>
      </c>
      <c r="L49" s="44">
        <v>15</v>
      </c>
      <c r="M49" s="44">
        <v>12</v>
      </c>
      <c r="N49" s="44">
        <v>247</v>
      </c>
      <c r="O49" s="44">
        <v>0</v>
      </c>
      <c r="P49" s="44">
        <v>58</v>
      </c>
      <c r="Q49" s="44">
        <v>263</v>
      </c>
      <c r="R49" s="44">
        <v>25</v>
      </c>
      <c r="S49" s="44">
        <v>912</v>
      </c>
      <c r="T49" s="44">
        <v>39</v>
      </c>
      <c r="U49" s="44">
        <v>128</v>
      </c>
      <c r="V49" s="44">
        <v>868</v>
      </c>
      <c r="W49" s="44">
        <v>0</v>
      </c>
      <c r="X49" s="44">
        <v>405</v>
      </c>
      <c r="Y49" s="44">
        <v>1058</v>
      </c>
      <c r="Z49" s="44">
        <v>522</v>
      </c>
      <c r="AA49" s="44">
        <v>197</v>
      </c>
      <c r="AB49" s="44">
        <v>45</v>
      </c>
      <c r="AC49" s="44">
        <v>125</v>
      </c>
      <c r="AD49" s="42">
        <f t="shared" si="0"/>
        <v>7502</v>
      </c>
    </row>
    <row r="50" spans="2:30" s="6" customFormat="1" ht="12.75">
      <c r="B50" s="55" t="s">
        <v>25</v>
      </c>
      <c r="C50" s="56"/>
      <c r="D50" s="57"/>
      <c r="E50" s="25" t="s">
        <v>131</v>
      </c>
      <c r="F50" s="50">
        <v>15318</v>
      </c>
      <c r="G50" s="49">
        <v>0</v>
      </c>
      <c r="H50" s="50">
        <v>0</v>
      </c>
      <c r="I50" s="50">
        <v>350</v>
      </c>
      <c r="J50" s="50">
        <v>225</v>
      </c>
      <c r="K50" s="50">
        <v>368</v>
      </c>
      <c r="L50" s="50">
        <v>0</v>
      </c>
      <c r="M50" s="50">
        <v>0</v>
      </c>
      <c r="N50" s="50">
        <v>446</v>
      </c>
      <c r="O50" s="50">
        <v>0</v>
      </c>
      <c r="P50" s="50">
        <v>0</v>
      </c>
      <c r="Q50" s="50">
        <v>0</v>
      </c>
      <c r="R50" s="50">
        <v>0</v>
      </c>
      <c r="S50" s="50">
        <v>15</v>
      </c>
      <c r="T50" s="50">
        <v>17</v>
      </c>
      <c r="U50" s="49">
        <v>0</v>
      </c>
      <c r="V50" s="50">
        <v>44</v>
      </c>
      <c r="W50" s="50">
        <v>0</v>
      </c>
      <c r="X50" s="50">
        <v>38</v>
      </c>
      <c r="Y50" s="50">
        <v>4691</v>
      </c>
      <c r="Z50" s="50">
        <v>120</v>
      </c>
      <c r="AA50" s="50">
        <v>143</v>
      </c>
      <c r="AB50" s="50">
        <v>42</v>
      </c>
      <c r="AC50" s="50">
        <v>6</v>
      </c>
      <c r="AD50" s="42">
        <f t="shared" si="0"/>
        <v>21823</v>
      </c>
    </row>
    <row r="51" spans="2:30" s="6" customFormat="1" ht="12.75">
      <c r="B51" s="55" t="s">
        <v>26</v>
      </c>
      <c r="C51" s="56"/>
      <c r="D51" s="57"/>
      <c r="E51" s="25" t="s">
        <v>132</v>
      </c>
      <c r="F51" s="50">
        <v>7670</v>
      </c>
      <c r="G51" s="50">
        <v>0</v>
      </c>
      <c r="H51" s="50">
        <v>0</v>
      </c>
      <c r="I51" s="50">
        <v>197</v>
      </c>
      <c r="J51" s="50">
        <v>76</v>
      </c>
      <c r="K51" s="50">
        <v>176</v>
      </c>
      <c r="L51" s="50">
        <v>0</v>
      </c>
      <c r="M51" s="50">
        <v>0</v>
      </c>
      <c r="N51" s="50">
        <v>153</v>
      </c>
      <c r="O51" s="50">
        <v>0</v>
      </c>
      <c r="P51" s="50">
        <v>0</v>
      </c>
      <c r="Q51" s="50">
        <v>0</v>
      </c>
      <c r="R51" s="50">
        <v>0</v>
      </c>
      <c r="S51" s="50">
        <v>10</v>
      </c>
      <c r="T51" s="50">
        <v>17</v>
      </c>
      <c r="U51" s="50">
        <v>0</v>
      </c>
      <c r="V51" s="50">
        <v>27</v>
      </c>
      <c r="W51" s="50">
        <v>0</v>
      </c>
      <c r="X51" s="50">
        <v>1</v>
      </c>
      <c r="Y51" s="50">
        <v>2458</v>
      </c>
      <c r="Z51" s="50">
        <v>45</v>
      </c>
      <c r="AA51" s="50">
        <v>58</v>
      </c>
      <c r="AB51" s="50">
        <v>17</v>
      </c>
      <c r="AC51" s="50">
        <v>4</v>
      </c>
      <c r="AD51" s="42">
        <f t="shared" si="0"/>
        <v>10909</v>
      </c>
    </row>
    <row r="52" spans="2:30" s="6" customFormat="1" ht="12.75">
      <c r="B52" s="55" t="s">
        <v>27</v>
      </c>
      <c r="C52" s="56"/>
      <c r="D52" s="57"/>
      <c r="E52" s="25" t="s">
        <v>133</v>
      </c>
      <c r="F52" s="50">
        <v>7648</v>
      </c>
      <c r="G52" s="50">
        <v>0</v>
      </c>
      <c r="H52" s="50">
        <v>0</v>
      </c>
      <c r="I52" s="50">
        <v>153</v>
      </c>
      <c r="J52" s="50">
        <v>149</v>
      </c>
      <c r="K52" s="50">
        <v>192</v>
      </c>
      <c r="L52" s="50">
        <v>0</v>
      </c>
      <c r="M52" s="50">
        <v>0</v>
      </c>
      <c r="N52" s="50">
        <v>293</v>
      </c>
      <c r="O52" s="50">
        <v>0</v>
      </c>
      <c r="P52" s="50">
        <v>0</v>
      </c>
      <c r="Q52" s="50">
        <v>0</v>
      </c>
      <c r="R52" s="50">
        <v>0</v>
      </c>
      <c r="S52" s="50">
        <v>5</v>
      </c>
      <c r="T52" s="50">
        <v>0</v>
      </c>
      <c r="U52" s="50">
        <v>0</v>
      </c>
      <c r="V52" s="50">
        <v>17</v>
      </c>
      <c r="W52" s="50">
        <v>0</v>
      </c>
      <c r="X52" s="50">
        <v>37</v>
      </c>
      <c r="Y52" s="50">
        <v>2233</v>
      </c>
      <c r="Z52" s="50">
        <v>75</v>
      </c>
      <c r="AA52" s="50">
        <v>85</v>
      </c>
      <c r="AB52" s="50">
        <v>25</v>
      </c>
      <c r="AC52" s="50">
        <v>2</v>
      </c>
      <c r="AD52" s="42">
        <f t="shared" si="0"/>
        <v>10914</v>
      </c>
    </row>
    <row r="53" spans="2:30" s="6" customFormat="1" ht="12.75">
      <c r="B53" s="55" t="s">
        <v>28</v>
      </c>
      <c r="C53" s="56"/>
      <c r="D53" s="57"/>
      <c r="E53" s="28" t="s">
        <v>134</v>
      </c>
      <c r="F53" s="50">
        <v>15267</v>
      </c>
      <c r="G53" s="50">
        <v>0</v>
      </c>
      <c r="H53" s="50">
        <v>0</v>
      </c>
      <c r="I53" s="50">
        <v>165</v>
      </c>
      <c r="J53" s="50">
        <v>225</v>
      </c>
      <c r="K53" s="50">
        <v>368</v>
      </c>
      <c r="L53" s="50">
        <v>0</v>
      </c>
      <c r="M53" s="50">
        <v>0</v>
      </c>
      <c r="N53" s="50">
        <v>446</v>
      </c>
      <c r="O53" s="50">
        <v>0</v>
      </c>
      <c r="P53" s="50">
        <v>0</v>
      </c>
      <c r="Q53" s="50">
        <v>0</v>
      </c>
      <c r="R53" s="50">
        <v>0</v>
      </c>
      <c r="S53" s="50">
        <v>6</v>
      </c>
      <c r="T53" s="50">
        <v>17</v>
      </c>
      <c r="U53" s="50">
        <v>0</v>
      </c>
      <c r="V53" s="50">
        <v>29</v>
      </c>
      <c r="W53" s="50">
        <v>0</v>
      </c>
      <c r="X53" s="50">
        <v>38</v>
      </c>
      <c r="Y53" s="50">
        <v>4691</v>
      </c>
      <c r="Z53" s="50">
        <v>120</v>
      </c>
      <c r="AA53" s="50">
        <v>143</v>
      </c>
      <c r="AB53" s="50">
        <v>42</v>
      </c>
      <c r="AC53" s="50">
        <v>6</v>
      </c>
      <c r="AD53" s="42">
        <f t="shared" si="0"/>
        <v>21563</v>
      </c>
    </row>
    <row r="54" spans="2:30" s="6" customFormat="1" ht="12.75">
      <c r="B54" s="55" t="s">
        <v>29</v>
      </c>
      <c r="C54" s="56"/>
      <c r="D54" s="57"/>
      <c r="E54" s="28" t="s">
        <v>135</v>
      </c>
      <c r="F54" s="50">
        <v>51</v>
      </c>
      <c r="G54" s="50">
        <v>0</v>
      </c>
      <c r="H54" s="50">
        <v>0</v>
      </c>
      <c r="I54" s="50">
        <v>185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9</v>
      </c>
      <c r="T54" s="50">
        <v>0</v>
      </c>
      <c r="U54" s="50">
        <v>0</v>
      </c>
      <c r="V54" s="50">
        <v>15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42">
        <f t="shared" si="0"/>
        <v>260</v>
      </c>
    </row>
    <row r="55" spans="2:30" s="6" customFormat="1" ht="12.75" customHeight="1">
      <c r="B55" s="26" t="s">
        <v>45</v>
      </c>
      <c r="C55" s="29"/>
      <c r="D55" s="29"/>
      <c r="E55" s="28" t="s">
        <v>136</v>
      </c>
      <c r="F55" s="43">
        <v>14957</v>
      </c>
      <c r="G55" s="44">
        <v>0</v>
      </c>
      <c r="H55" s="44">
        <v>0</v>
      </c>
      <c r="I55" s="44">
        <v>288</v>
      </c>
      <c r="J55" s="44">
        <v>221</v>
      </c>
      <c r="K55" s="44">
        <v>359</v>
      </c>
      <c r="L55" s="44">
        <v>0</v>
      </c>
      <c r="M55" s="44">
        <v>0</v>
      </c>
      <c r="N55" s="44">
        <v>428</v>
      </c>
      <c r="O55" s="44">
        <v>0</v>
      </c>
      <c r="P55" s="44">
        <v>0</v>
      </c>
      <c r="Q55" s="44">
        <v>0</v>
      </c>
      <c r="R55" s="44">
        <v>0</v>
      </c>
      <c r="S55" s="44">
        <v>14</v>
      </c>
      <c r="T55" s="44">
        <v>15</v>
      </c>
      <c r="U55" s="44">
        <v>0</v>
      </c>
      <c r="V55" s="44">
        <v>46</v>
      </c>
      <c r="W55" s="44">
        <v>0</v>
      </c>
      <c r="X55" s="44">
        <v>36</v>
      </c>
      <c r="Y55" s="44">
        <v>4558</v>
      </c>
      <c r="Z55" s="44">
        <v>116</v>
      </c>
      <c r="AA55" s="44">
        <v>102</v>
      </c>
      <c r="AB55" s="44">
        <v>41</v>
      </c>
      <c r="AC55" s="44">
        <v>4</v>
      </c>
      <c r="AD55" s="42">
        <f t="shared" si="0"/>
        <v>21185</v>
      </c>
    </row>
    <row r="56" spans="2:30" s="6" customFormat="1" ht="12.75" customHeight="1">
      <c r="B56" s="26" t="s">
        <v>46</v>
      </c>
      <c r="C56" s="29"/>
      <c r="D56" s="29"/>
      <c r="E56" s="28" t="s">
        <v>137</v>
      </c>
      <c r="F56" s="43">
        <v>7436</v>
      </c>
      <c r="G56" s="44">
        <v>0</v>
      </c>
      <c r="H56" s="44">
        <v>0</v>
      </c>
      <c r="I56" s="44">
        <v>169</v>
      </c>
      <c r="J56" s="44">
        <v>74</v>
      </c>
      <c r="K56" s="44">
        <v>171</v>
      </c>
      <c r="L56" s="44">
        <v>0</v>
      </c>
      <c r="M56" s="44">
        <v>0</v>
      </c>
      <c r="N56" s="44">
        <v>149</v>
      </c>
      <c r="O56" s="44">
        <v>0</v>
      </c>
      <c r="P56" s="44">
        <v>0</v>
      </c>
      <c r="Q56" s="44">
        <v>0</v>
      </c>
      <c r="R56" s="44">
        <v>0</v>
      </c>
      <c r="S56" s="44">
        <v>11</v>
      </c>
      <c r="T56" s="44">
        <v>15</v>
      </c>
      <c r="U56" s="44">
        <v>0</v>
      </c>
      <c r="V56" s="44">
        <v>29</v>
      </c>
      <c r="W56" s="44">
        <v>0</v>
      </c>
      <c r="X56" s="44">
        <v>1</v>
      </c>
      <c r="Y56" s="44">
        <v>2419</v>
      </c>
      <c r="Z56" s="44">
        <v>45</v>
      </c>
      <c r="AA56" s="44">
        <v>41</v>
      </c>
      <c r="AB56" s="44">
        <v>16</v>
      </c>
      <c r="AC56" s="44">
        <v>3</v>
      </c>
      <c r="AD56" s="42">
        <f t="shared" si="0"/>
        <v>10579</v>
      </c>
    </row>
    <row r="57" spans="2:30" s="6" customFormat="1" ht="12.75" customHeight="1">
      <c r="B57" s="26" t="s">
        <v>47</v>
      </c>
      <c r="C57" s="29"/>
      <c r="D57" s="29"/>
      <c r="E57" s="28" t="s">
        <v>138</v>
      </c>
      <c r="F57" s="43">
        <v>7521</v>
      </c>
      <c r="G57" s="44">
        <v>0</v>
      </c>
      <c r="H57" s="44">
        <v>0</v>
      </c>
      <c r="I57" s="44">
        <v>119</v>
      </c>
      <c r="J57" s="44">
        <v>147</v>
      </c>
      <c r="K57" s="44">
        <v>188</v>
      </c>
      <c r="L57" s="44">
        <v>0</v>
      </c>
      <c r="M57" s="44">
        <v>0</v>
      </c>
      <c r="N57" s="44">
        <v>279</v>
      </c>
      <c r="O57" s="44">
        <v>0</v>
      </c>
      <c r="P57" s="44">
        <v>0</v>
      </c>
      <c r="Q57" s="44">
        <v>0</v>
      </c>
      <c r="R57" s="44">
        <v>0</v>
      </c>
      <c r="S57" s="44">
        <v>3</v>
      </c>
      <c r="T57" s="44">
        <v>0</v>
      </c>
      <c r="U57" s="44">
        <v>0</v>
      </c>
      <c r="V57" s="44">
        <v>17</v>
      </c>
      <c r="W57" s="44">
        <v>0</v>
      </c>
      <c r="X57" s="44">
        <v>35</v>
      </c>
      <c r="Y57" s="44">
        <v>2139</v>
      </c>
      <c r="Z57" s="44">
        <v>71</v>
      </c>
      <c r="AA57" s="44">
        <v>61</v>
      </c>
      <c r="AB57" s="44">
        <v>25</v>
      </c>
      <c r="AC57" s="44">
        <v>1</v>
      </c>
      <c r="AD57" s="42">
        <f t="shared" si="0"/>
        <v>10606</v>
      </c>
    </row>
    <row r="58" spans="2:30" s="6" customFormat="1" ht="12.75" customHeight="1">
      <c r="B58" s="26" t="s">
        <v>48</v>
      </c>
      <c r="C58" s="29"/>
      <c r="D58" s="29"/>
      <c r="E58" s="28" t="s">
        <v>139</v>
      </c>
      <c r="F58" s="43">
        <v>14876</v>
      </c>
      <c r="G58" s="44">
        <v>0</v>
      </c>
      <c r="H58" s="44">
        <v>0</v>
      </c>
      <c r="I58" s="44">
        <v>153</v>
      </c>
      <c r="J58" s="44">
        <v>221</v>
      </c>
      <c r="K58" s="44">
        <v>359</v>
      </c>
      <c r="L58" s="44">
        <v>0</v>
      </c>
      <c r="M58" s="44">
        <v>0</v>
      </c>
      <c r="N58" s="44">
        <v>428</v>
      </c>
      <c r="O58" s="44">
        <v>0</v>
      </c>
      <c r="P58" s="44">
        <v>0</v>
      </c>
      <c r="Q58" s="44">
        <v>0</v>
      </c>
      <c r="R58" s="44">
        <v>0</v>
      </c>
      <c r="S58" s="44">
        <v>5</v>
      </c>
      <c r="T58" s="44">
        <v>15</v>
      </c>
      <c r="U58" s="44">
        <v>0</v>
      </c>
      <c r="V58" s="44">
        <v>29</v>
      </c>
      <c r="W58" s="44">
        <v>0</v>
      </c>
      <c r="X58" s="44">
        <v>36</v>
      </c>
      <c r="Y58" s="44">
        <v>4558</v>
      </c>
      <c r="Z58" s="44">
        <v>116</v>
      </c>
      <c r="AA58" s="44">
        <v>102</v>
      </c>
      <c r="AB58" s="44">
        <v>41</v>
      </c>
      <c r="AC58" s="44">
        <v>4</v>
      </c>
      <c r="AD58" s="42">
        <f t="shared" si="0"/>
        <v>20943</v>
      </c>
    </row>
    <row r="59" spans="2:30" s="6" customFormat="1" ht="12.75" customHeight="1">
      <c r="B59" s="26" t="s">
        <v>49</v>
      </c>
      <c r="C59" s="29"/>
      <c r="D59" s="29"/>
      <c r="E59" s="28" t="s">
        <v>140</v>
      </c>
      <c r="F59" s="43">
        <v>81</v>
      </c>
      <c r="G59" s="44">
        <v>0</v>
      </c>
      <c r="H59" s="44">
        <v>0</v>
      </c>
      <c r="I59" s="44">
        <v>135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9</v>
      </c>
      <c r="T59" s="44">
        <v>0</v>
      </c>
      <c r="U59" s="44">
        <v>0</v>
      </c>
      <c r="V59" s="44">
        <v>17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2">
        <f t="shared" si="0"/>
        <v>242</v>
      </c>
    </row>
    <row r="60" spans="2:30" s="6" customFormat="1" ht="12.75" customHeight="1">
      <c r="B60" s="26" t="s">
        <v>50</v>
      </c>
      <c r="C60" s="29"/>
      <c r="D60" s="29"/>
      <c r="E60" s="28" t="s">
        <v>141</v>
      </c>
      <c r="F60" s="45">
        <f>SUM(F25/F20)*100</f>
        <v>99.29407989732071</v>
      </c>
      <c r="G60" s="45">
        <f aca="true" t="shared" si="1" ref="G60:AD60">SUM(G25/G20)*100</f>
        <v>95.06641366223909</v>
      </c>
      <c r="H60" s="45">
        <f t="shared" si="1"/>
        <v>90.44205495818399</v>
      </c>
      <c r="I60" s="45">
        <f t="shared" si="1"/>
        <v>91.20734908136482</v>
      </c>
      <c r="J60" s="45">
        <f t="shared" si="1"/>
        <v>95.26184538653366</v>
      </c>
      <c r="K60" s="45">
        <f t="shared" si="1"/>
        <v>96.10778443113772</v>
      </c>
      <c r="L60" s="45">
        <f t="shared" si="1"/>
        <v>99.45945945945947</v>
      </c>
      <c r="M60" s="45">
        <f t="shared" si="1"/>
        <v>80.1948051948052</v>
      </c>
      <c r="N60" s="45">
        <f t="shared" si="1"/>
        <v>101.3166144200627</v>
      </c>
      <c r="O60" s="45">
        <f t="shared" si="1"/>
        <v>91.78571428571428</v>
      </c>
      <c r="P60" s="45">
        <f t="shared" si="1"/>
        <v>92.67100977198697</v>
      </c>
      <c r="Q60" s="45">
        <f t="shared" si="1"/>
        <v>95.91397849462365</v>
      </c>
      <c r="R60" s="45">
        <f t="shared" si="1"/>
        <v>94.22382671480143</v>
      </c>
      <c r="S60" s="45">
        <f t="shared" si="1"/>
        <v>82.69100743745774</v>
      </c>
      <c r="T60" s="45">
        <f t="shared" si="1"/>
        <v>82.53588516746412</v>
      </c>
      <c r="U60" s="45">
        <f t="shared" si="1"/>
        <v>94.5823927765237</v>
      </c>
      <c r="V60" s="45">
        <f t="shared" si="1"/>
        <v>91.12694300518135</v>
      </c>
      <c r="W60" s="45">
        <f t="shared" si="1"/>
        <v>92.10526315789474</v>
      </c>
      <c r="X60" s="45">
        <f t="shared" si="1"/>
        <v>91.43155694879833</v>
      </c>
      <c r="Y60" s="45">
        <f t="shared" si="1"/>
        <v>94.58830375327321</v>
      </c>
      <c r="Z60" s="45">
        <f t="shared" si="1"/>
        <v>86.2270450751252</v>
      </c>
      <c r="AA60" s="45">
        <f t="shared" si="1"/>
        <v>96.76898222940227</v>
      </c>
      <c r="AB60" s="45">
        <f t="shared" si="1"/>
        <v>96.30818619582665</v>
      </c>
      <c r="AC60" s="45">
        <f t="shared" si="1"/>
        <v>87.4538745387454</v>
      </c>
      <c r="AD60" s="45">
        <f t="shared" si="1"/>
        <v>94.15271636133923</v>
      </c>
    </row>
    <row r="61" spans="2:30" s="6" customFormat="1" ht="12.75" customHeight="1">
      <c r="B61" s="26" t="s">
        <v>51</v>
      </c>
      <c r="C61" s="29"/>
      <c r="D61" s="29"/>
      <c r="E61" s="28" t="s">
        <v>142</v>
      </c>
      <c r="F61" s="45">
        <f>SUM(F26/F21)*100</f>
        <v>99.08314890926336</v>
      </c>
      <c r="G61" s="45">
        <f aca="true" t="shared" si="2" ref="G61:AD61">SUM(G26/G21)*100</f>
        <v>94</v>
      </c>
      <c r="H61" s="45">
        <f t="shared" si="2"/>
        <v>89.70588235294117</v>
      </c>
      <c r="I61" s="45">
        <f t="shared" si="2"/>
        <v>93.15068493150685</v>
      </c>
      <c r="J61" s="45">
        <f t="shared" si="2"/>
        <v>93.90862944162437</v>
      </c>
      <c r="K61" s="45">
        <f t="shared" si="2"/>
        <v>95.32163742690058</v>
      </c>
      <c r="L61" s="45">
        <f t="shared" si="2"/>
        <v>98.54368932038835</v>
      </c>
      <c r="M61" s="45">
        <f t="shared" si="2"/>
        <v>78.2051282051282</v>
      </c>
      <c r="N61" s="45">
        <f t="shared" si="2"/>
        <v>100.78023407022107</v>
      </c>
      <c r="O61" s="45">
        <f t="shared" si="2"/>
        <v>88.54961832061069</v>
      </c>
      <c r="P61" s="45">
        <f t="shared" si="2"/>
        <v>94.66666666666667</v>
      </c>
      <c r="Q61" s="45">
        <f t="shared" si="2"/>
        <v>94.45676274944567</v>
      </c>
      <c r="R61" s="45">
        <f t="shared" si="2"/>
        <v>93.87755102040816</v>
      </c>
      <c r="S61" s="45">
        <f t="shared" si="2"/>
        <v>80.94594594594594</v>
      </c>
      <c r="T61" s="45">
        <f t="shared" si="2"/>
        <v>82.62910798122066</v>
      </c>
      <c r="U61" s="45">
        <f t="shared" si="2"/>
        <v>95.8904109589041</v>
      </c>
      <c r="V61" s="45">
        <f t="shared" si="2"/>
        <v>89.49416342412452</v>
      </c>
      <c r="W61" s="45">
        <f t="shared" si="2"/>
        <v>88.80597014925374</v>
      </c>
      <c r="X61" s="45">
        <f t="shared" si="2"/>
        <v>91.65009940357854</v>
      </c>
      <c r="Y61" s="45">
        <f t="shared" si="2"/>
        <v>93.64896073903002</v>
      </c>
      <c r="Z61" s="45">
        <f t="shared" si="2"/>
        <v>85.47008547008546</v>
      </c>
      <c r="AA61" s="45">
        <f t="shared" si="2"/>
        <v>95.98540145985402</v>
      </c>
      <c r="AB61" s="45">
        <f t="shared" si="2"/>
        <v>97.21362229102168</v>
      </c>
      <c r="AC61" s="45">
        <f t="shared" si="2"/>
        <v>90.27777777777779</v>
      </c>
      <c r="AD61" s="45">
        <f t="shared" si="2"/>
        <v>93.66069313965421</v>
      </c>
    </row>
    <row r="62" spans="2:30" s="6" customFormat="1" ht="12.75" customHeight="1">
      <c r="B62" s="26" t="s">
        <v>52</v>
      </c>
      <c r="C62" s="29"/>
      <c r="D62" s="29"/>
      <c r="E62" s="28" t="s">
        <v>143</v>
      </c>
      <c r="F62" s="45">
        <f>SUM(F27/F22)*100</f>
        <v>99.51140065146579</v>
      </c>
      <c r="G62" s="45">
        <f aca="true" t="shared" si="3" ref="G62:AD62">SUM(G27/G22)*100</f>
        <v>96.028880866426</v>
      </c>
      <c r="H62" s="45">
        <f t="shared" si="3"/>
        <v>91.14219114219114</v>
      </c>
      <c r="I62" s="45">
        <f t="shared" si="3"/>
        <v>89.4206549118388</v>
      </c>
      <c r="J62" s="45">
        <f t="shared" si="3"/>
        <v>96.56862745098039</v>
      </c>
      <c r="K62" s="45">
        <f t="shared" si="3"/>
        <v>96.93251533742331</v>
      </c>
      <c r="L62" s="45">
        <f t="shared" si="3"/>
        <v>100.60975609756098</v>
      </c>
      <c r="M62" s="45">
        <f t="shared" si="3"/>
        <v>82.23684210526315</v>
      </c>
      <c r="N62" s="45">
        <f t="shared" si="3"/>
        <v>101.81598062953996</v>
      </c>
      <c r="O62" s="45">
        <f t="shared" si="3"/>
        <v>94.63087248322147</v>
      </c>
      <c r="P62" s="45">
        <f t="shared" si="3"/>
        <v>90.76433121019109</v>
      </c>
      <c r="Q62" s="45">
        <f t="shared" si="3"/>
        <v>97.28601252609603</v>
      </c>
      <c r="R62" s="45">
        <f t="shared" si="3"/>
        <v>94.61538461538461</v>
      </c>
      <c r="S62" s="45">
        <f t="shared" si="3"/>
        <v>84.4384303112314</v>
      </c>
      <c r="T62" s="45">
        <f t="shared" si="3"/>
        <v>82.4390243902439</v>
      </c>
      <c r="U62" s="45">
        <f t="shared" si="3"/>
        <v>93.30357142857143</v>
      </c>
      <c r="V62" s="45">
        <f t="shared" si="3"/>
        <v>92.75549805950841</v>
      </c>
      <c r="W62" s="45">
        <f t="shared" si="3"/>
        <v>95.45454545454545</v>
      </c>
      <c r="X62" s="45">
        <f t="shared" si="3"/>
        <v>91.18942731277532</v>
      </c>
      <c r="Y62" s="45">
        <f t="shared" si="3"/>
        <v>95.5425219941349</v>
      </c>
      <c r="Z62" s="45">
        <f t="shared" si="3"/>
        <v>86.94942903752039</v>
      </c>
      <c r="AA62" s="45">
        <f t="shared" si="3"/>
        <v>97.3913043478261</v>
      </c>
      <c r="AB62" s="45">
        <f t="shared" si="3"/>
        <v>95.33333333333334</v>
      </c>
      <c r="AC62" s="45">
        <f t="shared" si="3"/>
        <v>84.25196850393701</v>
      </c>
      <c r="AD62" s="45">
        <f t="shared" si="3"/>
        <v>94.64497275096754</v>
      </c>
    </row>
    <row r="63" spans="2:30" s="6" customFormat="1" ht="12.75" customHeight="1">
      <c r="B63" s="26" t="s">
        <v>53</v>
      </c>
      <c r="C63" s="29"/>
      <c r="D63" s="29"/>
      <c r="E63" s="28" t="s">
        <v>144</v>
      </c>
      <c r="F63" s="45">
        <f>SUM(F28/F23)*100</f>
        <v>99.35950413223141</v>
      </c>
      <c r="G63" s="45">
        <f aca="true" t="shared" si="4" ref="G63:AD63">SUM(G28/G23)*100</f>
        <v>101.03092783505154</v>
      </c>
      <c r="H63" s="45">
        <f t="shared" si="4"/>
        <v>96.50655021834062</v>
      </c>
      <c r="I63" s="45">
        <f t="shared" si="4"/>
        <v>103.84615384615385</v>
      </c>
      <c r="J63" s="45">
        <f t="shared" si="4"/>
        <v>93.75</v>
      </c>
      <c r="K63" s="45">
        <f t="shared" si="4"/>
        <v>98.36065573770492</v>
      </c>
      <c r="L63" s="45">
        <f t="shared" si="4"/>
        <v>100</v>
      </c>
      <c r="M63" s="45">
        <f t="shared" si="4"/>
        <v>75.51020408163265</v>
      </c>
      <c r="N63" s="45">
        <f t="shared" si="4"/>
        <v>92.51336898395722</v>
      </c>
      <c r="O63" s="45">
        <f t="shared" si="4"/>
        <v>96.23430962343096</v>
      </c>
      <c r="P63" s="45">
        <f t="shared" si="4"/>
        <v>88.8268156424581</v>
      </c>
      <c r="Q63" s="45">
        <f t="shared" si="4"/>
        <v>92.94117647058823</v>
      </c>
      <c r="R63" s="45">
        <f t="shared" si="4"/>
        <v>95.43147208121827</v>
      </c>
      <c r="S63" s="45">
        <f t="shared" si="4"/>
        <v>83.52059925093633</v>
      </c>
      <c r="T63" s="45">
        <f t="shared" si="4"/>
        <v>78.43137254901961</v>
      </c>
      <c r="U63" s="45">
        <f t="shared" si="4"/>
        <v>93.95604395604396</v>
      </c>
      <c r="V63" s="45">
        <f t="shared" si="4"/>
        <v>88.75502008032129</v>
      </c>
      <c r="W63" s="45">
        <f t="shared" si="4"/>
        <v>110.9090909090909</v>
      </c>
      <c r="X63" s="45">
        <f t="shared" si="4"/>
        <v>90.5844155844156</v>
      </c>
      <c r="Y63" s="45">
        <f t="shared" si="4"/>
        <v>94.91682070240296</v>
      </c>
      <c r="Z63" s="45">
        <f t="shared" si="4"/>
        <v>83.75</v>
      </c>
      <c r="AA63" s="45">
        <f t="shared" si="4"/>
        <v>93.6842105263158</v>
      </c>
      <c r="AB63" s="45">
        <f t="shared" si="4"/>
        <v>98.19277108433735</v>
      </c>
      <c r="AC63" s="45">
        <f t="shared" si="4"/>
        <v>97.77777777777777</v>
      </c>
      <c r="AD63" s="45">
        <f t="shared" si="4"/>
        <v>96.3078967350038</v>
      </c>
    </row>
    <row r="64" spans="2:30" s="6" customFormat="1" ht="12.75" customHeight="1">
      <c r="B64" s="26" t="s">
        <v>54</v>
      </c>
      <c r="C64" s="29"/>
      <c r="D64" s="29"/>
      <c r="E64" s="28" t="s">
        <v>145</v>
      </c>
      <c r="F64" s="45">
        <f>SUM(F29/F24)*100</f>
        <v>99.06676238334529</v>
      </c>
      <c r="G64" s="45">
        <f aca="true" t="shared" si="5" ref="G64:AD64">SUM(G29/G24)*100</f>
        <v>91.5915915915916</v>
      </c>
      <c r="H64" s="45">
        <f t="shared" si="5"/>
        <v>88.1578947368421</v>
      </c>
      <c r="I64" s="45">
        <f t="shared" si="5"/>
        <v>90.28169014084507</v>
      </c>
      <c r="J64" s="45">
        <f t="shared" si="5"/>
        <v>95.54896142433235</v>
      </c>
      <c r="K64" s="45">
        <f t="shared" si="5"/>
        <v>95.88138385502472</v>
      </c>
      <c r="L64" s="45">
        <f t="shared" si="5"/>
        <v>99.27007299270073</v>
      </c>
      <c r="M64" s="45">
        <f t="shared" si="5"/>
        <v>82.38095238095238</v>
      </c>
      <c r="N64" s="45">
        <f t="shared" si="5"/>
        <v>104.01310401310401</v>
      </c>
      <c r="O64" s="45">
        <f t="shared" si="5"/>
        <v>65.85365853658537</v>
      </c>
      <c r="P64" s="45">
        <f t="shared" si="5"/>
        <v>94.25287356321839</v>
      </c>
      <c r="Q64" s="45">
        <f t="shared" si="5"/>
        <v>96.21301775147928</v>
      </c>
      <c r="R64" s="45">
        <f t="shared" si="5"/>
        <v>91.25</v>
      </c>
      <c r="S64" s="45">
        <f t="shared" si="5"/>
        <v>82.50825082508251</v>
      </c>
      <c r="T64" s="45">
        <f t="shared" si="5"/>
        <v>83.10626702997274</v>
      </c>
      <c r="U64" s="45">
        <f t="shared" si="5"/>
        <v>95.01915708812261</v>
      </c>
      <c r="V64" s="45">
        <f t="shared" si="5"/>
        <v>91.58301158301158</v>
      </c>
      <c r="W64" s="45">
        <f t="shared" si="5"/>
        <v>87.20379146919431</v>
      </c>
      <c r="X64" s="45">
        <f t="shared" si="5"/>
        <v>91.83359013867488</v>
      </c>
      <c r="Y64" s="45">
        <f t="shared" si="5"/>
        <v>94.02985074626866</v>
      </c>
      <c r="Z64" s="45">
        <f t="shared" si="5"/>
        <v>86.40429338103756</v>
      </c>
      <c r="AA64" s="45">
        <f t="shared" si="5"/>
        <v>97.32824427480917</v>
      </c>
      <c r="AB64" s="45">
        <f t="shared" si="5"/>
        <v>94.15807560137456</v>
      </c>
      <c r="AC64" s="45">
        <f t="shared" si="5"/>
        <v>86.51911468812877</v>
      </c>
      <c r="AD64" s="45">
        <f t="shared" si="5"/>
        <v>92.61763115197404</v>
      </c>
    </row>
    <row r="65" spans="2:30" s="6" customFormat="1" ht="12.75" customHeight="1">
      <c r="B65" s="26" t="s">
        <v>55</v>
      </c>
      <c r="C65" s="29"/>
      <c r="D65" s="29"/>
      <c r="E65" s="28" t="s">
        <v>146</v>
      </c>
      <c r="F65" s="45">
        <f>SUM((F20-F25)/F20)*100</f>
        <v>0.7059201026792876</v>
      </c>
      <c r="G65" s="45">
        <f aca="true" t="shared" si="6" ref="G65:AD65">SUM((G20-G25)/G20)*100</f>
        <v>4.933586337760911</v>
      </c>
      <c r="H65" s="45">
        <f t="shared" si="6"/>
        <v>9.55794504181601</v>
      </c>
      <c r="I65" s="45">
        <f t="shared" si="6"/>
        <v>8.792650918635172</v>
      </c>
      <c r="J65" s="45">
        <f t="shared" si="6"/>
        <v>4.738154613466334</v>
      </c>
      <c r="K65" s="45">
        <f t="shared" si="6"/>
        <v>3.8922155688622757</v>
      </c>
      <c r="L65" s="45">
        <f t="shared" si="6"/>
        <v>0.5405405405405406</v>
      </c>
      <c r="M65" s="45">
        <f t="shared" si="6"/>
        <v>19.805194805194805</v>
      </c>
      <c r="N65" s="45">
        <f t="shared" si="6"/>
        <v>-1.316614420062696</v>
      </c>
      <c r="O65" s="45">
        <f t="shared" si="6"/>
        <v>8.214285714285714</v>
      </c>
      <c r="P65" s="45">
        <f t="shared" si="6"/>
        <v>7.32899022801303</v>
      </c>
      <c r="Q65" s="45">
        <f t="shared" si="6"/>
        <v>4.086021505376344</v>
      </c>
      <c r="R65" s="45">
        <f t="shared" si="6"/>
        <v>5.776173285198556</v>
      </c>
      <c r="S65" s="45">
        <f t="shared" si="6"/>
        <v>17.308992562542258</v>
      </c>
      <c r="T65" s="45">
        <f t="shared" si="6"/>
        <v>17.464114832535884</v>
      </c>
      <c r="U65" s="45">
        <f t="shared" si="6"/>
        <v>5.417607223476298</v>
      </c>
      <c r="V65" s="45">
        <f t="shared" si="6"/>
        <v>8.873056994818652</v>
      </c>
      <c r="W65" s="45">
        <f t="shared" si="6"/>
        <v>7.894736842105263</v>
      </c>
      <c r="X65" s="45">
        <f t="shared" si="6"/>
        <v>8.56844305120167</v>
      </c>
      <c r="Y65" s="45">
        <f t="shared" si="6"/>
        <v>5.411696246726796</v>
      </c>
      <c r="Z65" s="45">
        <f t="shared" si="6"/>
        <v>13.772954924874792</v>
      </c>
      <c r="AA65" s="45">
        <f t="shared" si="6"/>
        <v>3.231017770597738</v>
      </c>
      <c r="AB65" s="45">
        <f t="shared" si="6"/>
        <v>3.6918138041733553</v>
      </c>
      <c r="AC65" s="45">
        <f t="shared" si="6"/>
        <v>12.546125461254611</v>
      </c>
      <c r="AD65" s="45">
        <f t="shared" si="6"/>
        <v>5.8472836386607705</v>
      </c>
    </row>
    <row r="66" spans="2:30" s="6" customFormat="1" ht="12.75" customHeight="1">
      <c r="B66" s="26" t="s">
        <v>56</v>
      </c>
      <c r="C66" s="29"/>
      <c r="D66" s="29"/>
      <c r="E66" s="28" t="s">
        <v>147</v>
      </c>
      <c r="F66" s="45">
        <f>SUM((F21-F26)/F21)*100</f>
        <v>0.9168510907366425</v>
      </c>
      <c r="G66" s="45">
        <f aca="true" t="shared" si="7" ref="G66:AD66">SUM((G21-G26)/G21)*100</f>
        <v>6</v>
      </c>
      <c r="H66" s="45">
        <f t="shared" si="7"/>
        <v>10.294117647058822</v>
      </c>
      <c r="I66" s="45">
        <f t="shared" si="7"/>
        <v>6.8493150684931505</v>
      </c>
      <c r="J66" s="45">
        <f t="shared" si="7"/>
        <v>6.091370558375635</v>
      </c>
      <c r="K66" s="45">
        <f t="shared" si="7"/>
        <v>4.678362573099415</v>
      </c>
      <c r="L66" s="45">
        <f t="shared" si="7"/>
        <v>1.4563106796116505</v>
      </c>
      <c r="M66" s="45">
        <f t="shared" si="7"/>
        <v>21.794871794871796</v>
      </c>
      <c r="N66" s="45">
        <f t="shared" si="7"/>
        <v>-0.7802340702210664</v>
      </c>
      <c r="O66" s="45">
        <f t="shared" si="7"/>
        <v>11.450381679389313</v>
      </c>
      <c r="P66" s="45">
        <f t="shared" si="7"/>
        <v>5.333333333333334</v>
      </c>
      <c r="Q66" s="45">
        <f t="shared" si="7"/>
        <v>5.543237250554324</v>
      </c>
      <c r="R66" s="45">
        <f t="shared" si="7"/>
        <v>6.122448979591836</v>
      </c>
      <c r="S66" s="45">
        <f t="shared" si="7"/>
        <v>19.054054054054053</v>
      </c>
      <c r="T66" s="45">
        <f t="shared" si="7"/>
        <v>17.370892018779344</v>
      </c>
      <c r="U66" s="45">
        <f t="shared" si="7"/>
        <v>4.10958904109589</v>
      </c>
      <c r="V66" s="45">
        <f t="shared" si="7"/>
        <v>10.505836575875486</v>
      </c>
      <c r="W66" s="45">
        <f t="shared" si="7"/>
        <v>11.194029850746269</v>
      </c>
      <c r="X66" s="45">
        <f t="shared" si="7"/>
        <v>8.34990059642147</v>
      </c>
      <c r="Y66" s="45">
        <f t="shared" si="7"/>
        <v>6.351039260969977</v>
      </c>
      <c r="Z66" s="45">
        <f t="shared" si="7"/>
        <v>14.529914529914532</v>
      </c>
      <c r="AA66" s="45">
        <f t="shared" si="7"/>
        <v>4.014598540145985</v>
      </c>
      <c r="AB66" s="45">
        <f t="shared" si="7"/>
        <v>2.786377708978328</v>
      </c>
      <c r="AC66" s="45">
        <f t="shared" si="7"/>
        <v>9.722222222222223</v>
      </c>
      <c r="AD66" s="45">
        <f t="shared" si="7"/>
        <v>6.339306860345781</v>
      </c>
    </row>
    <row r="67" spans="2:30" s="6" customFormat="1" ht="12.75" customHeight="1">
      <c r="B67" s="26" t="s">
        <v>57</v>
      </c>
      <c r="C67" s="29"/>
      <c r="D67" s="29"/>
      <c r="E67" s="28" t="s">
        <v>148</v>
      </c>
      <c r="F67" s="45">
        <f>SUM((F22-F27)/F22)*100</f>
        <v>0.4885993485342019</v>
      </c>
      <c r="G67" s="45">
        <f aca="true" t="shared" si="8" ref="G67:AD67">SUM((G22-G27)/G22)*100</f>
        <v>3.9711191335740073</v>
      </c>
      <c r="H67" s="45">
        <f t="shared" si="8"/>
        <v>8.857808857808857</v>
      </c>
      <c r="I67" s="45">
        <f t="shared" si="8"/>
        <v>10.579345088161208</v>
      </c>
      <c r="J67" s="45">
        <f t="shared" si="8"/>
        <v>3.431372549019608</v>
      </c>
      <c r="K67" s="45">
        <f t="shared" si="8"/>
        <v>3.067484662576687</v>
      </c>
      <c r="L67" s="45">
        <f t="shared" si="8"/>
        <v>-0.6097560975609756</v>
      </c>
      <c r="M67" s="45">
        <f t="shared" si="8"/>
        <v>17.763157894736842</v>
      </c>
      <c r="N67" s="45">
        <f t="shared" si="8"/>
        <v>-1.8159806295399514</v>
      </c>
      <c r="O67" s="45">
        <f t="shared" si="8"/>
        <v>5.369127516778524</v>
      </c>
      <c r="P67" s="45">
        <f t="shared" si="8"/>
        <v>9.235668789808917</v>
      </c>
      <c r="Q67" s="45">
        <f t="shared" si="8"/>
        <v>2.7139874739039667</v>
      </c>
      <c r="R67" s="45">
        <f t="shared" si="8"/>
        <v>5.384615384615385</v>
      </c>
      <c r="S67" s="45">
        <f t="shared" si="8"/>
        <v>15.561569688768607</v>
      </c>
      <c r="T67" s="45">
        <f t="shared" si="8"/>
        <v>17.560975609756095</v>
      </c>
      <c r="U67" s="45">
        <f t="shared" si="8"/>
        <v>6.696428571428571</v>
      </c>
      <c r="V67" s="45">
        <f t="shared" si="8"/>
        <v>7.244501940491591</v>
      </c>
      <c r="W67" s="45">
        <f t="shared" si="8"/>
        <v>4.545454545454546</v>
      </c>
      <c r="X67" s="45">
        <f t="shared" si="8"/>
        <v>8.81057268722467</v>
      </c>
      <c r="Y67" s="45">
        <f t="shared" si="8"/>
        <v>4.457478005865103</v>
      </c>
      <c r="Z67" s="45">
        <f t="shared" si="8"/>
        <v>13.050570962479608</v>
      </c>
      <c r="AA67" s="45">
        <f t="shared" si="8"/>
        <v>2.608695652173913</v>
      </c>
      <c r="AB67" s="45">
        <f t="shared" si="8"/>
        <v>4.666666666666667</v>
      </c>
      <c r="AC67" s="45">
        <f t="shared" si="8"/>
        <v>15.748031496062993</v>
      </c>
      <c r="AD67" s="45">
        <f t="shared" si="8"/>
        <v>5.355027249032462</v>
      </c>
    </row>
    <row r="68" spans="2:30" s="6" customFormat="1" ht="12.75" customHeight="1">
      <c r="B68" s="26" t="s">
        <v>58</v>
      </c>
      <c r="C68" s="29"/>
      <c r="D68" s="29"/>
      <c r="E68" s="28" t="s">
        <v>149</v>
      </c>
      <c r="F68" s="45">
        <f>SUM((F23-F28)/F23)*100</f>
        <v>0.640495867768595</v>
      </c>
      <c r="G68" s="45">
        <f aca="true" t="shared" si="9" ref="G68:AD68">SUM((G23-G28)/G23)*100</f>
        <v>-1.0309278350515463</v>
      </c>
      <c r="H68" s="45">
        <f t="shared" si="9"/>
        <v>3.4934497816593884</v>
      </c>
      <c r="I68" s="45">
        <f t="shared" si="9"/>
        <v>-3.8461538461538463</v>
      </c>
      <c r="J68" s="45">
        <f t="shared" si="9"/>
        <v>6.25</v>
      </c>
      <c r="K68" s="45">
        <f t="shared" si="9"/>
        <v>1.639344262295082</v>
      </c>
      <c r="L68" s="45">
        <f t="shared" si="9"/>
        <v>0</v>
      </c>
      <c r="M68" s="45">
        <f t="shared" si="9"/>
        <v>24.489795918367346</v>
      </c>
      <c r="N68" s="45">
        <f t="shared" si="9"/>
        <v>7.4866310160427805</v>
      </c>
      <c r="O68" s="45">
        <f t="shared" si="9"/>
        <v>3.765690376569038</v>
      </c>
      <c r="P68" s="45">
        <f t="shared" si="9"/>
        <v>11.1731843575419</v>
      </c>
      <c r="Q68" s="45">
        <f t="shared" si="9"/>
        <v>7.0588235294117645</v>
      </c>
      <c r="R68" s="45">
        <f t="shared" si="9"/>
        <v>4.568527918781726</v>
      </c>
      <c r="S68" s="45">
        <f t="shared" si="9"/>
        <v>16.479400749063668</v>
      </c>
      <c r="T68" s="45">
        <f t="shared" si="9"/>
        <v>21.568627450980394</v>
      </c>
      <c r="U68" s="45">
        <f t="shared" si="9"/>
        <v>6.043956043956044</v>
      </c>
      <c r="V68" s="45">
        <f t="shared" si="9"/>
        <v>11.244979919678714</v>
      </c>
      <c r="W68" s="45">
        <f t="shared" si="9"/>
        <v>-10.909090909090908</v>
      </c>
      <c r="X68" s="45">
        <f t="shared" si="9"/>
        <v>9.415584415584416</v>
      </c>
      <c r="Y68" s="45">
        <f t="shared" si="9"/>
        <v>5.0831792975970425</v>
      </c>
      <c r="Z68" s="45">
        <f t="shared" si="9"/>
        <v>16.25</v>
      </c>
      <c r="AA68" s="45">
        <f t="shared" si="9"/>
        <v>6.315789473684211</v>
      </c>
      <c r="AB68" s="45">
        <f t="shared" si="9"/>
        <v>1.8072289156626504</v>
      </c>
      <c r="AC68" s="45">
        <f t="shared" si="9"/>
        <v>2.2222222222222223</v>
      </c>
      <c r="AD68" s="45">
        <f t="shared" si="9"/>
        <v>3.6921032649962036</v>
      </c>
    </row>
    <row r="69" spans="2:30" s="6" customFormat="1" ht="12.75" customHeight="1">
      <c r="B69" s="26" t="s">
        <v>59</v>
      </c>
      <c r="C69" s="29"/>
      <c r="D69" s="29"/>
      <c r="E69" s="28" t="s">
        <v>150</v>
      </c>
      <c r="F69" s="45">
        <f>SUM((F24-F29)/F24)*100</f>
        <v>0.9332376166547021</v>
      </c>
      <c r="G69" s="45">
        <f aca="true" t="shared" si="10" ref="G69:AD69">SUM((G24-G29)/G24)*100</f>
        <v>8.408408408408409</v>
      </c>
      <c r="H69" s="45">
        <f t="shared" si="10"/>
        <v>11.842105263157894</v>
      </c>
      <c r="I69" s="45">
        <f t="shared" si="10"/>
        <v>9.71830985915493</v>
      </c>
      <c r="J69" s="45">
        <f t="shared" si="10"/>
        <v>4.451038575667656</v>
      </c>
      <c r="K69" s="45">
        <f t="shared" si="10"/>
        <v>4.118616144975288</v>
      </c>
      <c r="L69" s="45">
        <f t="shared" si="10"/>
        <v>0.7299270072992701</v>
      </c>
      <c r="M69" s="45">
        <f t="shared" si="10"/>
        <v>17.61904761904762</v>
      </c>
      <c r="N69" s="45">
        <f t="shared" si="10"/>
        <v>-4.013104013104013</v>
      </c>
      <c r="O69" s="45">
        <f t="shared" si="10"/>
        <v>34.146341463414636</v>
      </c>
      <c r="P69" s="45">
        <f t="shared" si="10"/>
        <v>5.747126436781609</v>
      </c>
      <c r="Q69" s="45">
        <f t="shared" si="10"/>
        <v>3.7869822485207103</v>
      </c>
      <c r="R69" s="45">
        <f t="shared" si="10"/>
        <v>8.75</v>
      </c>
      <c r="S69" s="45">
        <f t="shared" si="10"/>
        <v>17.491749174917494</v>
      </c>
      <c r="T69" s="45">
        <f t="shared" si="10"/>
        <v>16.893732970027248</v>
      </c>
      <c r="U69" s="45">
        <f t="shared" si="10"/>
        <v>4.980842911877394</v>
      </c>
      <c r="V69" s="45">
        <f t="shared" si="10"/>
        <v>8.416988416988417</v>
      </c>
      <c r="W69" s="45">
        <f t="shared" si="10"/>
        <v>12.796208530805686</v>
      </c>
      <c r="X69" s="45">
        <f t="shared" si="10"/>
        <v>8.166409861325114</v>
      </c>
      <c r="Y69" s="45">
        <f t="shared" si="10"/>
        <v>5.970149253731343</v>
      </c>
      <c r="Z69" s="45">
        <f t="shared" si="10"/>
        <v>13.595706618962433</v>
      </c>
      <c r="AA69" s="45">
        <f t="shared" si="10"/>
        <v>2.6717557251908395</v>
      </c>
      <c r="AB69" s="45">
        <f t="shared" si="10"/>
        <v>5.841924398625429</v>
      </c>
      <c r="AC69" s="45">
        <f t="shared" si="10"/>
        <v>13.480885311871226</v>
      </c>
      <c r="AD69" s="45">
        <f t="shared" si="10"/>
        <v>7.382368848025959</v>
      </c>
    </row>
    <row r="70" spans="2:30" s="6" customFormat="1" ht="12.75" customHeight="1">
      <c r="B70" s="26" t="s">
        <v>60</v>
      </c>
      <c r="C70" s="29"/>
      <c r="D70" s="29"/>
      <c r="E70" s="28" t="s">
        <v>151</v>
      </c>
      <c r="F70" s="45">
        <f>SUM(F35/F30)*100</f>
        <v>97.37544483985765</v>
      </c>
      <c r="G70" s="45">
        <f aca="true" t="shared" si="11" ref="G70:AD70">SUM(G35/G30)*100</f>
        <v>95.79493087557603</v>
      </c>
      <c r="H70" s="45">
        <f t="shared" si="11"/>
        <v>96.49886057592708</v>
      </c>
      <c r="I70" s="45">
        <f t="shared" si="11"/>
        <v>93.49701393497014</v>
      </c>
      <c r="J70" s="45">
        <f t="shared" si="11"/>
        <v>95.26170798898072</v>
      </c>
      <c r="K70" s="45">
        <f t="shared" si="11"/>
        <v>99.87520798668885</v>
      </c>
      <c r="L70" s="45">
        <f t="shared" si="11"/>
        <v>96.35036496350365</v>
      </c>
      <c r="M70" s="45">
        <f t="shared" si="11"/>
        <v>95.71917808219177</v>
      </c>
      <c r="N70" s="45">
        <f t="shared" si="11"/>
        <v>95.7116953762466</v>
      </c>
      <c r="O70" s="45">
        <f t="shared" si="11"/>
        <v>95.81589958158996</v>
      </c>
      <c r="P70" s="45">
        <f t="shared" si="11"/>
        <v>99.20061887570913</v>
      </c>
      <c r="Q70" s="45">
        <f t="shared" si="11"/>
        <v>95.09573396036278</v>
      </c>
      <c r="R70" s="45">
        <f t="shared" si="11"/>
        <v>95.69502074688798</v>
      </c>
      <c r="S70" s="45">
        <f t="shared" si="11"/>
        <v>95.6738768718802</v>
      </c>
      <c r="T70" s="45">
        <f t="shared" si="11"/>
        <v>95.23070957735557</v>
      </c>
      <c r="U70" s="45">
        <f t="shared" si="11"/>
        <v>96.91592733417829</v>
      </c>
      <c r="V70" s="45">
        <f t="shared" si="11"/>
        <v>91.72785681505277</v>
      </c>
      <c r="W70" s="45">
        <f t="shared" si="11"/>
        <v>97.59174311926606</v>
      </c>
      <c r="X70" s="45">
        <f t="shared" si="11"/>
        <v>96.64179104477611</v>
      </c>
      <c r="Y70" s="45">
        <f t="shared" si="11"/>
        <v>100.14185090980239</v>
      </c>
      <c r="Z70" s="45">
        <f t="shared" si="11"/>
        <v>91.74712339637614</v>
      </c>
      <c r="AA70" s="45">
        <f t="shared" si="11"/>
        <v>94.28490990990991</v>
      </c>
      <c r="AB70" s="45">
        <f t="shared" si="11"/>
        <v>97.0873786407767</v>
      </c>
      <c r="AC70" s="45">
        <f t="shared" si="11"/>
        <v>94.7049441786284</v>
      </c>
      <c r="AD70" s="45">
        <f t="shared" si="11"/>
        <v>96.37130329582725</v>
      </c>
    </row>
    <row r="71" spans="2:30" s="6" customFormat="1" ht="12.75" customHeight="1">
      <c r="B71" s="26" t="s">
        <v>61</v>
      </c>
      <c r="C71" s="29"/>
      <c r="D71" s="29"/>
      <c r="E71" s="28" t="s">
        <v>152</v>
      </c>
      <c r="F71" s="45">
        <f>SUM(F36/F31)*100</f>
        <v>96.85951617604196</v>
      </c>
      <c r="G71" s="45">
        <f aca="true" t="shared" si="12" ref="G71:AD71">SUM(G36/G31)*100</f>
        <v>95.33029612756265</v>
      </c>
      <c r="H71" s="45">
        <f t="shared" si="12"/>
        <v>96.59727782225781</v>
      </c>
      <c r="I71" s="45">
        <f t="shared" si="12"/>
        <v>93.05310848225523</v>
      </c>
      <c r="J71" s="45">
        <f t="shared" si="12"/>
        <v>94.8237885462555</v>
      </c>
      <c r="K71" s="45">
        <f t="shared" si="12"/>
        <v>100.16433853738702</v>
      </c>
      <c r="L71" s="45">
        <f t="shared" si="12"/>
        <v>96.19903248099516</v>
      </c>
      <c r="M71" s="45">
        <f t="shared" si="12"/>
        <v>94.40175631174533</v>
      </c>
      <c r="N71" s="45">
        <f t="shared" si="12"/>
        <v>95.19092219020173</v>
      </c>
      <c r="O71" s="45">
        <f t="shared" si="12"/>
        <v>94.81382978723404</v>
      </c>
      <c r="P71" s="45">
        <f t="shared" si="12"/>
        <v>99.74476773864215</v>
      </c>
      <c r="Q71" s="45">
        <f t="shared" si="12"/>
        <v>94.42795911638642</v>
      </c>
      <c r="R71" s="45">
        <f t="shared" si="12"/>
        <v>95.69691300280635</v>
      </c>
      <c r="S71" s="45">
        <f t="shared" si="12"/>
        <v>95.89820359281437</v>
      </c>
      <c r="T71" s="45">
        <f t="shared" si="12"/>
        <v>94.765625</v>
      </c>
      <c r="U71" s="45">
        <f t="shared" si="12"/>
        <v>96.12903225806451</v>
      </c>
      <c r="V71" s="45">
        <f t="shared" si="12"/>
        <v>91.35618479880775</v>
      </c>
      <c r="W71" s="45">
        <f t="shared" si="12"/>
        <v>97.3655323819978</v>
      </c>
      <c r="X71" s="45">
        <f t="shared" si="12"/>
        <v>96.17173524150269</v>
      </c>
      <c r="Y71" s="45">
        <f t="shared" si="12"/>
        <v>100.09390553103579</v>
      </c>
      <c r="Z71" s="45">
        <f t="shared" si="12"/>
        <v>91.32962588473205</v>
      </c>
      <c r="AA71" s="45">
        <f t="shared" si="12"/>
        <v>94.37665782493369</v>
      </c>
      <c r="AB71" s="45">
        <f t="shared" si="12"/>
        <v>96.42611683848797</v>
      </c>
      <c r="AC71" s="45">
        <f t="shared" si="12"/>
        <v>95.42682926829268</v>
      </c>
      <c r="AD71" s="45">
        <f t="shared" si="12"/>
        <v>96.06845012455322</v>
      </c>
    </row>
    <row r="72" spans="2:30" s="6" customFormat="1" ht="12.75" customHeight="1">
      <c r="B72" s="26" t="s">
        <v>62</v>
      </c>
      <c r="C72" s="29"/>
      <c r="D72" s="29"/>
      <c r="E72" s="28" t="s">
        <v>153</v>
      </c>
      <c r="F72" s="45">
        <f>SUM(F37/F32)*100</f>
        <v>97.90974947177784</v>
      </c>
      <c r="G72" s="45">
        <f aca="true" t="shared" si="13" ref="G72:AD72">SUM(G37/G32)*100</f>
        <v>96.27039627039628</v>
      </c>
      <c r="H72" s="45">
        <f t="shared" si="13"/>
        <v>96.39330184628596</v>
      </c>
      <c r="I72" s="45">
        <f t="shared" si="13"/>
        <v>93.99213924761371</v>
      </c>
      <c r="J72" s="45">
        <f t="shared" si="13"/>
        <v>95.70011025358323</v>
      </c>
      <c r="K72" s="45">
        <f t="shared" si="13"/>
        <v>99.5787700084246</v>
      </c>
      <c r="L72" s="45">
        <f t="shared" si="13"/>
        <v>96.51972157772622</v>
      </c>
      <c r="M72" s="45">
        <f t="shared" si="13"/>
        <v>97.14625445897741</v>
      </c>
      <c r="N72" s="45">
        <f t="shared" si="13"/>
        <v>96.23950346841913</v>
      </c>
      <c r="O72" s="45">
        <f t="shared" si="13"/>
        <v>96.9208211143695</v>
      </c>
      <c r="P72" s="45">
        <f t="shared" si="13"/>
        <v>98.64512767066181</v>
      </c>
      <c r="Q72" s="45">
        <f t="shared" si="13"/>
        <v>95.78911331735706</v>
      </c>
      <c r="R72" s="45">
        <f t="shared" si="13"/>
        <v>95.69266589057042</v>
      </c>
      <c r="S72" s="45">
        <f t="shared" si="13"/>
        <v>95.44481809844085</v>
      </c>
      <c r="T72" s="45">
        <f t="shared" si="13"/>
        <v>95.68899153194765</v>
      </c>
      <c r="U72" s="45">
        <f t="shared" si="13"/>
        <v>97.78172138420585</v>
      </c>
      <c r="V72" s="45">
        <f t="shared" si="13"/>
        <v>92.16222941030107</v>
      </c>
      <c r="W72" s="45">
        <f t="shared" si="13"/>
        <v>97.8391356542617</v>
      </c>
      <c r="X72" s="45">
        <f t="shared" si="13"/>
        <v>97.15399610136453</v>
      </c>
      <c r="Y72" s="45">
        <f t="shared" si="13"/>
        <v>100.19397651863196</v>
      </c>
      <c r="Z72" s="45">
        <f t="shared" si="13"/>
        <v>92.20527045769764</v>
      </c>
      <c r="AA72" s="45">
        <f t="shared" si="13"/>
        <v>94.18116376724655</v>
      </c>
      <c r="AB72" s="45">
        <f t="shared" si="13"/>
        <v>97.81297134238311</v>
      </c>
      <c r="AC72" s="45">
        <f t="shared" si="13"/>
        <v>93.91304347826087</v>
      </c>
      <c r="AD72" s="45">
        <f t="shared" si="13"/>
        <v>96.69487235119693</v>
      </c>
    </row>
    <row r="73" spans="2:30" s="6" customFormat="1" ht="12.75" customHeight="1">
      <c r="B73" s="26" t="s">
        <v>63</v>
      </c>
      <c r="C73" s="29"/>
      <c r="D73" s="29"/>
      <c r="E73" s="28" t="s">
        <v>154</v>
      </c>
      <c r="F73" s="45">
        <f>SUM(F38/F33)*100</f>
        <v>193.4468358496627</v>
      </c>
      <c r="G73" s="45">
        <f aca="true" t="shared" si="14" ref="G73:AD73">SUM(G38/G33)*100</f>
        <v>197.32770745428974</v>
      </c>
      <c r="H73" s="45">
        <f t="shared" si="14"/>
        <v>189.2109500805153</v>
      </c>
      <c r="I73" s="45">
        <f t="shared" si="14"/>
        <v>159.2760180995475</v>
      </c>
      <c r="J73" s="45">
        <f t="shared" si="14"/>
        <v>215.20000000000002</v>
      </c>
      <c r="K73" s="45">
        <f t="shared" si="14"/>
        <v>199.29577464788733</v>
      </c>
      <c r="L73" s="45">
        <f t="shared" si="14"/>
        <v>185.1063829787234</v>
      </c>
      <c r="M73" s="45">
        <f t="shared" si="14"/>
        <v>189.198606271777</v>
      </c>
      <c r="N73" s="45">
        <f t="shared" si="14"/>
        <v>187.23135271807837</v>
      </c>
      <c r="O73" s="45">
        <f t="shared" si="14"/>
        <v>186.41509433962264</v>
      </c>
      <c r="P73" s="45">
        <f t="shared" si="14"/>
        <v>184.01360544217687</v>
      </c>
      <c r="Q73" s="45">
        <f t="shared" si="14"/>
        <v>198.29683698296836</v>
      </c>
      <c r="R73" s="45">
        <f t="shared" si="14"/>
        <v>177.31811697574892</v>
      </c>
      <c r="S73" s="45">
        <f t="shared" si="14"/>
        <v>194.92957746478874</v>
      </c>
      <c r="T73" s="45">
        <f t="shared" si="14"/>
        <v>188.57142857142856</v>
      </c>
      <c r="U73" s="45">
        <f t="shared" si="14"/>
        <v>197.18614718614717</v>
      </c>
      <c r="V73" s="45">
        <f t="shared" si="14"/>
        <v>175</v>
      </c>
      <c r="W73" s="45">
        <f t="shared" si="14"/>
        <v>172.9064039408867</v>
      </c>
      <c r="X73" s="45">
        <f t="shared" si="14"/>
        <v>178.45622119815667</v>
      </c>
      <c r="Y73" s="45">
        <f t="shared" si="14"/>
        <v>210.68343972962822</v>
      </c>
      <c r="Z73" s="45">
        <f t="shared" si="14"/>
        <v>173.3644859813084</v>
      </c>
      <c r="AA73" s="45">
        <f t="shared" si="14"/>
        <v>210.52631578947367</v>
      </c>
      <c r="AB73" s="45">
        <f t="shared" si="14"/>
        <v>187.9161528976572</v>
      </c>
      <c r="AC73" s="45">
        <f t="shared" si="14"/>
        <v>180.95238095238096</v>
      </c>
      <c r="AD73" s="45">
        <f t="shared" si="14"/>
        <v>193.52165870201944</v>
      </c>
    </row>
    <row r="74" spans="2:30" s="6" customFormat="1" ht="12.75" customHeight="1">
      <c r="B74" s="26" t="s">
        <v>64</v>
      </c>
      <c r="C74" s="29"/>
      <c r="D74" s="29"/>
      <c r="E74" s="28" t="s">
        <v>155</v>
      </c>
      <c r="F74" s="45">
        <f>SUM(F39/F34)*100</f>
        <v>187.04675028506273</v>
      </c>
      <c r="G74" s="45">
        <f aca="true" t="shared" si="15" ref="G74:AD74">SUM(G39/G34)*100</f>
        <v>184.01913875598086</v>
      </c>
      <c r="H74" s="45">
        <f t="shared" si="15"/>
        <v>185.5620671283964</v>
      </c>
      <c r="I74" s="45">
        <f t="shared" si="15"/>
        <v>180.93655589123867</v>
      </c>
      <c r="J74" s="45">
        <f t="shared" si="15"/>
        <v>186.46232439335887</v>
      </c>
      <c r="K74" s="45">
        <f t="shared" si="15"/>
        <v>197.02325581395348</v>
      </c>
      <c r="L74" s="45">
        <f t="shared" si="15"/>
        <v>181.34765625</v>
      </c>
      <c r="M74" s="45">
        <f t="shared" si="15"/>
        <v>181.73076923076923</v>
      </c>
      <c r="N74" s="45">
        <f t="shared" si="15"/>
        <v>191.30982367758187</v>
      </c>
      <c r="O74" s="45">
        <f t="shared" si="15"/>
        <v>173.87387387387386</v>
      </c>
      <c r="P74" s="45">
        <f t="shared" si="15"/>
        <v>201.67760758570387</v>
      </c>
      <c r="Q74" s="45">
        <f t="shared" si="15"/>
        <v>184.85888634630055</v>
      </c>
      <c r="R74" s="45">
        <f t="shared" si="15"/>
        <v>163.58695652173913</v>
      </c>
      <c r="S74" s="45">
        <f t="shared" si="15"/>
        <v>188.71021775544386</v>
      </c>
      <c r="T74" s="45">
        <f t="shared" si="15"/>
        <v>192.79999999999998</v>
      </c>
      <c r="U74" s="45">
        <f t="shared" si="15"/>
        <v>177.7634961439589</v>
      </c>
      <c r="V74" s="45">
        <f t="shared" si="15"/>
        <v>169.28553267226036</v>
      </c>
      <c r="W74" s="45">
        <f t="shared" si="15"/>
        <v>190.81920903954804</v>
      </c>
      <c r="X74" s="45">
        <f t="shared" si="15"/>
        <v>188.42760768033213</v>
      </c>
      <c r="Y74" s="45">
        <f t="shared" si="15"/>
        <v>173.81176028555325</v>
      </c>
      <c r="Z74" s="45">
        <f t="shared" si="15"/>
        <v>175.46766435061465</v>
      </c>
      <c r="AA74" s="45">
        <f t="shared" si="15"/>
        <v>173.98230088495575</v>
      </c>
      <c r="AB74" s="45">
        <f t="shared" si="15"/>
        <v>182.6086956521739</v>
      </c>
      <c r="AC74" s="45">
        <f t="shared" si="15"/>
        <v>181.04895104895104</v>
      </c>
      <c r="AD74" s="45">
        <f t="shared" si="15"/>
        <v>182.8094999582603</v>
      </c>
    </row>
    <row r="75" spans="2:30" s="6" customFormat="1" ht="12.75" customHeight="1">
      <c r="B75" s="26" t="s">
        <v>65</v>
      </c>
      <c r="C75" s="29"/>
      <c r="D75" s="29"/>
      <c r="E75" s="28" t="s">
        <v>156</v>
      </c>
      <c r="F75" s="45">
        <f>SUM((F30-F35)/F30)*100</f>
        <v>2.6245551601423487</v>
      </c>
      <c r="G75" s="45">
        <f aca="true" t="shared" si="16" ref="G75:AD75">SUM((G30-G35)/G30)*100</f>
        <v>4.205069124423963</v>
      </c>
      <c r="H75" s="45">
        <f t="shared" si="16"/>
        <v>3.501139424072923</v>
      </c>
      <c r="I75" s="45">
        <f t="shared" si="16"/>
        <v>6.5029860650298605</v>
      </c>
      <c r="J75" s="45">
        <f t="shared" si="16"/>
        <v>4.738292011019284</v>
      </c>
      <c r="K75" s="45">
        <f t="shared" si="16"/>
        <v>0.12479201331114809</v>
      </c>
      <c r="L75" s="45">
        <f t="shared" si="16"/>
        <v>3.64963503649635</v>
      </c>
      <c r="M75" s="45">
        <f t="shared" si="16"/>
        <v>4.280821917808219</v>
      </c>
      <c r="N75" s="45">
        <f t="shared" si="16"/>
        <v>4.2883046237534</v>
      </c>
      <c r="O75" s="45">
        <f t="shared" si="16"/>
        <v>4.184100418410042</v>
      </c>
      <c r="P75" s="45">
        <f t="shared" si="16"/>
        <v>0.7993811242908716</v>
      </c>
      <c r="Q75" s="45">
        <f t="shared" si="16"/>
        <v>4.904266039637219</v>
      </c>
      <c r="R75" s="45">
        <f t="shared" si="16"/>
        <v>4.304979253112033</v>
      </c>
      <c r="S75" s="45">
        <f t="shared" si="16"/>
        <v>4.326123128119801</v>
      </c>
      <c r="T75" s="45">
        <f t="shared" si="16"/>
        <v>4.769290422644436</v>
      </c>
      <c r="U75" s="45">
        <f t="shared" si="16"/>
        <v>3.0840726658217155</v>
      </c>
      <c r="V75" s="45">
        <f t="shared" si="16"/>
        <v>8.272143184947224</v>
      </c>
      <c r="W75" s="45">
        <f t="shared" si="16"/>
        <v>2.408256880733945</v>
      </c>
      <c r="X75" s="45">
        <f t="shared" si="16"/>
        <v>3.3582089552238807</v>
      </c>
      <c r="Y75" s="45">
        <f t="shared" si="16"/>
        <v>-0.14185090980238702</v>
      </c>
      <c r="Z75" s="45">
        <f t="shared" si="16"/>
        <v>8.25287660362386</v>
      </c>
      <c r="AA75" s="45">
        <f t="shared" si="16"/>
        <v>5.71509009009009</v>
      </c>
      <c r="AB75" s="45">
        <f t="shared" si="16"/>
        <v>2.912621359223301</v>
      </c>
      <c r="AC75" s="45">
        <f t="shared" si="16"/>
        <v>5.295055821371611</v>
      </c>
      <c r="AD75" s="45">
        <f t="shared" si="16"/>
        <v>3.6286967041727562</v>
      </c>
    </row>
    <row r="76" spans="2:30" s="6" customFormat="1" ht="12.75" customHeight="1">
      <c r="B76" s="26" t="s">
        <v>66</v>
      </c>
      <c r="C76" s="29"/>
      <c r="D76" s="29"/>
      <c r="E76" s="28" t="s">
        <v>157</v>
      </c>
      <c r="F76" s="45">
        <f>SUM((F31-F36)/F31)*100</f>
        <v>3.14048382395803</v>
      </c>
      <c r="G76" s="45">
        <f aca="true" t="shared" si="17" ref="G76:AD76">SUM((G31-G36)/G31)*100</f>
        <v>4.669703872437358</v>
      </c>
      <c r="H76" s="45">
        <f t="shared" si="17"/>
        <v>3.4027221777421937</v>
      </c>
      <c r="I76" s="45">
        <f t="shared" si="17"/>
        <v>6.946891517744777</v>
      </c>
      <c r="J76" s="45">
        <f t="shared" si="17"/>
        <v>5.176211453744493</v>
      </c>
      <c r="K76" s="45">
        <f t="shared" si="17"/>
        <v>-0.16433853738701726</v>
      </c>
      <c r="L76" s="45">
        <f t="shared" si="17"/>
        <v>3.8009675190048373</v>
      </c>
      <c r="M76" s="45">
        <f t="shared" si="17"/>
        <v>5.598243688254665</v>
      </c>
      <c r="N76" s="45">
        <f t="shared" si="17"/>
        <v>4.8090778097982705</v>
      </c>
      <c r="O76" s="45">
        <f t="shared" si="17"/>
        <v>5.1861702127659575</v>
      </c>
      <c r="P76" s="45">
        <f t="shared" si="17"/>
        <v>0.2552322613578356</v>
      </c>
      <c r="Q76" s="45">
        <f t="shared" si="17"/>
        <v>5.572040883613584</v>
      </c>
      <c r="R76" s="45">
        <f t="shared" si="17"/>
        <v>4.303086997193639</v>
      </c>
      <c r="S76" s="45">
        <f t="shared" si="17"/>
        <v>4.1017964071856285</v>
      </c>
      <c r="T76" s="45">
        <f t="shared" si="17"/>
        <v>5.234375</v>
      </c>
      <c r="U76" s="45">
        <f t="shared" si="17"/>
        <v>3.870967741935484</v>
      </c>
      <c r="V76" s="45">
        <f t="shared" si="17"/>
        <v>8.64381520119225</v>
      </c>
      <c r="W76" s="45">
        <f t="shared" si="17"/>
        <v>2.634467618002195</v>
      </c>
      <c r="X76" s="45">
        <f t="shared" si="17"/>
        <v>3.8282647584973164</v>
      </c>
      <c r="Y76" s="45">
        <f t="shared" si="17"/>
        <v>-0.093905531035778</v>
      </c>
      <c r="Z76" s="45">
        <f t="shared" si="17"/>
        <v>8.670374115267949</v>
      </c>
      <c r="AA76" s="45">
        <f t="shared" si="17"/>
        <v>5.623342175066313</v>
      </c>
      <c r="AB76" s="45">
        <f t="shared" si="17"/>
        <v>3.5738831615120272</v>
      </c>
      <c r="AC76" s="45">
        <f t="shared" si="17"/>
        <v>4.573170731707317</v>
      </c>
      <c r="AD76" s="45">
        <f t="shared" si="17"/>
        <v>3.9315498754467675</v>
      </c>
    </row>
    <row r="77" spans="2:30" s="6" customFormat="1" ht="12.75" customHeight="1">
      <c r="B77" s="26" t="s">
        <v>67</v>
      </c>
      <c r="C77" s="29"/>
      <c r="D77" s="29"/>
      <c r="E77" s="28" t="s">
        <v>158</v>
      </c>
      <c r="F77" s="45">
        <f>SUM((F32-F37)/F32)*100</f>
        <v>2.090250528222155</v>
      </c>
      <c r="G77" s="45">
        <f aca="true" t="shared" si="18" ref="G77:AD77">SUM((G32-G37)/G32)*100</f>
        <v>3.7296037296037294</v>
      </c>
      <c r="H77" s="45">
        <f t="shared" si="18"/>
        <v>3.606698153714041</v>
      </c>
      <c r="I77" s="45">
        <f t="shared" si="18"/>
        <v>6.0078607523863</v>
      </c>
      <c r="J77" s="45">
        <f t="shared" si="18"/>
        <v>4.299889746416759</v>
      </c>
      <c r="K77" s="45">
        <f t="shared" si="18"/>
        <v>0.42122999157540014</v>
      </c>
      <c r="L77" s="45">
        <f t="shared" si="18"/>
        <v>3.480278422273782</v>
      </c>
      <c r="M77" s="45">
        <f t="shared" si="18"/>
        <v>2.853745541022592</v>
      </c>
      <c r="N77" s="45">
        <f t="shared" si="18"/>
        <v>3.760496531580869</v>
      </c>
      <c r="O77" s="45">
        <f t="shared" si="18"/>
        <v>3.0791788856304985</v>
      </c>
      <c r="P77" s="45">
        <f t="shared" si="18"/>
        <v>1.354872329338197</v>
      </c>
      <c r="Q77" s="45">
        <f t="shared" si="18"/>
        <v>4.21088668264293</v>
      </c>
      <c r="R77" s="45">
        <f t="shared" si="18"/>
        <v>4.307334109429569</v>
      </c>
      <c r="S77" s="45">
        <f t="shared" si="18"/>
        <v>4.555181901559156</v>
      </c>
      <c r="T77" s="45">
        <f t="shared" si="18"/>
        <v>4.311008468052348</v>
      </c>
      <c r="U77" s="45">
        <f t="shared" si="18"/>
        <v>2.218278615794144</v>
      </c>
      <c r="V77" s="45">
        <f t="shared" si="18"/>
        <v>7.83777058969893</v>
      </c>
      <c r="W77" s="45">
        <f t="shared" si="18"/>
        <v>2.1608643457382954</v>
      </c>
      <c r="X77" s="45">
        <f t="shared" si="18"/>
        <v>2.8460038986354776</v>
      </c>
      <c r="Y77" s="45">
        <f t="shared" si="18"/>
        <v>-0.19397651863195506</v>
      </c>
      <c r="Z77" s="45">
        <f t="shared" si="18"/>
        <v>7.794729542302357</v>
      </c>
      <c r="AA77" s="45">
        <f t="shared" si="18"/>
        <v>5.8188362327534495</v>
      </c>
      <c r="AB77" s="45">
        <f t="shared" si="18"/>
        <v>2.1870286576168927</v>
      </c>
      <c r="AC77" s="45">
        <f t="shared" si="18"/>
        <v>6.086956521739131</v>
      </c>
      <c r="AD77" s="45">
        <f t="shared" si="18"/>
        <v>3.305127648803066</v>
      </c>
    </row>
    <row r="78" spans="2:30" s="6" customFormat="1" ht="12.75" customHeight="1">
      <c r="B78" s="26" t="s">
        <v>68</v>
      </c>
      <c r="C78" s="29"/>
      <c r="D78" s="29"/>
      <c r="E78" s="28" t="s">
        <v>159</v>
      </c>
      <c r="F78" s="45">
        <f>SUM((F33-F38)/F33)*100</f>
        <v>-93.4468358496627</v>
      </c>
      <c r="G78" s="45">
        <f aca="true" t="shared" si="19" ref="G78:AD78">SUM((G33-G38)/G33)*100</f>
        <v>-97.32770745428974</v>
      </c>
      <c r="H78" s="45">
        <f t="shared" si="19"/>
        <v>-89.21095008051529</v>
      </c>
      <c r="I78" s="45">
        <f t="shared" si="19"/>
        <v>-59.276018099547514</v>
      </c>
      <c r="J78" s="45">
        <f t="shared" si="19"/>
        <v>-115.19999999999999</v>
      </c>
      <c r="K78" s="45">
        <f t="shared" si="19"/>
        <v>-99.29577464788733</v>
      </c>
      <c r="L78" s="45">
        <f t="shared" si="19"/>
        <v>-85.1063829787234</v>
      </c>
      <c r="M78" s="45">
        <f t="shared" si="19"/>
        <v>-89.19860627177701</v>
      </c>
      <c r="N78" s="45">
        <f t="shared" si="19"/>
        <v>-87.23135271807838</v>
      </c>
      <c r="O78" s="45">
        <f t="shared" si="19"/>
        <v>-86.41509433962264</v>
      </c>
      <c r="P78" s="45">
        <f t="shared" si="19"/>
        <v>-84.01360544217688</v>
      </c>
      <c r="Q78" s="45">
        <f t="shared" si="19"/>
        <v>-98.29683698296837</v>
      </c>
      <c r="R78" s="45">
        <f t="shared" si="19"/>
        <v>-77.31811697574894</v>
      </c>
      <c r="S78" s="45">
        <f t="shared" si="19"/>
        <v>-94.92957746478872</v>
      </c>
      <c r="T78" s="45">
        <f t="shared" si="19"/>
        <v>-88.57142857142857</v>
      </c>
      <c r="U78" s="45">
        <f t="shared" si="19"/>
        <v>-97.18614718614718</v>
      </c>
      <c r="V78" s="45">
        <f t="shared" si="19"/>
        <v>-75</v>
      </c>
      <c r="W78" s="45">
        <f t="shared" si="19"/>
        <v>-72.9064039408867</v>
      </c>
      <c r="X78" s="45">
        <f t="shared" si="19"/>
        <v>-78.45622119815668</v>
      </c>
      <c r="Y78" s="45">
        <f t="shared" si="19"/>
        <v>-110.68343972962825</v>
      </c>
      <c r="Z78" s="45">
        <f t="shared" si="19"/>
        <v>-73.36448598130842</v>
      </c>
      <c r="AA78" s="45">
        <f t="shared" si="19"/>
        <v>-110.5263157894737</v>
      </c>
      <c r="AB78" s="45">
        <f t="shared" si="19"/>
        <v>-87.91615289765721</v>
      </c>
      <c r="AC78" s="45">
        <f t="shared" si="19"/>
        <v>-80.95238095238095</v>
      </c>
      <c r="AD78" s="45">
        <f t="shared" si="19"/>
        <v>-93.52165870201942</v>
      </c>
    </row>
    <row r="79" spans="2:30" s="6" customFormat="1" ht="12.75" customHeight="1">
      <c r="B79" s="26" t="s">
        <v>69</v>
      </c>
      <c r="C79" s="29"/>
      <c r="D79" s="29"/>
      <c r="E79" s="28" t="s">
        <v>160</v>
      </c>
      <c r="F79" s="45">
        <f>SUM((F34-F39)/F34)*100</f>
        <v>-87.04675028506271</v>
      </c>
      <c r="G79" s="45">
        <f aca="true" t="shared" si="20" ref="G79:AD79">SUM((G34-G39)/G34)*100</f>
        <v>-84.01913875598086</v>
      </c>
      <c r="H79" s="45">
        <f t="shared" si="20"/>
        <v>-85.56206712839638</v>
      </c>
      <c r="I79" s="45">
        <f t="shared" si="20"/>
        <v>-80.93655589123867</v>
      </c>
      <c r="J79" s="45">
        <f t="shared" si="20"/>
        <v>-86.46232439335888</v>
      </c>
      <c r="K79" s="45">
        <f t="shared" si="20"/>
        <v>-97.0232558139535</v>
      </c>
      <c r="L79" s="45">
        <f t="shared" si="20"/>
        <v>-81.34765625</v>
      </c>
      <c r="M79" s="45">
        <f t="shared" si="20"/>
        <v>-81.73076923076923</v>
      </c>
      <c r="N79" s="45">
        <f t="shared" si="20"/>
        <v>-91.30982367758187</v>
      </c>
      <c r="O79" s="45">
        <f t="shared" si="20"/>
        <v>-73.87387387387388</v>
      </c>
      <c r="P79" s="45">
        <f t="shared" si="20"/>
        <v>-101.67760758570385</v>
      </c>
      <c r="Q79" s="45">
        <f t="shared" si="20"/>
        <v>-84.85888634630054</v>
      </c>
      <c r="R79" s="45">
        <f t="shared" si="20"/>
        <v>-63.58695652173913</v>
      </c>
      <c r="S79" s="45">
        <f t="shared" si="20"/>
        <v>-88.71021775544389</v>
      </c>
      <c r="T79" s="45">
        <f t="shared" si="20"/>
        <v>-92.80000000000001</v>
      </c>
      <c r="U79" s="45">
        <f t="shared" si="20"/>
        <v>-77.76349614395886</v>
      </c>
      <c r="V79" s="45">
        <f t="shared" si="20"/>
        <v>-69.28553267226036</v>
      </c>
      <c r="W79" s="45">
        <f t="shared" si="20"/>
        <v>-90.81920903954803</v>
      </c>
      <c r="X79" s="45">
        <f t="shared" si="20"/>
        <v>-88.42760768033212</v>
      </c>
      <c r="Y79" s="45">
        <f t="shared" si="20"/>
        <v>-73.81176028555326</v>
      </c>
      <c r="Z79" s="45">
        <f t="shared" si="20"/>
        <v>-75.46766435061465</v>
      </c>
      <c r="AA79" s="45">
        <f t="shared" si="20"/>
        <v>-73.98230088495575</v>
      </c>
      <c r="AB79" s="45">
        <f t="shared" si="20"/>
        <v>-82.6086956521739</v>
      </c>
      <c r="AC79" s="45">
        <f t="shared" si="20"/>
        <v>-81.04895104895104</v>
      </c>
      <c r="AD79" s="45">
        <f t="shared" si="20"/>
        <v>-82.80949995826029</v>
      </c>
    </row>
    <row r="80" spans="2:30" s="6" customFormat="1" ht="12.75" customHeight="1">
      <c r="B80" s="26" t="s">
        <v>70</v>
      </c>
      <c r="C80" s="29"/>
      <c r="D80" s="29"/>
      <c r="E80" s="28" t="s">
        <v>161</v>
      </c>
      <c r="F80" s="45">
        <f>SUM(F45/F40)*100</f>
        <v>97.96648201388402</v>
      </c>
      <c r="G80" s="45">
        <f aca="true" t="shared" si="21" ref="G80:AD80">SUM(G45/G40)*100</f>
        <v>96.15040286481647</v>
      </c>
      <c r="H80" s="45">
        <f t="shared" si="21"/>
        <v>103.47721822541966</v>
      </c>
      <c r="I80" s="45">
        <f t="shared" si="21"/>
        <v>96.02577873254565</v>
      </c>
      <c r="J80" s="45">
        <f t="shared" si="21"/>
        <v>92.76595744680851</v>
      </c>
      <c r="K80" s="45">
        <f t="shared" si="21"/>
        <v>97.73706896551724</v>
      </c>
      <c r="L80" s="45">
        <f t="shared" si="21"/>
        <v>90.74074074074075</v>
      </c>
      <c r="M80" s="45">
        <f t="shared" si="21"/>
        <v>81.73076923076923</v>
      </c>
      <c r="N80" s="45">
        <f t="shared" si="21"/>
        <v>93.85786802030456</v>
      </c>
      <c r="O80" s="45">
        <f t="shared" si="21"/>
        <v>89.66408268733849</v>
      </c>
      <c r="P80" s="45">
        <f t="shared" si="21"/>
        <v>90.12345679012346</v>
      </c>
      <c r="Q80" s="45">
        <f t="shared" si="21"/>
        <v>91.75911251980983</v>
      </c>
      <c r="R80" s="45">
        <f t="shared" si="21"/>
        <v>94.82071713147411</v>
      </c>
      <c r="S80" s="45">
        <f t="shared" si="21"/>
        <v>96.61654135338345</v>
      </c>
      <c r="T80" s="45">
        <f t="shared" si="21"/>
        <v>92.80898876404494</v>
      </c>
      <c r="U80" s="45">
        <f t="shared" si="21"/>
        <v>94.47004608294931</v>
      </c>
      <c r="V80" s="45">
        <f t="shared" si="21"/>
        <v>94.24083769633508</v>
      </c>
      <c r="W80" s="45">
        <f t="shared" si="21"/>
        <v>93.33333333333333</v>
      </c>
      <c r="X80" s="45">
        <f t="shared" si="21"/>
        <v>93.27354260089686</v>
      </c>
      <c r="Y80" s="45">
        <f t="shared" si="21"/>
        <v>95.76181394363212</v>
      </c>
      <c r="Z80" s="45">
        <f t="shared" si="21"/>
        <v>97.59450171821305</v>
      </c>
      <c r="AA80" s="45">
        <f t="shared" si="21"/>
        <v>95.16616314199395</v>
      </c>
      <c r="AB80" s="45">
        <f t="shared" si="21"/>
        <v>94.6611909650924</v>
      </c>
      <c r="AC80" s="45">
        <f t="shared" si="21"/>
        <v>92.69521410579345</v>
      </c>
      <c r="AD80" s="45">
        <f t="shared" si="21"/>
        <v>96.30731734965708</v>
      </c>
    </row>
    <row r="81" spans="2:30" s="6" customFormat="1" ht="12.75" customHeight="1">
      <c r="B81" s="26" t="s">
        <v>71</v>
      </c>
      <c r="C81" s="29"/>
      <c r="D81" s="29"/>
      <c r="E81" s="28" t="s">
        <v>162</v>
      </c>
      <c r="F81" s="45">
        <f>SUM(F46/F41)*100</f>
        <v>96.45970937912813</v>
      </c>
      <c r="G81" s="45">
        <f aca="true" t="shared" si="22" ref="G81:AD81">SUM(G46/G41)*100</f>
        <v>92.39864864864865</v>
      </c>
      <c r="H81" s="45">
        <f t="shared" si="22"/>
        <v>104.44444444444446</v>
      </c>
      <c r="I81" s="45">
        <f t="shared" si="22"/>
        <v>95.01061571125265</v>
      </c>
      <c r="J81" s="45">
        <f t="shared" si="22"/>
        <v>90.0990099009901</v>
      </c>
      <c r="K81" s="45">
        <f t="shared" si="22"/>
        <v>97.34693877551021</v>
      </c>
      <c r="L81" s="45">
        <f t="shared" si="22"/>
        <v>86.48648648648648</v>
      </c>
      <c r="M81" s="45">
        <f t="shared" si="22"/>
        <v>82.45614035087719</v>
      </c>
      <c r="N81" s="45">
        <f t="shared" si="22"/>
        <v>91.44942648592284</v>
      </c>
      <c r="O81" s="45">
        <f t="shared" si="22"/>
        <v>88.29787234042553</v>
      </c>
      <c r="P81" s="45">
        <f t="shared" si="22"/>
        <v>88.08290155440415</v>
      </c>
      <c r="Q81" s="45">
        <f t="shared" si="22"/>
        <v>90.17857142857143</v>
      </c>
      <c r="R81" s="45">
        <f t="shared" si="22"/>
        <v>93.67816091954023</v>
      </c>
      <c r="S81" s="45">
        <f t="shared" si="22"/>
        <v>96.07843137254902</v>
      </c>
      <c r="T81" s="45">
        <f t="shared" si="22"/>
        <v>89.28571428571429</v>
      </c>
      <c r="U81" s="45">
        <f t="shared" si="22"/>
        <v>95.16129032258065</v>
      </c>
      <c r="V81" s="45">
        <f t="shared" si="22"/>
        <v>93.14606741573034</v>
      </c>
      <c r="W81" s="45">
        <f t="shared" si="22"/>
        <v>90</v>
      </c>
      <c r="X81" s="45">
        <f t="shared" si="22"/>
        <v>93.9453125</v>
      </c>
      <c r="Y81" s="45">
        <f t="shared" si="22"/>
        <v>95.23446435379337</v>
      </c>
      <c r="Z81" s="45">
        <f t="shared" si="22"/>
        <v>98.4819734345351</v>
      </c>
      <c r="AA81" s="45">
        <f t="shared" si="22"/>
        <v>96.65738161559888</v>
      </c>
      <c r="AB81" s="45">
        <f t="shared" si="22"/>
        <v>94.23076923076923</v>
      </c>
      <c r="AC81" s="45">
        <f t="shared" si="22"/>
        <v>94.38775510204081</v>
      </c>
      <c r="AD81" s="45">
        <f t="shared" si="22"/>
        <v>95.19991504274412</v>
      </c>
    </row>
    <row r="82" spans="2:30" s="6" customFormat="1" ht="12.75" customHeight="1">
      <c r="B82" s="26" t="s">
        <v>72</v>
      </c>
      <c r="C82" s="29"/>
      <c r="D82" s="29"/>
      <c r="E82" s="28" t="s">
        <v>163</v>
      </c>
      <c r="F82" s="45">
        <f>SUM(F47/F42)*100</f>
        <v>99.6712001195636</v>
      </c>
      <c r="G82" s="45">
        <f aca="true" t="shared" si="23" ref="G82:AD82">SUM(G47/G42)*100</f>
        <v>100.38095238095237</v>
      </c>
      <c r="H82" s="45">
        <f t="shared" si="23"/>
        <v>102.34375</v>
      </c>
      <c r="I82" s="45">
        <f t="shared" si="23"/>
        <v>97.06521739130434</v>
      </c>
      <c r="J82" s="45">
        <f t="shared" si="23"/>
        <v>94.77611940298507</v>
      </c>
      <c r="K82" s="45">
        <f t="shared" si="23"/>
        <v>98.17351598173516</v>
      </c>
      <c r="L82" s="45">
        <f t="shared" si="23"/>
        <v>95.23809523809523</v>
      </c>
      <c r="M82" s="45">
        <f t="shared" si="23"/>
        <v>80.85106382978722</v>
      </c>
      <c r="N82" s="45">
        <f t="shared" si="23"/>
        <v>96.14243323442136</v>
      </c>
      <c r="O82" s="45">
        <f t="shared" si="23"/>
        <v>90.95477386934674</v>
      </c>
      <c r="P82" s="45">
        <f t="shared" si="23"/>
        <v>91.98113207547169</v>
      </c>
      <c r="Q82" s="45">
        <f t="shared" si="23"/>
        <v>93.55932203389831</v>
      </c>
      <c r="R82" s="45">
        <f t="shared" si="23"/>
        <v>97.40259740259741</v>
      </c>
      <c r="S82" s="45">
        <f t="shared" si="23"/>
        <v>97.24025974025975</v>
      </c>
      <c r="T82" s="45">
        <f t="shared" si="23"/>
        <v>96.38009049773756</v>
      </c>
      <c r="U82" s="45">
        <f t="shared" si="23"/>
        <v>93.54838709677419</v>
      </c>
      <c r="V82" s="45">
        <f t="shared" si="23"/>
        <v>95.7680250783699</v>
      </c>
      <c r="W82" s="45">
        <f t="shared" si="23"/>
        <v>96.25</v>
      </c>
      <c r="X82" s="45">
        <f t="shared" si="23"/>
        <v>92.36842105263158</v>
      </c>
      <c r="Y82" s="45">
        <f t="shared" si="23"/>
        <v>96.42175572519083</v>
      </c>
      <c r="Z82" s="45">
        <f t="shared" si="23"/>
        <v>96.24277456647398</v>
      </c>
      <c r="AA82" s="45">
        <f t="shared" si="23"/>
        <v>93.3993399339934</v>
      </c>
      <c r="AB82" s="45">
        <f t="shared" si="23"/>
        <v>95.15418502202643</v>
      </c>
      <c r="AC82" s="45">
        <f t="shared" si="23"/>
        <v>91.04477611940298</v>
      </c>
      <c r="AD82" s="45">
        <f t="shared" si="23"/>
        <v>97.57491035069592</v>
      </c>
    </row>
    <row r="83" spans="2:30" s="6" customFormat="1" ht="12.75">
      <c r="B83" s="26" t="s">
        <v>73</v>
      </c>
      <c r="C83" s="29"/>
      <c r="D83" s="29"/>
      <c r="E83" s="28" t="s">
        <v>164</v>
      </c>
      <c r="F83" s="45">
        <f>SUM(F48/F43)*100</f>
        <v>98.28262639721666</v>
      </c>
      <c r="G83" s="45">
        <f aca="true" t="shared" si="24" ref="G83:AD83">SUM(G48/G43)*100</f>
        <v>96.45522388059702</v>
      </c>
      <c r="H83" s="45">
        <f t="shared" si="24"/>
        <v>100</v>
      </c>
      <c r="I83" s="45">
        <f t="shared" si="24"/>
        <v>96.96312364425162</v>
      </c>
      <c r="J83" s="45">
        <f t="shared" si="24"/>
        <v>94.27860696517413</v>
      </c>
      <c r="K83" s="45">
        <f t="shared" si="24"/>
        <v>93.44262295081968</v>
      </c>
      <c r="L83" s="45">
        <f t="shared" si="24"/>
        <v>90.04975124378109</v>
      </c>
      <c r="M83" s="45">
        <f t="shared" si="24"/>
        <v>82.95454545454545</v>
      </c>
      <c r="N83" s="45">
        <f t="shared" si="24"/>
        <v>94.12455934195064</v>
      </c>
      <c r="O83" s="45">
        <f t="shared" si="24"/>
        <v>89.66408268733849</v>
      </c>
      <c r="P83" s="45">
        <f t="shared" si="24"/>
        <v>92.74924471299094</v>
      </c>
      <c r="Q83" s="45">
        <f t="shared" si="24"/>
        <v>100.31746031746032</v>
      </c>
      <c r="R83" s="45">
        <f t="shared" si="24"/>
        <v>94.24778761061947</v>
      </c>
      <c r="S83" s="45">
        <f t="shared" si="24"/>
        <v>95.64102564102565</v>
      </c>
      <c r="T83" s="45">
        <f t="shared" si="24"/>
        <v>92.34567901234568</v>
      </c>
      <c r="U83" s="45">
        <f t="shared" si="24"/>
        <v>100</v>
      </c>
      <c r="V83" s="45">
        <f t="shared" si="24"/>
        <v>98.79101899827289</v>
      </c>
      <c r="W83" s="45">
        <f t="shared" si="24"/>
        <v>93.33333333333333</v>
      </c>
      <c r="X83" s="45">
        <f t="shared" si="24"/>
        <v>93.23144104803494</v>
      </c>
      <c r="Y83" s="45">
        <f t="shared" si="24"/>
        <v>95.68703345313796</v>
      </c>
      <c r="Z83" s="45">
        <f t="shared" si="24"/>
        <v>95.65217391304348</v>
      </c>
      <c r="AA83" s="45">
        <f t="shared" si="24"/>
        <v>95.16483516483515</v>
      </c>
      <c r="AB83" s="45">
        <f t="shared" si="24"/>
        <v>95.41284403669725</v>
      </c>
      <c r="AC83" s="45">
        <f t="shared" si="24"/>
        <v>95.29411764705881</v>
      </c>
      <c r="AD83" s="45">
        <f t="shared" si="24"/>
        <v>96.77313258295571</v>
      </c>
    </row>
    <row r="84" spans="2:30" s="6" customFormat="1" ht="12.75">
      <c r="B84" s="26" t="s">
        <v>74</v>
      </c>
      <c r="C84" s="29"/>
      <c r="D84" s="29"/>
      <c r="E84" s="28" t="s">
        <v>165</v>
      </c>
      <c r="F84" s="45">
        <f>SUM(F49/F44)*100</f>
        <v>92.2872340425532</v>
      </c>
      <c r="G84" s="45">
        <f aca="true" t="shared" si="25" ref="G84:AD84">SUM(G49/G44)*100</f>
        <v>88.88888888888889</v>
      </c>
      <c r="H84" s="45">
        <f t="shared" si="25"/>
        <v>111.74089068825911</v>
      </c>
      <c r="I84" s="45">
        <f t="shared" si="25"/>
        <v>95.1063829787234</v>
      </c>
      <c r="J84" s="45">
        <f t="shared" si="25"/>
        <v>83.82352941176471</v>
      </c>
      <c r="K84" s="45">
        <f t="shared" si="25"/>
        <v>99.83948635634029</v>
      </c>
      <c r="L84" s="45">
        <f t="shared" si="25"/>
        <v>100</v>
      </c>
      <c r="M84" s="45">
        <f t="shared" si="25"/>
        <v>75</v>
      </c>
      <c r="N84" s="45">
        <f t="shared" si="25"/>
        <v>92.16417910447761</v>
      </c>
      <c r="O84" s="45">
        <v>0</v>
      </c>
      <c r="P84" s="45">
        <f t="shared" si="25"/>
        <v>78.37837837837837</v>
      </c>
      <c r="Q84" s="45">
        <f t="shared" si="25"/>
        <v>83.22784810126582</v>
      </c>
      <c r="R84" s="45">
        <f t="shared" si="25"/>
        <v>100</v>
      </c>
      <c r="S84" s="45">
        <f t="shared" si="25"/>
        <v>97.02127659574468</v>
      </c>
      <c r="T84" s="45">
        <f t="shared" si="25"/>
        <v>97.5</v>
      </c>
      <c r="U84" s="45">
        <f t="shared" si="25"/>
        <v>91.42857142857143</v>
      </c>
      <c r="V84" s="45">
        <f t="shared" si="25"/>
        <v>91.46469968387777</v>
      </c>
      <c r="W84" s="45">
        <v>0</v>
      </c>
      <c r="X84" s="45">
        <f t="shared" si="25"/>
        <v>93.31797235023042</v>
      </c>
      <c r="Y84" s="45">
        <f t="shared" si="25"/>
        <v>96.00725952813067</v>
      </c>
      <c r="Z84" s="45">
        <f t="shared" si="25"/>
        <v>98.86363636363636</v>
      </c>
      <c r="AA84" s="45">
        <f t="shared" si="25"/>
        <v>95.16908212560386</v>
      </c>
      <c r="AB84" s="45">
        <f t="shared" si="25"/>
        <v>88.23529411764706</v>
      </c>
      <c r="AC84" s="45">
        <f t="shared" si="25"/>
        <v>88.02816901408451</v>
      </c>
      <c r="AD84" s="45">
        <f t="shared" si="25"/>
        <v>94.69830850795253</v>
      </c>
    </row>
    <row r="85" spans="2:30" s="6" customFormat="1" ht="12.75">
      <c r="B85" s="26" t="s">
        <v>75</v>
      </c>
      <c r="C85" s="29"/>
      <c r="D85" s="29"/>
      <c r="E85" s="28" t="s">
        <v>166</v>
      </c>
      <c r="F85" s="45">
        <f>SUM((F40-F45)/F40)*100</f>
        <v>2.0335179861159807</v>
      </c>
      <c r="G85" s="45">
        <f aca="true" t="shared" si="26" ref="G85:AD85">SUM((G40-G45)/G40)*100</f>
        <v>3.849597135183527</v>
      </c>
      <c r="H85" s="45">
        <f t="shared" si="26"/>
        <v>-3.477218225419664</v>
      </c>
      <c r="I85" s="45">
        <f t="shared" si="26"/>
        <v>3.9742212674543502</v>
      </c>
      <c r="J85" s="45">
        <f t="shared" si="26"/>
        <v>7.234042553191489</v>
      </c>
      <c r="K85" s="45">
        <f t="shared" si="26"/>
        <v>2.2629310344827585</v>
      </c>
      <c r="L85" s="45">
        <f t="shared" si="26"/>
        <v>9.25925925925926</v>
      </c>
      <c r="M85" s="45">
        <f t="shared" si="26"/>
        <v>18.269230769230766</v>
      </c>
      <c r="N85" s="45">
        <f t="shared" si="26"/>
        <v>6.1421319796954315</v>
      </c>
      <c r="O85" s="45">
        <f t="shared" si="26"/>
        <v>10.335917312661499</v>
      </c>
      <c r="P85" s="45">
        <f t="shared" si="26"/>
        <v>9.876543209876543</v>
      </c>
      <c r="Q85" s="45">
        <f t="shared" si="26"/>
        <v>8.240887480190175</v>
      </c>
      <c r="R85" s="45">
        <f t="shared" si="26"/>
        <v>5.179282868525896</v>
      </c>
      <c r="S85" s="45">
        <f t="shared" si="26"/>
        <v>3.3834586466165413</v>
      </c>
      <c r="T85" s="45">
        <f t="shared" si="26"/>
        <v>7.191011235955057</v>
      </c>
      <c r="U85" s="45">
        <f t="shared" si="26"/>
        <v>5.529953917050691</v>
      </c>
      <c r="V85" s="45">
        <f t="shared" si="26"/>
        <v>5.7591623036649215</v>
      </c>
      <c r="W85" s="45">
        <f t="shared" si="26"/>
        <v>6.666666666666667</v>
      </c>
      <c r="X85" s="45">
        <f t="shared" si="26"/>
        <v>6.726457399103139</v>
      </c>
      <c r="Y85" s="45">
        <f t="shared" si="26"/>
        <v>4.238186056367875</v>
      </c>
      <c r="Z85" s="45">
        <f t="shared" si="26"/>
        <v>2.405498281786942</v>
      </c>
      <c r="AA85" s="45">
        <f t="shared" si="26"/>
        <v>4.833836858006042</v>
      </c>
      <c r="AB85" s="45">
        <f t="shared" si="26"/>
        <v>5.338809034907597</v>
      </c>
      <c r="AC85" s="45">
        <f t="shared" si="26"/>
        <v>7.304785894206549</v>
      </c>
      <c r="AD85" s="45">
        <f t="shared" si="26"/>
        <v>3.692682650342912</v>
      </c>
    </row>
    <row r="86" spans="2:30" s="6" customFormat="1" ht="12.75">
      <c r="B86" s="26" t="s">
        <v>76</v>
      </c>
      <c r="C86" s="29"/>
      <c r="D86" s="29"/>
      <c r="E86" s="28" t="s">
        <v>167</v>
      </c>
      <c r="F86" s="45">
        <f>SUM((F41-F46)/F41)*100</f>
        <v>3.5402906208718625</v>
      </c>
      <c r="G86" s="45">
        <f aca="true" t="shared" si="27" ref="G86:AD86">SUM((G41-G46)/G41)*100</f>
        <v>7.601351351351352</v>
      </c>
      <c r="H86" s="45">
        <f t="shared" si="27"/>
        <v>-4.444444444444445</v>
      </c>
      <c r="I86" s="45">
        <f t="shared" si="27"/>
        <v>4.989384288747346</v>
      </c>
      <c r="J86" s="45">
        <f t="shared" si="27"/>
        <v>9.900990099009901</v>
      </c>
      <c r="K86" s="45">
        <f t="shared" si="27"/>
        <v>2.6530612244897958</v>
      </c>
      <c r="L86" s="45">
        <f t="shared" si="27"/>
        <v>13.513513513513514</v>
      </c>
      <c r="M86" s="45">
        <f t="shared" si="27"/>
        <v>17.543859649122805</v>
      </c>
      <c r="N86" s="45">
        <f t="shared" si="27"/>
        <v>8.550573514077165</v>
      </c>
      <c r="O86" s="45">
        <f t="shared" si="27"/>
        <v>11.702127659574469</v>
      </c>
      <c r="P86" s="45">
        <f t="shared" si="27"/>
        <v>11.917098445595855</v>
      </c>
      <c r="Q86" s="45">
        <f t="shared" si="27"/>
        <v>9.821428571428571</v>
      </c>
      <c r="R86" s="45">
        <f t="shared" si="27"/>
        <v>6.321839080459771</v>
      </c>
      <c r="S86" s="45">
        <f t="shared" si="27"/>
        <v>3.9215686274509802</v>
      </c>
      <c r="T86" s="45">
        <f t="shared" si="27"/>
        <v>10.714285714285714</v>
      </c>
      <c r="U86" s="45">
        <f t="shared" si="27"/>
        <v>4.838709677419355</v>
      </c>
      <c r="V86" s="45">
        <f t="shared" si="27"/>
        <v>6.853932584269663</v>
      </c>
      <c r="W86" s="45">
        <f t="shared" si="27"/>
        <v>10</v>
      </c>
      <c r="X86" s="45">
        <f t="shared" si="27"/>
        <v>6.0546875</v>
      </c>
      <c r="Y86" s="45">
        <f t="shared" si="27"/>
        <v>4.765535646206634</v>
      </c>
      <c r="Z86" s="45">
        <f t="shared" si="27"/>
        <v>1.5180265654648957</v>
      </c>
      <c r="AA86" s="45">
        <f t="shared" si="27"/>
        <v>3.3426183844011144</v>
      </c>
      <c r="AB86" s="45">
        <f t="shared" si="27"/>
        <v>5.769230769230769</v>
      </c>
      <c r="AC86" s="45">
        <f t="shared" si="27"/>
        <v>5.612244897959184</v>
      </c>
      <c r="AD86" s="45">
        <f t="shared" si="27"/>
        <v>4.800084957255881</v>
      </c>
    </row>
    <row r="87" spans="2:30" s="6" customFormat="1" ht="12.75">
      <c r="B87" s="26" t="s">
        <v>77</v>
      </c>
      <c r="C87" s="29"/>
      <c r="D87" s="29"/>
      <c r="E87" s="28" t="s">
        <v>168</v>
      </c>
      <c r="F87" s="45">
        <f>SUM((F42-F47)/F42)*100</f>
        <v>0.3287998804364071</v>
      </c>
      <c r="G87" s="45">
        <f aca="true" t="shared" si="28" ref="G87:AD87">SUM((G42-G47)/G42)*100</f>
        <v>-0.38095238095238093</v>
      </c>
      <c r="H87" s="45">
        <f t="shared" si="28"/>
        <v>-2.34375</v>
      </c>
      <c r="I87" s="45">
        <f t="shared" si="28"/>
        <v>2.9347826086956523</v>
      </c>
      <c r="J87" s="45">
        <f t="shared" si="28"/>
        <v>5.223880597014925</v>
      </c>
      <c r="K87" s="45">
        <f t="shared" si="28"/>
        <v>1.82648401826484</v>
      </c>
      <c r="L87" s="45">
        <f t="shared" si="28"/>
        <v>4.761904761904762</v>
      </c>
      <c r="M87" s="45">
        <f t="shared" si="28"/>
        <v>19.148936170212767</v>
      </c>
      <c r="N87" s="45">
        <f t="shared" si="28"/>
        <v>3.857566765578635</v>
      </c>
      <c r="O87" s="45">
        <f t="shared" si="28"/>
        <v>9.045226130653267</v>
      </c>
      <c r="P87" s="45">
        <f t="shared" si="28"/>
        <v>8.018867924528301</v>
      </c>
      <c r="Q87" s="45">
        <f t="shared" si="28"/>
        <v>6.440677966101695</v>
      </c>
      <c r="R87" s="45">
        <f t="shared" si="28"/>
        <v>2.5974025974025974</v>
      </c>
      <c r="S87" s="45">
        <f t="shared" si="28"/>
        <v>2.75974025974026</v>
      </c>
      <c r="T87" s="45">
        <f t="shared" si="28"/>
        <v>3.619909502262444</v>
      </c>
      <c r="U87" s="45">
        <f t="shared" si="28"/>
        <v>6.451612903225806</v>
      </c>
      <c r="V87" s="45">
        <f t="shared" si="28"/>
        <v>4.231974921630094</v>
      </c>
      <c r="W87" s="45">
        <f t="shared" si="28"/>
        <v>3.75</v>
      </c>
      <c r="X87" s="45">
        <f t="shared" si="28"/>
        <v>7.631578947368421</v>
      </c>
      <c r="Y87" s="45">
        <f t="shared" si="28"/>
        <v>3.57824427480916</v>
      </c>
      <c r="Z87" s="45">
        <f t="shared" si="28"/>
        <v>3.7572254335260116</v>
      </c>
      <c r="AA87" s="45">
        <f t="shared" si="28"/>
        <v>6.6006600660066</v>
      </c>
      <c r="AB87" s="45">
        <f t="shared" si="28"/>
        <v>4.845814977973569</v>
      </c>
      <c r="AC87" s="45">
        <f t="shared" si="28"/>
        <v>8.955223880597014</v>
      </c>
      <c r="AD87" s="45">
        <f t="shared" si="28"/>
        <v>2.4250896493040783</v>
      </c>
    </row>
    <row r="88" spans="2:30" s="6" customFormat="1" ht="12.75">
      <c r="B88" s="26" t="s">
        <v>78</v>
      </c>
      <c r="C88" s="29"/>
      <c r="D88" s="29"/>
      <c r="E88" s="28" t="s">
        <v>169</v>
      </c>
      <c r="F88" s="45">
        <f>SUM((F43-F48)/F43)*100</f>
        <v>1.7173736027833297</v>
      </c>
      <c r="G88" s="45">
        <f aca="true" t="shared" si="29" ref="G88:AD88">SUM((G43-G48)/G43)*100</f>
        <v>3.544776119402985</v>
      </c>
      <c r="H88" s="45">
        <f t="shared" si="29"/>
        <v>0</v>
      </c>
      <c r="I88" s="45">
        <f t="shared" si="29"/>
        <v>3.036876355748373</v>
      </c>
      <c r="J88" s="45">
        <f t="shared" si="29"/>
        <v>5.721393034825871</v>
      </c>
      <c r="K88" s="45">
        <f t="shared" si="29"/>
        <v>6.557377049180328</v>
      </c>
      <c r="L88" s="45">
        <f t="shared" si="29"/>
        <v>9.950248756218906</v>
      </c>
      <c r="M88" s="45">
        <f t="shared" si="29"/>
        <v>17.045454545454543</v>
      </c>
      <c r="N88" s="45">
        <f t="shared" si="29"/>
        <v>5.875440658049354</v>
      </c>
      <c r="O88" s="45">
        <f t="shared" si="29"/>
        <v>10.335917312661499</v>
      </c>
      <c r="P88" s="45">
        <f t="shared" si="29"/>
        <v>7.250755287009064</v>
      </c>
      <c r="Q88" s="45">
        <f t="shared" si="29"/>
        <v>-0.31746031746031744</v>
      </c>
      <c r="R88" s="45">
        <f t="shared" si="29"/>
        <v>5.752212389380531</v>
      </c>
      <c r="S88" s="45">
        <f t="shared" si="29"/>
        <v>4.358974358974359</v>
      </c>
      <c r="T88" s="45">
        <f t="shared" si="29"/>
        <v>7.654320987654321</v>
      </c>
      <c r="U88" s="45">
        <f t="shared" si="29"/>
        <v>0</v>
      </c>
      <c r="V88" s="45">
        <f t="shared" si="29"/>
        <v>1.2089810017271159</v>
      </c>
      <c r="W88" s="45">
        <f t="shared" si="29"/>
        <v>6.666666666666667</v>
      </c>
      <c r="X88" s="45">
        <f t="shared" si="29"/>
        <v>6.768558951965066</v>
      </c>
      <c r="Y88" s="45">
        <f t="shared" si="29"/>
        <v>4.31296654686204</v>
      </c>
      <c r="Z88" s="45">
        <f t="shared" si="29"/>
        <v>4.3478260869565215</v>
      </c>
      <c r="AA88" s="45">
        <f t="shared" si="29"/>
        <v>4.835164835164836</v>
      </c>
      <c r="AB88" s="45">
        <f t="shared" si="29"/>
        <v>4.587155963302752</v>
      </c>
      <c r="AC88" s="45">
        <f t="shared" si="29"/>
        <v>4.705882352941177</v>
      </c>
      <c r="AD88" s="45">
        <f t="shared" si="29"/>
        <v>3.226867417044292</v>
      </c>
    </row>
    <row r="89" spans="2:30" s="6" customFormat="1" ht="12.75">
      <c r="B89" s="26" t="s">
        <v>79</v>
      </c>
      <c r="C89" s="29"/>
      <c r="D89" s="29"/>
      <c r="E89" s="28" t="s">
        <v>170</v>
      </c>
      <c r="F89" s="45">
        <f>SUM((F44-F49)/F44)*100</f>
        <v>7.712765957446808</v>
      </c>
      <c r="G89" s="45">
        <f aca="true" t="shared" si="30" ref="G89:AD89">SUM((G44-G49)/G44)*100</f>
        <v>11.11111111111111</v>
      </c>
      <c r="H89" s="45">
        <f t="shared" si="30"/>
        <v>-11.740890688259109</v>
      </c>
      <c r="I89" s="45">
        <f t="shared" si="30"/>
        <v>4.8936170212765955</v>
      </c>
      <c r="J89" s="45">
        <f t="shared" si="30"/>
        <v>16.176470588235293</v>
      </c>
      <c r="K89" s="45">
        <f t="shared" si="30"/>
        <v>0.16051364365971107</v>
      </c>
      <c r="L89" s="45">
        <f t="shared" si="30"/>
        <v>0</v>
      </c>
      <c r="M89" s="45">
        <f t="shared" si="30"/>
        <v>25</v>
      </c>
      <c r="N89" s="45">
        <f t="shared" si="30"/>
        <v>7.835820895522389</v>
      </c>
      <c r="O89" s="45">
        <v>0</v>
      </c>
      <c r="P89" s="45">
        <f t="shared" si="30"/>
        <v>21.62162162162162</v>
      </c>
      <c r="Q89" s="45">
        <f t="shared" si="30"/>
        <v>16.77215189873418</v>
      </c>
      <c r="R89" s="45">
        <f t="shared" si="30"/>
        <v>0</v>
      </c>
      <c r="S89" s="45">
        <f t="shared" si="30"/>
        <v>2.9787234042553195</v>
      </c>
      <c r="T89" s="45">
        <f t="shared" si="30"/>
        <v>2.5</v>
      </c>
      <c r="U89" s="45">
        <f t="shared" si="30"/>
        <v>8.571428571428571</v>
      </c>
      <c r="V89" s="45">
        <f t="shared" si="30"/>
        <v>8.535300316122234</v>
      </c>
      <c r="W89" s="45">
        <v>0</v>
      </c>
      <c r="X89" s="45">
        <f t="shared" si="30"/>
        <v>6.682027649769585</v>
      </c>
      <c r="Y89" s="45">
        <f t="shared" si="30"/>
        <v>3.9927404718693285</v>
      </c>
      <c r="Z89" s="45">
        <f t="shared" si="30"/>
        <v>1.1363636363636365</v>
      </c>
      <c r="AA89" s="45">
        <f t="shared" si="30"/>
        <v>4.830917874396135</v>
      </c>
      <c r="AB89" s="45">
        <f t="shared" si="30"/>
        <v>11.76470588235294</v>
      </c>
      <c r="AC89" s="45">
        <f t="shared" si="30"/>
        <v>11.971830985915492</v>
      </c>
      <c r="AD89" s="45">
        <f t="shared" si="30"/>
        <v>5.301691492047462</v>
      </c>
    </row>
    <row r="90" spans="2:30" s="6" customFormat="1" ht="12.75">
      <c r="B90" s="26" t="s">
        <v>80</v>
      </c>
      <c r="C90" s="29"/>
      <c r="D90" s="29"/>
      <c r="E90" s="28" t="s">
        <v>171</v>
      </c>
      <c r="F90" s="45">
        <f>SUM(F55/F50)*100</f>
        <v>97.64329546938242</v>
      </c>
      <c r="G90" s="45">
        <v>0</v>
      </c>
      <c r="H90" s="45">
        <v>0</v>
      </c>
      <c r="I90" s="45">
        <f aca="true" t="shared" si="31" ref="I90:AC90">SUM(I55/I50)*100</f>
        <v>82.28571428571428</v>
      </c>
      <c r="J90" s="45">
        <f t="shared" si="31"/>
        <v>98.22222222222223</v>
      </c>
      <c r="K90" s="45">
        <f t="shared" si="31"/>
        <v>97.55434782608695</v>
      </c>
      <c r="L90" s="45">
        <v>0</v>
      </c>
      <c r="M90" s="45">
        <v>0</v>
      </c>
      <c r="N90" s="45">
        <f t="shared" si="31"/>
        <v>95.96412556053812</v>
      </c>
      <c r="O90" s="45">
        <v>0</v>
      </c>
      <c r="P90" s="45">
        <v>0</v>
      </c>
      <c r="Q90" s="45">
        <v>0</v>
      </c>
      <c r="R90" s="45">
        <v>0</v>
      </c>
      <c r="S90" s="45">
        <f t="shared" si="31"/>
        <v>93.33333333333333</v>
      </c>
      <c r="T90" s="45">
        <f t="shared" si="31"/>
        <v>88.23529411764706</v>
      </c>
      <c r="U90" s="45">
        <v>0</v>
      </c>
      <c r="V90" s="45">
        <f t="shared" si="31"/>
        <v>104.54545454545455</v>
      </c>
      <c r="W90" s="45">
        <v>0</v>
      </c>
      <c r="X90" s="45">
        <f t="shared" si="31"/>
        <v>94.73684210526315</v>
      </c>
      <c r="Y90" s="45">
        <f t="shared" si="31"/>
        <v>97.16478362822426</v>
      </c>
      <c r="Z90" s="45">
        <f t="shared" si="31"/>
        <v>96.66666666666667</v>
      </c>
      <c r="AA90" s="45">
        <f t="shared" si="31"/>
        <v>71.32867132867133</v>
      </c>
      <c r="AB90" s="45">
        <f t="shared" si="31"/>
        <v>97.61904761904762</v>
      </c>
      <c r="AC90" s="45">
        <f t="shared" si="31"/>
        <v>66.66666666666666</v>
      </c>
      <c r="AD90" s="45">
        <f>SUM(AD55/AD50)*100</f>
        <v>97.07647894423314</v>
      </c>
    </row>
    <row r="91" spans="2:30" s="6" customFormat="1" ht="12.75">
      <c r="B91" s="26" t="s">
        <v>81</v>
      </c>
      <c r="C91" s="29"/>
      <c r="D91" s="29"/>
      <c r="E91" s="28" t="s">
        <v>172</v>
      </c>
      <c r="F91" s="45">
        <f>SUM(F56/F51)*100</f>
        <v>96.94915254237289</v>
      </c>
      <c r="G91" s="45">
        <v>0</v>
      </c>
      <c r="H91" s="45">
        <v>0</v>
      </c>
      <c r="I91" s="45">
        <f aca="true" t="shared" si="32" ref="I91:AC91">SUM(I56/I51)*100</f>
        <v>85.78680203045685</v>
      </c>
      <c r="J91" s="45">
        <f t="shared" si="32"/>
        <v>97.36842105263158</v>
      </c>
      <c r="K91" s="45">
        <f t="shared" si="32"/>
        <v>97.1590909090909</v>
      </c>
      <c r="L91" s="45">
        <v>0</v>
      </c>
      <c r="M91" s="45">
        <v>0</v>
      </c>
      <c r="N91" s="45">
        <f t="shared" si="32"/>
        <v>97.38562091503267</v>
      </c>
      <c r="O91" s="45">
        <v>0</v>
      </c>
      <c r="P91" s="45">
        <v>0</v>
      </c>
      <c r="Q91" s="45">
        <v>0</v>
      </c>
      <c r="R91" s="45">
        <v>0</v>
      </c>
      <c r="S91" s="45">
        <f t="shared" si="32"/>
        <v>110.00000000000001</v>
      </c>
      <c r="T91" s="45">
        <f t="shared" si="32"/>
        <v>88.23529411764706</v>
      </c>
      <c r="U91" s="45">
        <v>0</v>
      </c>
      <c r="V91" s="45">
        <f t="shared" si="32"/>
        <v>107.40740740740742</v>
      </c>
      <c r="W91" s="45">
        <v>0</v>
      </c>
      <c r="X91" s="45">
        <f t="shared" si="32"/>
        <v>100</v>
      </c>
      <c r="Y91" s="45">
        <f t="shared" si="32"/>
        <v>98.413344182262</v>
      </c>
      <c r="Z91" s="45">
        <f t="shared" si="32"/>
        <v>100</v>
      </c>
      <c r="AA91" s="45">
        <f t="shared" si="32"/>
        <v>70.6896551724138</v>
      </c>
      <c r="AB91" s="45">
        <f t="shared" si="32"/>
        <v>94.11764705882352</v>
      </c>
      <c r="AC91" s="45">
        <f t="shared" si="32"/>
        <v>75</v>
      </c>
      <c r="AD91" s="45">
        <f>SUM(AD56/AD51)*100</f>
        <v>96.97497479145659</v>
      </c>
    </row>
    <row r="92" spans="2:30" s="6" customFormat="1" ht="12.75">
      <c r="B92" s="26" t="s">
        <v>82</v>
      </c>
      <c r="C92" s="29"/>
      <c r="D92" s="29"/>
      <c r="E92" s="28" t="s">
        <v>173</v>
      </c>
      <c r="F92" s="45">
        <f>SUM(F57/F52)*100</f>
        <v>98.3394351464435</v>
      </c>
      <c r="G92" s="45">
        <v>0</v>
      </c>
      <c r="H92" s="45">
        <v>0</v>
      </c>
      <c r="I92" s="45">
        <f aca="true" t="shared" si="33" ref="I92:AC92">SUM(I57/I52)*100</f>
        <v>77.77777777777779</v>
      </c>
      <c r="J92" s="45">
        <f t="shared" si="33"/>
        <v>98.65771812080537</v>
      </c>
      <c r="K92" s="45">
        <f t="shared" si="33"/>
        <v>97.91666666666666</v>
      </c>
      <c r="L92" s="45">
        <v>0</v>
      </c>
      <c r="M92" s="45">
        <v>0</v>
      </c>
      <c r="N92" s="45">
        <f t="shared" si="33"/>
        <v>95.22184300341297</v>
      </c>
      <c r="O92" s="45">
        <v>0</v>
      </c>
      <c r="P92" s="45">
        <v>0</v>
      </c>
      <c r="Q92" s="45">
        <v>0</v>
      </c>
      <c r="R92" s="45">
        <v>0</v>
      </c>
      <c r="S92" s="45">
        <f t="shared" si="33"/>
        <v>60</v>
      </c>
      <c r="T92" s="45">
        <v>0</v>
      </c>
      <c r="U92" s="45">
        <v>0</v>
      </c>
      <c r="V92" s="45">
        <f t="shared" si="33"/>
        <v>100</v>
      </c>
      <c r="W92" s="45">
        <v>0</v>
      </c>
      <c r="X92" s="45">
        <f t="shared" si="33"/>
        <v>94.5945945945946</v>
      </c>
      <c r="Y92" s="45">
        <f t="shared" si="33"/>
        <v>95.79041648007166</v>
      </c>
      <c r="Z92" s="45">
        <f t="shared" si="33"/>
        <v>94.66666666666667</v>
      </c>
      <c r="AA92" s="45">
        <f t="shared" si="33"/>
        <v>71.76470588235294</v>
      </c>
      <c r="AB92" s="45">
        <f t="shared" si="33"/>
        <v>100</v>
      </c>
      <c r="AC92" s="45">
        <f t="shared" si="33"/>
        <v>50</v>
      </c>
      <c r="AD92" s="45">
        <f>SUM(AD57/AD52)*100</f>
        <v>97.17793659519882</v>
      </c>
    </row>
    <row r="93" spans="2:30" s="6" customFormat="1" ht="12.75">
      <c r="B93" s="26" t="s">
        <v>83</v>
      </c>
      <c r="C93" s="29"/>
      <c r="D93" s="29"/>
      <c r="E93" s="28" t="s">
        <v>174</v>
      </c>
      <c r="F93" s="45">
        <f>SUM(F58/F53)*100</f>
        <v>97.43892054758629</v>
      </c>
      <c r="G93" s="45">
        <v>0</v>
      </c>
      <c r="H93" s="45">
        <v>0</v>
      </c>
      <c r="I93" s="45">
        <f aca="true" t="shared" si="34" ref="I93:AC93">SUM(I58/I53)*100</f>
        <v>92.72727272727272</v>
      </c>
      <c r="J93" s="45">
        <f t="shared" si="34"/>
        <v>98.22222222222223</v>
      </c>
      <c r="K93" s="45">
        <f t="shared" si="34"/>
        <v>97.55434782608695</v>
      </c>
      <c r="L93" s="45">
        <v>0</v>
      </c>
      <c r="M93" s="45">
        <v>0</v>
      </c>
      <c r="N93" s="45">
        <f t="shared" si="34"/>
        <v>95.96412556053812</v>
      </c>
      <c r="O93" s="45">
        <v>0</v>
      </c>
      <c r="P93" s="45">
        <v>0</v>
      </c>
      <c r="Q93" s="45">
        <v>0</v>
      </c>
      <c r="R93" s="45">
        <v>0</v>
      </c>
      <c r="S93" s="45">
        <f t="shared" si="34"/>
        <v>83.33333333333334</v>
      </c>
      <c r="T93" s="45">
        <f t="shared" si="34"/>
        <v>88.23529411764706</v>
      </c>
      <c r="U93" s="45">
        <v>0</v>
      </c>
      <c r="V93" s="45">
        <f t="shared" si="34"/>
        <v>100</v>
      </c>
      <c r="W93" s="45">
        <v>0</v>
      </c>
      <c r="X93" s="45">
        <f t="shared" si="34"/>
        <v>94.73684210526315</v>
      </c>
      <c r="Y93" s="45">
        <f t="shared" si="34"/>
        <v>97.16478362822426</v>
      </c>
      <c r="Z93" s="45">
        <f t="shared" si="34"/>
        <v>96.66666666666667</v>
      </c>
      <c r="AA93" s="45">
        <f t="shared" si="34"/>
        <v>71.32867132867133</v>
      </c>
      <c r="AB93" s="45">
        <f t="shared" si="34"/>
        <v>97.61904761904762</v>
      </c>
      <c r="AC93" s="45">
        <f t="shared" si="34"/>
        <v>66.66666666666666</v>
      </c>
      <c r="AD93" s="45">
        <f>SUM(AD58/AD53)*100</f>
        <v>97.12470435468164</v>
      </c>
    </row>
    <row r="94" spans="2:30" s="6" customFormat="1" ht="12.75">
      <c r="B94" s="26" t="s">
        <v>84</v>
      </c>
      <c r="C94" s="29"/>
      <c r="D94" s="29"/>
      <c r="E94" s="28" t="s">
        <v>175</v>
      </c>
      <c r="F94" s="45">
        <f>SUM(F59/F54)*100</f>
        <v>158.8235294117647</v>
      </c>
      <c r="G94" s="45">
        <v>0</v>
      </c>
      <c r="H94" s="45">
        <v>0</v>
      </c>
      <c r="I94" s="45">
        <f>SUM(I59/I54)*100</f>
        <v>72.97297297297297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f>SUM(S59/S54)*100</f>
        <v>100</v>
      </c>
      <c r="T94" s="45">
        <v>0</v>
      </c>
      <c r="U94" s="45">
        <v>0</v>
      </c>
      <c r="V94" s="45">
        <f>SUM(V59/V54)*100</f>
        <v>113.33333333333333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f>SUM(AD59/AD54)*100</f>
        <v>93.07692307692308</v>
      </c>
    </row>
    <row r="95" spans="2:30" s="6" customFormat="1" ht="12.75">
      <c r="B95" s="26" t="s">
        <v>85</v>
      </c>
      <c r="C95" s="29"/>
      <c r="D95" s="29"/>
      <c r="E95" s="28" t="s">
        <v>176</v>
      </c>
      <c r="F95" s="45">
        <f>SUM((F50-F55)/F50)*100</f>
        <v>2.356704530617574</v>
      </c>
      <c r="G95" s="45">
        <v>0</v>
      </c>
      <c r="H95" s="45">
        <v>0</v>
      </c>
      <c r="I95" s="45">
        <f aca="true" t="shared" si="35" ref="I95:AC95">SUM((I50-I55)/I50)*100</f>
        <v>17.71428571428571</v>
      </c>
      <c r="J95" s="45">
        <f t="shared" si="35"/>
        <v>1.7777777777777777</v>
      </c>
      <c r="K95" s="45">
        <f t="shared" si="35"/>
        <v>2.4456521739130435</v>
      </c>
      <c r="L95" s="45">
        <v>0</v>
      </c>
      <c r="M95" s="45">
        <v>0</v>
      </c>
      <c r="N95" s="45">
        <f t="shared" si="35"/>
        <v>4.0358744394618835</v>
      </c>
      <c r="O95" s="45">
        <v>0</v>
      </c>
      <c r="P95" s="45">
        <v>0</v>
      </c>
      <c r="Q95" s="45">
        <v>0</v>
      </c>
      <c r="R95" s="45">
        <v>0</v>
      </c>
      <c r="S95" s="45">
        <f t="shared" si="35"/>
        <v>6.666666666666667</v>
      </c>
      <c r="T95" s="45">
        <f t="shared" si="35"/>
        <v>11.76470588235294</v>
      </c>
      <c r="U95" s="45">
        <v>0</v>
      </c>
      <c r="V95" s="45">
        <f t="shared" si="35"/>
        <v>-4.545454545454546</v>
      </c>
      <c r="W95" s="45">
        <v>0</v>
      </c>
      <c r="X95" s="45">
        <f t="shared" si="35"/>
        <v>5.263157894736842</v>
      </c>
      <c r="Y95" s="45">
        <f t="shared" si="35"/>
        <v>2.835216371775741</v>
      </c>
      <c r="Z95" s="45">
        <f t="shared" si="35"/>
        <v>3.3333333333333335</v>
      </c>
      <c r="AA95" s="45">
        <f t="shared" si="35"/>
        <v>28.671328671328673</v>
      </c>
      <c r="AB95" s="45">
        <f t="shared" si="35"/>
        <v>2.380952380952381</v>
      </c>
      <c r="AC95" s="45">
        <f t="shared" si="35"/>
        <v>33.33333333333333</v>
      </c>
      <c r="AD95" s="45">
        <f>SUM((AD50-AD55)/AD50)*100</f>
        <v>2.9235210557668516</v>
      </c>
    </row>
    <row r="96" spans="2:30" s="6" customFormat="1" ht="12.75">
      <c r="B96" s="26" t="s">
        <v>86</v>
      </c>
      <c r="C96" s="29"/>
      <c r="D96" s="29"/>
      <c r="E96" s="28" t="s">
        <v>177</v>
      </c>
      <c r="F96" s="45">
        <f>SUM((F51-F56)/F51)*100</f>
        <v>3.050847457627119</v>
      </c>
      <c r="G96" s="45">
        <v>0</v>
      </c>
      <c r="H96" s="45">
        <v>0</v>
      </c>
      <c r="I96" s="45">
        <f aca="true" t="shared" si="36" ref="I96:AC96">SUM((I51-I56)/I51)*100</f>
        <v>14.213197969543149</v>
      </c>
      <c r="J96" s="45">
        <f t="shared" si="36"/>
        <v>2.631578947368421</v>
      </c>
      <c r="K96" s="45">
        <f t="shared" si="36"/>
        <v>2.840909090909091</v>
      </c>
      <c r="L96" s="45">
        <v>0</v>
      </c>
      <c r="M96" s="45">
        <v>0</v>
      </c>
      <c r="N96" s="45">
        <f t="shared" si="36"/>
        <v>2.6143790849673203</v>
      </c>
      <c r="O96" s="45">
        <v>0</v>
      </c>
      <c r="P96" s="45">
        <v>0</v>
      </c>
      <c r="Q96" s="45">
        <v>0</v>
      </c>
      <c r="R96" s="45">
        <v>0</v>
      </c>
      <c r="S96" s="45">
        <f t="shared" si="36"/>
        <v>-10</v>
      </c>
      <c r="T96" s="45">
        <f t="shared" si="36"/>
        <v>11.76470588235294</v>
      </c>
      <c r="U96" s="45">
        <v>0</v>
      </c>
      <c r="V96" s="45">
        <f t="shared" si="36"/>
        <v>-7.4074074074074066</v>
      </c>
      <c r="W96" s="45">
        <v>0</v>
      </c>
      <c r="X96" s="45">
        <f t="shared" si="36"/>
        <v>0</v>
      </c>
      <c r="Y96" s="45">
        <f t="shared" si="36"/>
        <v>1.5866558177379986</v>
      </c>
      <c r="Z96" s="45">
        <f t="shared" si="36"/>
        <v>0</v>
      </c>
      <c r="AA96" s="45">
        <f t="shared" si="36"/>
        <v>29.310344827586203</v>
      </c>
      <c r="AB96" s="45">
        <f t="shared" si="36"/>
        <v>5.88235294117647</v>
      </c>
      <c r="AC96" s="45">
        <f t="shared" si="36"/>
        <v>25</v>
      </c>
      <c r="AD96" s="45">
        <f>SUM((AD51-AD56)/AD51)*100</f>
        <v>3.025025208543404</v>
      </c>
    </row>
    <row r="97" spans="2:30" s="6" customFormat="1" ht="12.75">
      <c r="B97" s="30" t="s">
        <v>87</v>
      </c>
      <c r="C97" s="29"/>
      <c r="D97" s="29"/>
      <c r="E97" s="28" t="s">
        <v>178</v>
      </c>
      <c r="F97" s="45">
        <f>SUM((F52-F57)/F52)*100</f>
        <v>1.6605648535564854</v>
      </c>
      <c r="G97" s="45">
        <v>0</v>
      </c>
      <c r="H97" s="45">
        <v>0</v>
      </c>
      <c r="I97" s="45">
        <f aca="true" t="shared" si="37" ref="I97:AC97">SUM((I52-I57)/I52)*100</f>
        <v>22.22222222222222</v>
      </c>
      <c r="J97" s="45">
        <f t="shared" si="37"/>
        <v>1.342281879194631</v>
      </c>
      <c r="K97" s="45">
        <f t="shared" si="37"/>
        <v>2.083333333333333</v>
      </c>
      <c r="L97" s="45">
        <v>0</v>
      </c>
      <c r="M97" s="45">
        <v>0</v>
      </c>
      <c r="N97" s="45">
        <f t="shared" si="37"/>
        <v>4.778156996587031</v>
      </c>
      <c r="O97" s="45">
        <v>0</v>
      </c>
      <c r="P97" s="45">
        <v>0</v>
      </c>
      <c r="Q97" s="45">
        <v>0</v>
      </c>
      <c r="R97" s="45">
        <v>0</v>
      </c>
      <c r="S97" s="45">
        <f t="shared" si="37"/>
        <v>40</v>
      </c>
      <c r="T97" s="45">
        <v>0</v>
      </c>
      <c r="U97" s="45">
        <v>0</v>
      </c>
      <c r="V97" s="45">
        <f t="shared" si="37"/>
        <v>0</v>
      </c>
      <c r="W97" s="45">
        <v>0</v>
      </c>
      <c r="X97" s="45">
        <f t="shared" si="37"/>
        <v>5.405405405405405</v>
      </c>
      <c r="Y97" s="45">
        <f t="shared" si="37"/>
        <v>4.209583519928348</v>
      </c>
      <c r="Z97" s="45">
        <f t="shared" si="37"/>
        <v>5.333333333333334</v>
      </c>
      <c r="AA97" s="45">
        <f t="shared" si="37"/>
        <v>28.235294117647058</v>
      </c>
      <c r="AB97" s="45">
        <f t="shared" si="37"/>
        <v>0</v>
      </c>
      <c r="AC97" s="45">
        <f t="shared" si="37"/>
        <v>50</v>
      </c>
      <c r="AD97" s="45">
        <f>SUM((AD52-AD57)/AD52)*100</f>
        <v>2.822063404801173</v>
      </c>
    </row>
    <row r="98" spans="2:30" s="6" customFormat="1" ht="12.75">
      <c r="B98" s="30" t="s">
        <v>88</v>
      </c>
      <c r="C98" s="29"/>
      <c r="D98" s="29"/>
      <c r="E98" s="28" t="s">
        <v>179</v>
      </c>
      <c r="F98" s="45">
        <f>SUM((F53-F58)/F53)*100</f>
        <v>2.561079452413703</v>
      </c>
      <c r="G98" s="45">
        <v>0</v>
      </c>
      <c r="H98" s="45">
        <v>0</v>
      </c>
      <c r="I98" s="45">
        <f aca="true" t="shared" si="38" ref="I98:AC98">SUM((I53-I58)/I53)*100</f>
        <v>7.2727272727272725</v>
      </c>
      <c r="J98" s="45">
        <f t="shared" si="38"/>
        <v>1.7777777777777777</v>
      </c>
      <c r="K98" s="45">
        <f t="shared" si="38"/>
        <v>2.4456521739130435</v>
      </c>
      <c r="L98" s="45">
        <v>0</v>
      </c>
      <c r="M98" s="45">
        <v>0</v>
      </c>
      <c r="N98" s="45">
        <f t="shared" si="38"/>
        <v>4.0358744394618835</v>
      </c>
      <c r="O98" s="45">
        <v>0</v>
      </c>
      <c r="P98" s="45">
        <v>0</v>
      </c>
      <c r="Q98" s="45">
        <v>0</v>
      </c>
      <c r="R98" s="45">
        <v>0</v>
      </c>
      <c r="S98" s="45">
        <f t="shared" si="38"/>
        <v>16.666666666666664</v>
      </c>
      <c r="T98" s="45">
        <f t="shared" si="38"/>
        <v>11.76470588235294</v>
      </c>
      <c r="U98" s="45">
        <v>0</v>
      </c>
      <c r="V98" s="45">
        <f t="shared" si="38"/>
        <v>0</v>
      </c>
      <c r="W98" s="45">
        <v>0</v>
      </c>
      <c r="X98" s="45">
        <f t="shared" si="38"/>
        <v>5.263157894736842</v>
      </c>
      <c r="Y98" s="45">
        <f t="shared" si="38"/>
        <v>2.835216371775741</v>
      </c>
      <c r="Z98" s="45">
        <f t="shared" si="38"/>
        <v>3.3333333333333335</v>
      </c>
      <c r="AA98" s="45">
        <f t="shared" si="38"/>
        <v>28.671328671328673</v>
      </c>
      <c r="AB98" s="45">
        <f t="shared" si="38"/>
        <v>2.380952380952381</v>
      </c>
      <c r="AC98" s="45">
        <f t="shared" si="38"/>
        <v>33.33333333333333</v>
      </c>
      <c r="AD98" s="45">
        <f>SUM((AD53-AD58)/AD53)*100</f>
        <v>2.8752956453183693</v>
      </c>
    </row>
    <row r="99" spans="2:30" s="6" customFormat="1" ht="12.75">
      <c r="B99" s="26" t="s">
        <v>89</v>
      </c>
      <c r="C99" s="29"/>
      <c r="D99" s="29"/>
      <c r="E99" s="28" t="s">
        <v>180</v>
      </c>
      <c r="F99" s="45">
        <f>SUM((F54-F59)/F54)*100</f>
        <v>-58.82352941176471</v>
      </c>
      <c r="G99" s="45">
        <v>0</v>
      </c>
      <c r="H99" s="45">
        <v>0</v>
      </c>
      <c r="I99" s="45">
        <f>SUM((I54-I59)/I54)*100</f>
        <v>27.027027027027028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f>SUM((S54-S59)/S54)*100</f>
        <v>0</v>
      </c>
      <c r="T99" s="45">
        <v>0</v>
      </c>
      <c r="U99" s="45">
        <v>0</v>
      </c>
      <c r="V99" s="45">
        <f>SUM((V54-V59)/V54)*100</f>
        <v>-13.333333333333334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f>SUM((AD54-AD59)/AD54)*100</f>
        <v>6.923076923076923</v>
      </c>
    </row>
    <row r="100" spans="2:24" s="12" customFormat="1" ht="12">
      <c r="B100" s="16"/>
      <c r="C100" s="17"/>
      <c r="D100" s="17"/>
      <c r="E100" s="18"/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2:6" s="6" customFormat="1" ht="12">
      <c r="B101" s="20" t="s">
        <v>90</v>
      </c>
      <c r="C101" s="20"/>
      <c r="D101" s="20"/>
      <c r="E101" s="20"/>
      <c r="F101" s="20"/>
    </row>
    <row r="102" spans="2:6" s="6" customFormat="1" ht="12">
      <c r="B102" s="20" t="s">
        <v>91</v>
      </c>
      <c r="C102" s="20"/>
      <c r="D102" s="20"/>
      <c r="E102" s="20"/>
      <c r="F102" s="20"/>
    </row>
    <row r="103" spans="2:6" s="6" customFormat="1" ht="12">
      <c r="B103" s="21"/>
      <c r="C103" s="21"/>
      <c r="D103" s="21"/>
      <c r="E103" s="21"/>
      <c r="F103" s="21"/>
    </row>
    <row r="104" spans="2:6" s="6" customFormat="1" ht="12">
      <c r="B104" s="21"/>
      <c r="C104" s="21"/>
      <c r="D104" s="21"/>
      <c r="E104" s="21"/>
      <c r="F104" s="21"/>
    </row>
    <row r="105" spans="2:5" s="6" customFormat="1" ht="12">
      <c r="B105" s="21"/>
      <c r="C105" s="21"/>
      <c r="D105" s="21"/>
      <c r="E105" s="21"/>
    </row>
    <row r="106" spans="2:5" s="6" customFormat="1" ht="12">
      <c r="B106" s="21"/>
      <c r="C106" s="21"/>
      <c r="D106" s="21"/>
      <c r="E106" s="21"/>
    </row>
    <row r="107" spans="2:5" s="6" customFormat="1" ht="12">
      <c r="B107" s="21"/>
      <c r="C107" s="21"/>
      <c r="D107" s="21"/>
      <c r="E107" s="21"/>
    </row>
    <row r="108" spans="2:5" s="6" customFormat="1" ht="12">
      <c r="B108" s="21"/>
      <c r="C108" s="21"/>
      <c r="D108" s="21"/>
      <c r="E108" s="21"/>
    </row>
    <row r="109" spans="2:5" s="6" customFormat="1" ht="12">
      <c r="B109" s="21"/>
      <c r="C109" s="21"/>
      <c r="D109" s="21"/>
      <c r="E109" s="21"/>
    </row>
    <row r="110" spans="2:5" s="6" customFormat="1" ht="12">
      <c r="B110" s="21"/>
      <c r="C110" s="21"/>
      <c r="D110" s="21"/>
      <c r="E110" s="21"/>
    </row>
    <row r="111" spans="2:5" s="6" customFormat="1" ht="12">
      <c r="B111" s="21"/>
      <c r="C111" s="21"/>
      <c r="D111" s="21"/>
      <c r="E111" s="21"/>
    </row>
    <row r="112" spans="2:5" s="6" customFormat="1" ht="12">
      <c r="B112" s="21"/>
      <c r="C112" s="21"/>
      <c r="D112" s="21"/>
      <c r="E112" s="21"/>
    </row>
    <row r="113" spans="2:5" s="6" customFormat="1" ht="12">
      <c r="B113" s="21"/>
      <c r="C113" s="21"/>
      <c r="D113" s="21"/>
      <c r="E113" s="21"/>
    </row>
    <row r="114" spans="2:5" s="6" customFormat="1" ht="12">
      <c r="B114" s="21"/>
      <c r="C114" s="21"/>
      <c r="D114" s="21"/>
      <c r="E114" s="21"/>
    </row>
    <row r="115" spans="2:5" s="6" customFormat="1" ht="12">
      <c r="B115" s="21"/>
      <c r="C115" s="21"/>
      <c r="D115" s="21"/>
      <c r="E115" s="21"/>
    </row>
    <row r="116" spans="2:5" s="6" customFormat="1" ht="12">
      <c r="B116" s="21"/>
      <c r="C116" s="21"/>
      <c r="D116" s="21"/>
      <c r="E116" s="21"/>
    </row>
    <row r="117" spans="2:5" s="6" customFormat="1" ht="12">
      <c r="B117" s="21"/>
      <c r="C117" s="21"/>
      <c r="D117" s="21"/>
      <c r="E117" s="21"/>
    </row>
    <row r="118" spans="2:5" s="6" customFormat="1" ht="12">
      <c r="B118" s="21"/>
      <c r="C118" s="21"/>
      <c r="D118" s="21"/>
      <c r="E118" s="21"/>
    </row>
    <row r="119" spans="2:5" s="6" customFormat="1" ht="12">
      <c r="B119" s="21"/>
      <c r="C119" s="21"/>
      <c r="D119" s="21"/>
      <c r="E119" s="21"/>
    </row>
    <row r="120" spans="2:5" s="6" customFormat="1" ht="12">
      <c r="B120" s="21"/>
      <c r="C120" s="21"/>
      <c r="D120" s="21"/>
      <c r="E120" s="21"/>
    </row>
    <row r="121" spans="2:5" s="6" customFormat="1" ht="12">
      <c r="B121" s="21"/>
      <c r="C121" s="21"/>
      <c r="D121" s="21"/>
      <c r="E121" s="21"/>
    </row>
    <row r="122" spans="2:5" s="6" customFormat="1" ht="12">
      <c r="B122" s="21"/>
      <c r="C122" s="21"/>
      <c r="D122" s="21"/>
      <c r="E122" s="21"/>
    </row>
    <row r="123" spans="2:5" s="6" customFormat="1" ht="12">
      <c r="B123" s="21"/>
      <c r="C123" s="21"/>
      <c r="D123" s="21"/>
      <c r="E123" s="21"/>
    </row>
    <row r="124" spans="2:5" s="6" customFormat="1" ht="12">
      <c r="B124" s="21"/>
      <c r="C124" s="21"/>
      <c r="D124" s="21"/>
      <c r="E124" s="21"/>
    </row>
    <row r="125" s="6" customFormat="1" ht="12"/>
    <row r="126" s="6" customFormat="1" ht="12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</sheetData>
  <mergeCells count="29">
    <mergeCell ref="B54:D54"/>
    <mergeCell ref="B44:D44"/>
    <mergeCell ref="B50:D50"/>
    <mergeCell ref="B51:D51"/>
    <mergeCell ref="B52:D52"/>
    <mergeCell ref="B41:D41"/>
    <mergeCell ref="B42:D42"/>
    <mergeCell ref="B43:D43"/>
    <mergeCell ref="B53:D53"/>
    <mergeCell ref="B32:D32"/>
    <mergeCell ref="B33:D33"/>
    <mergeCell ref="B34:D34"/>
    <mergeCell ref="B40:D40"/>
    <mergeCell ref="B23:D23"/>
    <mergeCell ref="B24:D24"/>
    <mergeCell ref="B30:D30"/>
    <mergeCell ref="B31:D31"/>
    <mergeCell ref="B21:D21"/>
    <mergeCell ref="D12:K12"/>
    <mergeCell ref="D13:K13"/>
    <mergeCell ref="B22:D22"/>
    <mergeCell ref="D10:K10"/>
    <mergeCell ref="D11:K11"/>
    <mergeCell ref="B20:D20"/>
    <mergeCell ref="A6:B6"/>
    <mergeCell ref="D6:E6"/>
    <mergeCell ref="D8:K8"/>
    <mergeCell ref="D9:K9"/>
    <mergeCell ref="B18:D18"/>
  </mergeCells>
  <printOptions/>
  <pageMargins left="0.75" right="0.75" top="1" bottom="1" header="0" footer="0"/>
  <pageSetup fitToHeight="2" fitToWidth="1" horizontalDpi="300" verticalDpi="300" orientation="landscape" paperSize="124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2007-10-26T23:11:33Z</cp:lastPrinted>
  <dcterms:created xsi:type="dcterms:W3CDTF">2006-07-09T14:42:40Z</dcterms:created>
  <dcterms:modified xsi:type="dcterms:W3CDTF">2007-10-26T23:11:46Z</dcterms:modified>
  <cp:category/>
  <cp:version/>
  <cp:contentType/>
  <cp:contentStatus/>
</cp:coreProperties>
</file>