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08a" sheetId="1" r:id="rId1"/>
    <sheet name="Tabla 30-08b" sheetId="2" r:id="rId2"/>
    <sheet name="Tabla 30-08c" sheetId="3" r:id="rId3"/>
    <sheet name="Tabla 30-08d" sheetId="4" r:id="rId4"/>
  </sheets>
  <definedNames>
    <definedName name="_xlnm.Print_Area" localSheetId="0">'Tabla 30-08a'!$A$1:$L$80</definedName>
    <definedName name="_xlnm.Print_Area" localSheetId="1">'Tabla 30-08b'!$A$1:$T$42</definedName>
    <definedName name="_xlnm.Print_Area" localSheetId="2">'Tabla 30-08c'!$A$1:$T$45</definedName>
    <definedName name="_xlnm.Print_Titles" localSheetId="0">'Tabla 30-08a'!$16:$17</definedName>
  </definedNames>
  <calcPr fullCalcOnLoad="1"/>
</workbook>
</file>

<file path=xl/sharedStrings.xml><?xml version="1.0" encoding="utf-8"?>
<sst xmlns="http://schemas.openxmlformats.org/spreadsheetml/2006/main" count="351" uniqueCount="220">
  <si>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</si>
  <si>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</si>
  <si>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</si>
  <si>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</si>
  <si>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</si>
  <si>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</si>
  <si>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</si>
  <si>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</si>
  <si>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</si>
  <si>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</si>
  <si>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</si>
  <si>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</si>
  <si>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</si>
  <si>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</si>
  <si>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</si>
  <si>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</si>
  <si>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</si>
  <si>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</si>
  <si>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</si>
  <si>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</si>
  <si>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</si>
  <si>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</si>
  <si>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</si>
  <si>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</si>
  <si>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</si>
  <si>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</si>
  <si>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</si>
  <si>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</si>
  <si>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</si>
  <si>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</si>
  <si>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</si>
  <si>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</si>
  <si>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</si>
  <si>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</si>
  <si>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</si>
  <si>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</si>
  <si>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</si>
  <si>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</si>
  <si>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</si>
  <si>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</si>
  <si>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</si>
  <si>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</si>
  <si>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</si>
  <si>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</si>
  <si>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</si>
  <si>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</si>
  <si>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</si>
  <si>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</si>
  <si>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</si>
  <si>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</si>
  <si>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</si>
  <si>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</si>
  <si>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</si>
  <si>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</si>
  <si>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</si>
  <si>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</si>
  <si>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</si>
  <si>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</si>
  <si>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</si>
  <si>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</si>
  <si>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</si>
  <si>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</si>
  <si>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</si>
  <si>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</si>
  <si>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</si>
  <si>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</si>
  <si>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</si>
  <si>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</si>
  <si>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</si>
  <si>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</si>
  <si>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</si>
  <si>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</si>
  <si>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</si>
  <si>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</si>
  <si>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</si>
  <si>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</si>
  <si>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</si>
  <si>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</si>
  <si>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</si>
  <si>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</si>
  <si>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</si>
  <si>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</si>
  <si>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</si>
  <si>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</si>
  <si>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</si>
  <si>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</si>
  <si>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</si>
  <si>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</si>
  <si>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</si>
  <si>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</si>
  <si>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</si>
  <si>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</si>
  <si>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</si>
  <si>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</si>
  <si>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</si>
  <si>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</si>
  <si>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</si>
  <si>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</si>
  <si>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</si>
  <si>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</si>
  <si>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</si>
  <si>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</si>
  <si>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</si>
  <si>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</si>
  <si>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</si>
  <si>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</si>
  <si>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</si>
  <si>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</si>
  <si>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</si>
  <si>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</si>
  <si>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</si>
  <si>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</si>
  <si>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</si>
  <si>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</si>
  <si>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</si>
  <si>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</si>
  <si>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</si>
  <si>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</si>
  <si>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</si>
  <si>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</si>
  <si>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</si>
  <si>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</si>
  <si>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</si>
  <si>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</si>
  <si>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</si>
  <si>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</si>
  <si>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</si>
  <si>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</si>
  <si>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</si>
  <si>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</si>
  <si>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</si>
  <si>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</si>
  <si>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</si>
  <si>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</si>
  <si>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</si>
  <si>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</si>
  <si>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</si>
  <si>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</si>
  <si>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</si>
  <si>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</si>
  <si>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</si>
  <si>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</si>
  <si>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</si>
  <si>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</si>
  <si>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</si>
  <si>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</si>
  <si>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</si>
  <si>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</si>
  <si>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</si>
  <si>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</si>
  <si>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</si>
  <si>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</si>
  <si>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</si>
  <si>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</si>
  <si>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</si>
  <si>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</si>
  <si>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</si>
  <si>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</si>
  <si>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</si>
  <si>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</si>
  <si>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</si>
  <si>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</si>
  <si>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</si>
  <si>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</si>
  <si>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</si>
  <si>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</si>
  <si>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</si>
  <si>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</si>
  <si>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</si>
  <si>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</si>
  <si>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</si>
  <si>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</si>
  <si>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</si>
  <si>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</si>
  <si>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</si>
  <si>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</si>
  <si>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</si>
  <si>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</si>
  <si>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</si>
  <si>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</si>
  <si>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</si>
  <si>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</si>
  <si>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</si>
  <si>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</si>
  <si>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</si>
  <si>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</si>
  <si>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</si>
  <si>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</si>
  <si>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</si>
  <si>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</si>
  <si>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</si>
  <si>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</si>
  <si>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</si>
  <si>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</si>
  <si>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 xml:space="preserve">   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</si>
  <si>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</si>
  <si>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</si>
  <si>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</si>
  <si>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</si>
  <si>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</si>
  <si>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</si>
  <si>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</si>
  <si>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</si>
  <si>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</si>
  <si>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</si>
  <si>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</si>
  <si>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</si>
  <si>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</si>
  <si>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</si>
  <si>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</si>
  <si>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</si>
  <si>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</si>
  <si>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</si>
  <si>
    <t xml:space="preserve"> 30 - 08a</t>
  </si>
  <si>
    <t>Municipios del Departamento de Totonicapán</t>
  </si>
  <si>
    <t xml:space="preserve"> 30 - 08b</t>
  </si>
  <si>
    <t xml:space="preserve"> 30 - 08c</t>
  </si>
  <si>
    <t xml:space="preserve"> 30 - 08d</t>
  </si>
  <si>
    <t>Santa Lucía La Reforma  *</t>
  </si>
  <si>
    <t>San Bartolo Aguas Calientes. *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</si>
</sst>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top" wrapText="1" readingOrder="1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723900</xdr:colOff>
      <xdr:row>3</xdr:row>
      <xdr:rowOff>66675</xdr:rowOff>
    </xdr:from>
    <xdr:to>
      <xdr:col>20</xdr:col>
      <xdr:colOff>28575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685800</xdr:colOff>
      <xdr:row>4</xdr:row>
      <xdr:rowOff>57150</xdr:rowOff>
    </xdr:from>
    <xdr:to>
      <xdr:col>19</xdr:col>
      <xdr:colOff>1028700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showGridLines="0" tabSelected="1" workbookViewId="0" topLeftCell="A1">
      <selection activeCell="C16" sqref="C16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6.421875" style="0" customWidth="1"/>
    <col min="6" max="6" width="16.7109375" style="0" customWidth="1"/>
    <col min="7" max="7" width="16.57421875" style="0" customWidth="1"/>
    <col min="12" max="12" width="18.57421875" style="0" customWidth="1"/>
    <col min="16" max="16" width="16.28125" style="0" customWidth="1"/>
    <col min="17" max="17" width="15.140625" style="0" customWidth="1"/>
  </cols>
  <sheetData>
    <row r="1" spans="2:16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3" customFormat="1" ht="12.75" customHeight="1">
      <c r="A6" s="90" t="s">
        <v>4</v>
      </c>
      <c r="B6" s="91"/>
      <c r="C6" s="26"/>
      <c r="D6" s="77" t="s">
        <v>213</v>
      </c>
      <c r="E6" s="27"/>
      <c r="F6" s="19"/>
      <c r="H6" s="20"/>
      <c r="I6" s="21"/>
      <c r="K6" s="22"/>
      <c r="L6" s="21"/>
      <c r="M6" s="21"/>
      <c r="N6" s="21"/>
      <c r="O6" s="21"/>
      <c r="P6" s="21"/>
      <c r="Q6" s="21"/>
    </row>
    <row r="7" spans="1:17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3" s="3" customFormat="1" ht="12">
      <c r="A8" s="21" t="s">
        <v>73</v>
      </c>
      <c r="B8" s="78" t="s">
        <v>5</v>
      </c>
      <c r="C8" s="79" t="s">
        <v>123</v>
      </c>
      <c r="D8" s="79"/>
      <c r="E8" s="79"/>
      <c r="F8" s="79"/>
      <c r="G8" s="79"/>
      <c r="H8" s="80"/>
      <c r="I8" s="85"/>
      <c r="J8" s="85"/>
      <c r="K8" s="21"/>
      <c r="L8" s="21"/>
      <c r="M8" s="21"/>
    </row>
    <row r="9" spans="1:13" s="24" customFormat="1" ht="12">
      <c r="A9" s="23"/>
      <c r="B9" s="81" t="s">
        <v>124</v>
      </c>
      <c r="C9" s="82" t="s">
        <v>125</v>
      </c>
      <c r="D9" s="82"/>
      <c r="E9" s="82"/>
      <c r="F9" s="82"/>
      <c r="G9" s="82"/>
      <c r="H9" s="83"/>
      <c r="I9" s="82"/>
      <c r="J9" s="82"/>
      <c r="K9" s="23"/>
      <c r="L9" s="23"/>
      <c r="M9" s="23"/>
    </row>
    <row r="10" spans="1:13" s="3" customFormat="1" ht="12">
      <c r="A10" s="21"/>
      <c r="B10" s="84" t="s">
        <v>6</v>
      </c>
      <c r="C10" s="85" t="s">
        <v>214</v>
      </c>
      <c r="D10" s="85"/>
      <c r="E10" s="85"/>
      <c r="F10" s="85"/>
      <c r="G10" s="85"/>
      <c r="H10" s="86"/>
      <c r="I10" s="85"/>
      <c r="J10" s="85"/>
      <c r="K10" s="21"/>
      <c r="L10" s="21"/>
      <c r="M10" s="21"/>
    </row>
    <row r="11" spans="1:13" s="3" customFormat="1" ht="12">
      <c r="A11" s="21"/>
      <c r="B11" s="84" t="s">
        <v>126</v>
      </c>
      <c r="C11" s="120" t="s">
        <v>127</v>
      </c>
      <c r="D11" s="121"/>
      <c r="E11" s="121"/>
      <c r="F11" s="85"/>
      <c r="G11" s="85"/>
      <c r="H11" s="86"/>
      <c r="I11" s="85"/>
      <c r="J11" s="85"/>
      <c r="K11" s="21"/>
      <c r="L11" s="21"/>
      <c r="M11" s="21"/>
    </row>
    <row r="12" spans="1:13" s="3" customFormat="1" ht="12">
      <c r="A12" s="21"/>
      <c r="B12" s="84" t="s">
        <v>7</v>
      </c>
      <c r="C12" s="85" t="s">
        <v>128</v>
      </c>
      <c r="D12" s="85"/>
      <c r="E12" s="85"/>
      <c r="F12" s="85"/>
      <c r="G12" s="85"/>
      <c r="H12" s="86"/>
      <c r="I12" s="85"/>
      <c r="J12" s="85"/>
      <c r="K12" s="21"/>
      <c r="L12" s="21"/>
      <c r="M12" s="21"/>
    </row>
    <row r="13" spans="1:13" s="3" customFormat="1" ht="12">
      <c r="A13" s="21"/>
      <c r="B13" s="87" t="s">
        <v>8</v>
      </c>
      <c r="C13" s="88" t="s">
        <v>129</v>
      </c>
      <c r="D13" s="88"/>
      <c r="E13" s="88"/>
      <c r="F13" s="88"/>
      <c r="G13" s="88"/>
      <c r="H13" s="89"/>
      <c r="I13" s="85"/>
      <c r="J13" s="85"/>
      <c r="K13" s="21"/>
      <c r="L13" s="21"/>
      <c r="M13" s="21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33.75" customHeight="1">
      <c r="B16" s="4"/>
      <c r="C16" s="4"/>
      <c r="D16" s="74" t="s">
        <v>195</v>
      </c>
      <c r="E16" s="74" t="s">
        <v>196</v>
      </c>
      <c r="F16" s="74" t="s">
        <v>197</v>
      </c>
      <c r="G16" s="74" t="s">
        <v>198</v>
      </c>
      <c r="H16" s="74" t="s">
        <v>199</v>
      </c>
      <c r="I16" s="74" t="s">
        <v>200</v>
      </c>
      <c r="J16" s="74" t="s">
        <v>201</v>
      </c>
      <c r="K16" s="74" t="s">
        <v>202</v>
      </c>
      <c r="L16" s="75" t="s">
        <v>203</v>
      </c>
      <c r="M16" s="5"/>
      <c r="N16" s="5"/>
      <c r="O16" s="5"/>
      <c r="P16" s="5"/>
    </row>
    <row r="17" spans="2:17" ht="12.75" customHeight="1">
      <c r="B17" s="92" t="s">
        <v>9</v>
      </c>
      <c r="C17" s="93" t="s">
        <v>10</v>
      </c>
      <c r="D17" s="76" t="s">
        <v>204</v>
      </c>
      <c r="E17" s="76" t="s">
        <v>205</v>
      </c>
      <c r="F17" s="76" t="s">
        <v>206</v>
      </c>
      <c r="G17" s="76" t="s">
        <v>207</v>
      </c>
      <c r="H17" s="76" t="s">
        <v>208</v>
      </c>
      <c r="I17" s="76" t="s">
        <v>209</v>
      </c>
      <c r="J17" s="76" t="s">
        <v>210</v>
      </c>
      <c r="K17" s="76" t="s">
        <v>211</v>
      </c>
      <c r="L17" s="76" t="s">
        <v>212</v>
      </c>
      <c r="M17" s="33"/>
      <c r="N17" s="33"/>
      <c r="O17" s="33"/>
      <c r="P17" s="32"/>
      <c r="Q17" s="34"/>
    </row>
    <row r="18" spans="13:17" ht="12.75">
      <c r="M18" s="13"/>
      <c r="N18" s="13"/>
      <c r="O18" s="13"/>
      <c r="P18" s="13"/>
      <c r="Q18" s="13"/>
    </row>
    <row r="19" spans="1:17" ht="12.75" customHeight="1">
      <c r="A19" s="6"/>
      <c r="B19" s="94" t="s">
        <v>36</v>
      </c>
      <c r="C19" s="56"/>
      <c r="D19" s="57"/>
      <c r="E19" s="57"/>
      <c r="F19" s="57"/>
      <c r="G19" s="57"/>
      <c r="H19" s="57"/>
      <c r="I19" s="57"/>
      <c r="J19" s="57"/>
      <c r="K19" s="57"/>
      <c r="L19" s="58"/>
      <c r="M19" s="35"/>
      <c r="N19" s="35"/>
      <c r="O19" s="35"/>
      <c r="P19" s="35"/>
      <c r="Q19" s="35"/>
    </row>
    <row r="20" spans="1:17" s="8" customFormat="1" ht="12.75">
      <c r="A20" s="7"/>
      <c r="B20" s="95" t="s">
        <v>37</v>
      </c>
      <c r="C20" s="96" t="s">
        <v>12</v>
      </c>
      <c r="D20" s="60">
        <v>1205</v>
      </c>
      <c r="E20" s="60">
        <v>322</v>
      </c>
      <c r="F20" s="60">
        <v>1224</v>
      </c>
      <c r="G20" s="60">
        <v>787</v>
      </c>
      <c r="H20" s="60">
        <v>1060</v>
      </c>
      <c r="I20" s="60">
        <v>20</v>
      </c>
      <c r="J20" s="60">
        <v>84</v>
      </c>
      <c r="K20" s="97">
        <v>115</v>
      </c>
      <c r="L20" s="60">
        <f aca="true" t="shared" si="0" ref="L20:L32">SUM(D20:K20)</f>
        <v>4817</v>
      </c>
      <c r="M20" s="36"/>
      <c r="N20" s="36"/>
      <c r="O20" s="36"/>
      <c r="P20" s="36"/>
      <c r="Q20" s="37"/>
    </row>
    <row r="21" spans="1:17" s="8" customFormat="1" ht="12.75">
      <c r="A21" s="7"/>
      <c r="B21" s="95" t="s">
        <v>38</v>
      </c>
      <c r="C21" s="96" t="s">
        <v>11</v>
      </c>
      <c r="D21" s="60">
        <v>2028</v>
      </c>
      <c r="E21" s="60">
        <v>573</v>
      </c>
      <c r="F21" s="60">
        <v>2040</v>
      </c>
      <c r="G21" s="60">
        <v>1206</v>
      </c>
      <c r="H21" s="60">
        <v>1807</v>
      </c>
      <c r="I21" s="60">
        <v>38</v>
      </c>
      <c r="J21" s="60">
        <v>266</v>
      </c>
      <c r="K21" s="97">
        <v>308</v>
      </c>
      <c r="L21" s="60">
        <f t="shared" si="0"/>
        <v>8266</v>
      </c>
      <c r="M21" s="36"/>
      <c r="N21" s="36"/>
      <c r="O21" s="36"/>
      <c r="P21" s="36"/>
      <c r="Q21" s="37"/>
    </row>
    <row r="22" spans="1:17" s="8" customFormat="1" ht="12.75">
      <c r="A22" s="7"/>
      <c r="B22" s="95" t="s">
        <v>39</v>
      </c>
      <c r="C22" s="96" t="s">
        <v>40</v>
      </c>
      <c r="D22" s="60">
        <v>1210</v>
      </c>
      <c r="E22" s="60">
        <v>518</v>
      </c>
      <c r="F22" s="60">
        <v>1711</v>
      </c>
      <c r="G22" s="60">
        <v>1091</v>
      </c>
      <c r="H22" s="60">
        <v>1080</v>
      </c>
      <c r="I22" s="60">
        <v>26</v>
      </c>
      <c r="J22" s="60">
        <v>164</v>
      </c>
      <c r="K22" s="97">
        <v>208</v>
      </c>
      <c r="L22" s="60">
        <f t="shared" si="0"/>
        <v>6008</v>
      </c>
      <c r="M22" s="36"/>
      <c r="N22" s="36"/>
      <c r="O22" s="36"/>
      <c r="P22" s="36"/>
      <c r="Q22" s="37"/>
    </row>
    <row r="23" spans="1:17" s="8" customFormat="1" ht="12.75">
      <c r="A23" s="7"/>
      <c r="B23" s="95" t="s">
        <v>41</v>
      </c>
      <c r="C23" s="96" t="s">
        <v>42</v>
      </c>
      <c r="D23" s="60">
        <v>818</v>
      </c>
      <c r="E23" s="60">
        <v>55</v>
      </c>
      <c r="F23" s="60">
        <v>329</v>
      </c>
      <c r="G23" s="60">
        <v>115</v>
      </c>
      <c r="H23" s="60">
        <v>727</v>
      </c>
      <c r="I23" s="60">
        <v>12</v>
      </c>
      <c r="J23" s="60">
        <v>102</v>
      </c>
      <c r="K23" s="60">
        <v>100</v>
      </c>
      <c r="L23" s="60">
        <f t="shared" si="0"/>
        <v>2258</v>
      </c>
      <c r="M23" s="36"/>
      <c r="N23" s="36"/>
      <c r="O23" s="36"/>
      <c r="P23" s="36"/>
      <c r="Q23" s="37"/>
    </row>
    <row r="24" spans="1:17" s="8" customFormat="1" ht="12.75">
      <c r="A24" s="7"/>
      <c r="B24" s="95" t="s">
        <v>43</v>
      </c>
      <c r="C24" s="96" t="s">
        <v>44</v>
      </c>
      <c r="D24" s="60">
        <v>305</v>
      </c>
      <c r="E24" s="60">
        <v>64</v>
      </c>
      <c r="F24" s="60">
        <v>196</v>
      </c>
      <c r="G24" s="60">
        <v>214</v>
      </c>
      <c r="H24" s="60">
        <v>260</v>
      </c>
      <c r="I24" s="60">
        <v>12</v>
      </c>
      <c r="J24" s="60">
        <v>56</v>
      </c>
      <c r="K24" s="97">
        <v>45</v>
      </c>
      <c r="L24" s="60">
        <f t="shared" si="0"/>
        <v>1152</v>
      </c>
      <c r="M24" s="36"/>
      <c r="N24" s="36"/>
      <c r="O24" s="36"/>
      <c r="P24" s="36"/>
      <c r="Q24" s="37"/>
    </row>
    <row r="25" spans="1:17" s="8" customFormat="1" ht="12.75">
      <c r="A25" s="7"/>
      <c r="B25" s="95" t="s">
        <v>45</v>
      </c>
      <c r="C25" s="96" t="s">
        <v>132</v>
      </c>
      <c r="D25" s="60">
        <v>227</v>
      </c>
      <c r="E25" s="60">
        <v>47</v>
      </c>
      <c r="F25" s="60">
        <v>150</v>
      </c>
      <c r="G25" s="60">
        <v>180</v>
      </c>
      <c r="H25" s="60">
        <v>149</v>
      </c>
      <c r="I25" s="60">
        <v>9</v>
      </c>
      <c r="J25" s="60">
        <v>31</v>
      </c>
      <c r="K25" s="97">
        <v>29</v>
      </c>
      <c r="L25" s="60">
        <f t="shared" si="0"/>
        <v>822</v>
      </c>
      <c r="M25" s="36"/>
      <c r="N25" s="36"/>
      <c r="O25" s="36"/>
      <c r="P25" s="36"/>
      <c r="Q25" s="37"/>
    </row>
    <row r="26" spans="1:17" s="8" customFormat="1" ht="12.75">
      <c r="A26" s="7"/>
      <c r="B26" s="95" t="s">
        <v>46</v>
      </c>
      <c r="C26" s="96" t="s">
        <v>133</v>
      </c>
      <c r="D26" s="60">
        <v>78</v>
      </c>
      <c r="E26" s="60">
        <v>17</v>
      </c>
      <c r="F26" s="60">
        <v>46</v>
      </c>
      <c r="G26" s="60">
        <v>34</v>
      </c>
      <c r="H26" s="60">
        <v>111</v>
      </c>
      <c r="I26" s="60">
        <v>3</v>
      </c>
      <c r="J26" s="60">
        <v>25</v>
      </c>
      <c r="K26" s="60">
        <v>16</v>
      </c>
      <c r="L26" s="60">
        <f t="shared" si="0"/>
        <v>330</v>
      </c>
      <c r="M26" s="36"/>
      <c r="N26" s="36"/>
      <c r="O26" s="36"/>
      <c r="P26" s="36"/>
      <c r="Q26" s="37"/>
    </row>
    <row r="27" spans="1:17" s="8" customFormat="1" ht="12.75">
      <c r="A27" s="7"/>
      <c r="B27" s="95" t="s">
        <v>47</v>
      </c>
      <c r="C27" s="96" t="s">
        <v>134</v>
      </c>
      <c r="D27" s="60">
        <v>1723</v>
      </c>
      <c r="E27" s="60">
        <v>509</v>
      </c>
      <c r="F27" s="60">
        <v>1844</v>
      </c>
      <c r="G27" s="60">
        <v>992</v>
      </c>
      <c r="H27" s="60">
        <v>1547</v>
      </c>
      <c r="I27" s="60">
        <v>26</v>
      </c>
      <c r="J27" s="60">
        <v>210</v>
      </c>
      <c r="K27" s="60">
        <v>263</v>
      </c>
      <c r="L27" s="60">
        <f t="shared" si="0"/>
        <v>7114</v>
      </c>
      <c r="M27" s="36"/>
      <c r="N27" s="36"/>
      <c r="O27" s="36"/>
      <c r="P27" s="36"/>
      <c r="Q27" s="37"/>
    </row>
    <row r="28" spans="1:17" s="8" customFormat="1" ht="12.75">
      <c r="A28" s="7"/>
      <c r="B28" s="95" t="s">
        <v>48</v>
      </c>
      <c r="C28" s="96" t="s">
        <v>49</v>
      </c>
      <c r="D28" s="60">
        <v>72</v>
      </c>
      <c r="E28" s="60">
        <v>35</v>
      </c>
      <c r="F28" s="60">
        <v>482</v>
      </c>
      <c r="G28" s="60">
        <v>66</v>
      </c>
      <c r="H28" s="60">
        <v>108</v>
      </c>
      <c r="I28" s="60">
        <v>4</v>
      </c>
      <c r="J28" s="60">
        <v>35</v>
      </c>
      <c r="K28" s="60">
        <v>91</v>
      </c>
      <c r="L28" s="60">
        <f t="shared" si="0"/>
        <v>893</v>
      </c>
      <c r="M28" s="36"/>
      <c r="N28" s="36"/>
      <c r="O28" s="36"/>
      <c r="P28" s="36"/>
      <c r="Q28" s="37"/>
    </row>
    <row r="29" spans="1:17" s="8" customFormat="1" ht="12.75">
      <c r="A29" s="7"/>
      <c r="B29" s="95" t="s">
        <v>50</v>
      </c>
      <c r="C29" s="96" t="s">
        <v>51</v>
      </c>
      <c r="D29" s="60">
        <v>39</v>
      </c>
      <c r="E29" s="60">
        <v>4</v>
      </c>
      <c r="F29" s="60">
        <v>109</v>
      </c>
      <c r="G29" s="60">
        <v>23</v>
      </c>
      <c r="H29" s="60">
        <v>149</v>
      </c>
      <c r="I29" s="60">
        <v>2</v>
      </c>
      <c r="J29" s="60">
        <v>46</v>
      </c>
      <c r="K29" s="60">
        <v>43</v>
      </c>
      <c r="L29" s="60">
        <f t="shared" si="0"/>
        <v>415</v>
      </c>
      <c r="M29" s="36"/>
      <c r="N29" s="36"/>
      <c r="O29" s="36"/>
      <c r="P29" s="36"/>
      <c r="Q29" s="37"/>
    </row>
    <row r="30" spans="1:17" s="8" customFormat="1" ht="12.75">
      <c r="A30" s="7"/>
      <c r="B30" s="95" t="s">
        <v>52</v>
      </c>
      <c r="C30" s="96" t="s">
        <v>53</v>
      </c>
      <c r="D30" s="60">
        <v>911</v>
      </c>
      <c r="E30" s="60">
        <v>436</v>
      </c>
      <c r="F30" s="60">
        <v>1079</v>
      </c>
      <c r="G30" s="60">
        <v>845</v>
      </c>
      <c r="H30" s="60">
        <v>823</v>
      </c>
      <c r="I30" s="60">
        <v>13</v>
      </c>
      <c r="J30" s="60">
        <v>98</v>
      </c>
      <c r="K30" s="60">
        <v>88</v>
      </c>
      <c r="L30" s="60">
        <f t="shared" si="0"/>
        <v>4293</v>
      </c>
      <c r="M30" s="36"/>
      <c r="N30" s="36"/>
      <c r="O30" s="36"/>
      <c r="P30" s="36"/>
      <c r="Q30" s="37"/>
    </row>
    <row r="31" spans="1:17" s="8" customFormat="1" ht="12.75">
      <c r="A31" s="7"/>
      <c r="B31" s="95" t="s">
        <v>54</v>
      </c>
      <c r="C31" s="96" t="s">
        <v>55</v>
      </c>
      <c r="D31" s="60">
        <v>693</v>
      </c>
      <c r="E31" s="60">
        <v>34</v>
      </c>
      <c r="F31" s="60">
        <v>168</v>
      </c>
      <c r="G31" s="60">
        <v>55</v>
      </c>
      <c r="H31" s="60">
        <v>458</v>
      </c>
      <c r="I31" s="60">
        <v>7</v>
      </c>
      <c r="J31" s="60">
        <v>29</v>
      </c>
      <c r="K31" s="60">
        <v>37</v>
      </c>
      <c r="L31" s="60">
        <f t="shared" si="0"/>
        <v>1481</v>
      </c>
      <c r="M31" s="36"/>
      <c r="N31" s="36"/>
      <c r="O31" s="36"/>
      <c r="P31" s="36"/>
      <c r="Q31" s="37"/>
    </row>
    <row r="32" spans="1:17" s="8" customFormat="1" ht="12.75">
      <c r="A32" s="7"/>
      <c r="B32" s="95" t="s">
        <v>56</v>
      </c>
      <c r="C32" s="96" t="s">
        <v>57</v>
      </c>
      <c r="D32" s="60">
        <v>8</v>
      </c>
      <c r="E32" s="60">
        <v>0</v>
      </c>
      <c r="F32" s="60">
        <v>6</v>
      </c>
      <c r="G32" s="60">
        <v>3</v>
      </c>
      <c r="H32" s="60">
        <v>9</v>
      </c>
      <c r="I32" s="60">
        <v>0</v>
      </c>
      <c r="J32" s="60">
        <v>2</v>
      </c>
      <c r="K32" s="60">
        <v>4</v>
      </c>
      <c r="L32" s="60">
        <f t="shared" si="0"/>
        <v>32</v>
      </c>
      <c r="M32" s="36"/>
      <c r="N32" s="36"/>
      <c r="O32" s="36"/>
      <c r="P32" s="36"/>
      <c r="Q32" s="37"/>
    </row>
    <row r="33" spans="1:17" s="8" customFormat="1" ht="12.75">
      <c r="A33" s="7"/>
      <c r="B33" s="98"/>
      <c r="C33" s="99"/>
      <c r="D33" s="63"/>
      <c r="E33" s="63"/>
      <c r="F33" s="63"/>
      <c r="G33" s="63"/>
      <c r="H33" s="63"/>
      <c r="I33" s="63"/>
      <c r="J33" s="63"/>
      <c r="K33" s="100"/>
      <c r="L33" s="64"/>
      <c r="M33" s="38"/>
      <c r="N33" s="38"/>
      <c r="O33" s="38"/>
      <c r="P33" s="38"/>
      <c r="Q33" s="38"/>
    </row>
    <row r="34" spans="1:17" s="8" customFormat="1" ht="12.75">
      <c r="A34" s="7"/>
      <c r="B34" s="94" t="s">
        <v>58</v>
      </c>
      <c r="C34" s="56"/>
      <c r="D34" s="65"/>
      <c r="E34" s="65"/>
      <c r="F34" s="65"/>
      <c r="G34" s="65"/>
      <c r="H34" s="65"/>
      <c r="I34" s="65"/>
      <c r="J34" s="65"/>
      <c r="K34" s="101"/>
      <c r="L34" s="66"/>
      <c r="M34" s="38"/>
      <c r="N34" s="38"/>
      <c r="O34" s="38"/>
      <c r="P34" s="38"/>
      <c r="Q34" s="38"/>
    </row>
    <row r="35" spans="1:17" s="8" customFormat="1" ht="12.75">
      <c r="A35" s="7"/>
      <c r="B35" s="95" t="s">
        <v>59</v>
      </c>
      <c r="C35" s="96" t="s">
        <v>130</v>
      </c>
      <c r="D35" s="60">
        <v>1107</v>
      </c>
      <c r="E35" s="60">
        <v>401</v>
      </c>
      <c r="F35" s="60">
        <v>2627</v>
      </c>
      <c r="G35" s="60">
        <v>1015</v>
      </c>
      <c r="H35" s="60">
        <v>2925</v>
      </c>
      <c r="I35" s="60">
        <v>18</v>
      </c>
      <c r="J35" s="60">
        <v>262</v>
      </c>
      <c r="K35" s="97">
        <v>331</v>
      </c>
      <c r="L35" s="60">
        <f>SUM(D35:K35)</f>
        <v>8686</v>
      </c>
      <c r="M35" s="36"/>
      <c r="N35" s="36"/>
      <c r="O35" s="36"/>
      <c r="P35" s="36"/>
      <c r="Q35" s="37"/>
    </row>
    <row r="36" spans="1:17" s="8" customFormat="1" ht="12.75">
      <c r="A36" s="7"/>
      <c r="B36" s="95" t="s">
        <v>60</v>
      </c>
      <c r="C36" s="96" t="s">
        <v>61</v>
      </c>
      <c r="D36" s="60">
        <v>1822</v>
      </c>
      <c r="E36" s="60">
        <v>1013</v>
      </c>
      <c r="F36" s="60">
        <v>5414</v>
      </c>
      <c r="G36" s="60">
        <v>2354</v>
      </c>
      <c r="H36" s="60">
        <v>5547</v>
      </c>
      <c r="I36" s="60">
        <v>38</v>
      </c>
      <c r="J36" s="60">
        <v>460</v>
      </c>
      <c r="K36" s="97">
        <v>608</v>
      </c>
      <c r="L36" s="60">
        <f>SUM(D36:K36)</f>
        <v>17256</v>
      </c>
      <c r="M36" s="36"/>
      <c r="N36" s="36"/>
      <c r="O36" s="36"/>
      <c r="P36" s="36"/>
      <c r="Q36" s="37"/>
    </row>
    <row r="37" spans="1:17" s="10" customFormat="1" ht="12.75">
      <c r="A37" s="9"/>
      <c r="B37" s="95" t="s">
        <v>39</v>
      </c>
      <c r="C37" s="96" t="s">
        <v>62</v>
      </c>
      <c r="D37" s="60">
        <v>1066</v>
      </c>
      <c r="E37" s="60">
        <v>574</v>
      </c>
      <c r="F37" s="60">
        <v>3791</v>
      </c>
      <c r="G37" s="60">
        <v>1590</v>
      </c>
      <c r="H37" s="60">
        <v>2779</v>
      </c>
      <c r="I37" s="60">
        <v>26</v>
      </c>
      <c r="J37" s="60">
        <v>192</v>
      </c>
      <c r="K37" s="97">
        <v>208</v>
      </c>
      <c r="L37" s="60">
        <f>SUM(D37:K37)</f>
        <v>10226</v>
      </c>
      <c r="M37" s="36"/>
      <c r="N37" s="36"/>
      <c r="O37" s="36"/>
      <c r="P37" s="36"/>
      <c r="Q37" s="37"/>
    </row>
    <row r="38" spans="1:17" s="12" customFormat="1" ht="12.75">
      <c r="A38" s="11"/>
      <c r="B38" s="95" t="s">
        <v>41</v>
      </c>
      <c r="C38" s="96" t="s">
        <v>63</v>
      </c>
      <c r="D38" s="60">
        <v>756</v>
      </c>
      <c r="E38" s="60">
        <v>439</v>
      </c>
      <c r="F38" s="60">
        <v>1623</v>
      </c>
      <c r="G38" s="60">
        <v>764</v>
      </c>
      <c r="H38" s="60">
        <v>2768</v>
      </c>
      <c r="I38" s="60">
        <v>12</v>
      </c>
      <c r="J38" s="60">
        <v>268</v>
      </c>
      <c r="K38" s="97">
        <v>400</v>
      </c>
      <c r="L38" s="60">
        <f>SUM(D38:K38)</f>
        <v>7030</v>
      </c>
      <c r="M38" s="36"/>
      <c r="N38" s="36"/>
      <c r="O38" s="36"/>
      <c r="P38" s="36"/>
      <c r="Q38" s="37"/>
    </row>
    <row r="39" spans="1:17" ht="12.75">
      <c r="A39" s="6"/>
      <c r="B39" s="98"/>
      <c r="C39" s="102"/>
      <c r="D39" s="63"/>
      <c r="E39" s="63"/>
      <c r="F39" s="63"/>
      <c r="G39" s="63"/>
      <c r="H39" s="63"/>
      <c r="I39" s="63"/>
      <c r="J39" s="63"/>
      <c r="K39" s="100"/>
      <c r="L39" s="64"/>
      <c r="M39" s="38"/>
      <c r="N39" s="38"/>
      <c r="O39" s="38"/>
      <c r="P39" s="38"/>
      <c r="Q39" s="38"/>
    </row>
    <row r="40" spans="1:17" ht="12.75">
      <c r="A40" s="6"/>
      <c r="B40" s="94" t="s">
        <v>64</v>
      </c>
      <c r="C40" s="56"/>
      <c r="D40" s="65"/>
      <c r="E40" s="65"/>
      <c r="F40" s="65"/>
      <c r="G40" s="65"/>
      <c r="H40" s="65"/>
      <c r="I40" s="65"/>
      <c r="J40" s="65"/>
      <c r="K40" s="101"/>
      <c r="L40" s="66"/>
      <c r="M40" s="38"/>
      <c r="N40" s="38"/>
      <c r="O40" s="38"/>
      <c r="P40" s="38"/>
      <c r="Q40" s="38"/>
    </row>
    <row r="41" spans="1:17" ht="12.75">
      <c r="A41" s="6"/>
      <c r="B41" s="95" t="s">
        <v>65</v>
      </c>
      <c r="C41" s="96" t="s">
        <v>13</v>
      </c>
      <c r="D41" s="60">
        <v>42</v>
      </c>
      <c r="E41" s="60">
        <v>11</v>
      </c>
      <c r="F41" s="60">
        <v>36</v>
      </c>
      <c r="G41" s="60">
        <v>14</v>
      </c>
      <c r="H41" s="60">
        <v>90</v>
      </c>
      <c r="I41" s="60">
        <v>7</v>
      </c>
      <c r="J41" s="60">
        <v>16</v>
      </c>
      <c r="K41" s="97">
        <v>10</v>
      </c>
      <c r="L41" s="60">
        <f>SUM(D41:K41)</f>
        <v>226</v>
      </c>
      <c r="M41" s="36"/>
      <c r="N41" s="36"/>
      <c r="O41" s="36"/>
      <c r="P41" s="36"/>
      <c r="Q41" s="37"/>
    </row>
    <row r="42" spans="1:17" ht="12.75">
      <c r="A42" s="6"/>
      <c r="B42" s="95" t="s">
        <v>66</v>
      </c>
      <c r="C42" s="96" t="s">
        <v>67</v>
      </c>
      <c r="D42" s="60">
        <v>131</v>
      </c>
      <c r="E42" s="60">
        <v>19</v>
      </c>
      <c r="F42" s="60">
        <v>123</v>
      </c>
      <c r="G42" s="60">
        <v>23</v>
      </c>
      <c r="H42" s="60">
        <v>364</v>
      </c>
      <c r="I42" s="60">
        <v>18</v>
      </c>
      <c r="J42" s="60">
        <v>83</v>
      </c>
      <c r="K42" s="97">
        <v>43</v>
      </c>
      <c r="L42" s="60">
        <f>SUM(D42:K42)</f>
        <v>804</v>
      </c>
      <c r="M42" s="36"/>
      <c r="N42" s="36"/>
      <c r="O42" s="36"/>
      <c r="P42" s="36"/>
      <c r="Q42" s="37"/>
    </row>
    <row r="43" spans="1:17" ht="12.75">
      <c r="A43" s="6"/>
      <c r="B43" s="95" t="s">
        <v>39</v>
      </c>
      <c r="C43" s="96" t="s">
        <v>68</v>
      </c>
      <c r="D43" s="60">
        <v>78</v>
      </c>
      <c r="E43" s="60">
        <v>13</v>
      </c>
      <c r="F43" s="60">
        <v>80</v>
      </c>
      <c r="G43" s="60">
        <v>17</v>
      </c>
      <c r="H43" s="60">
        <v>251</v>
      </c>
      <c r="I43" s="60">
        <v>11</v>
      </c>
      <c r="J43" s="60">
        <v>56</v>
      </c>
      <c r="K43" s="97">
        <v>36</v>
      </c>
      <c r="L43" s="60">
        <f>SUM(D43:K43)</f>
        <v>542</v>
      </c>
      <c r="M43" s="36"/>
      <c r="N43" s="36"/>
      <c r="O43" s="36"/>
      <c r="P43" s="36"/>
      <c r="Q43" s="37"/>
    </row>
    <row r="44" spans="1:17" ht="12.75">
      <c r="A44" s="6"/>
      <c r="B44" s="95" t="s">
        <v>41</v>
      </c>
      <c r="C44" s="96" t="s">
        <v>69</v>
      </c>
      <c r="D44" s="60">
        <v>53</v>
      </c>
      <c r="E44" s="60">
        <v>6</v>
      </c>
      <c r="F44" s="60">
        <v>43</v>
      </c>
      <c r="G44" s="60">
        <v>6</v>
      </c>
      <c r="H44" s="60">
        <v>113</v>
      </c>
      <c r="I44" s="60">
        <v>7</v>
      </c>
      <c r="J44" s="60">
        <v>27</v>
      </c>
      <c r="K44" s="97">
        <v>7</v>
      </c>
      <c r="L44" s="60">
        <f>SUM(D44:K44)</f>
        <v>262</v>
      </c>
      <c r="M44" s="36"/>
      <c r="N44" s="36"/>
      <c r="O44" s="36"/>
      <c r="P44" s="36"/>
      <c r="Q44" s="37"/>
    </row>
    <row r="45" spans="1:17" ht="12.75">
      <c r="A45" s="6"/>
      <c r="B45" s="98"/>
      <c r="C45" s="102"/>
      <c r="D45" s="63"/>
      <c r="E45" s="63"/>
      <c r="F45" s="63"/>
      <c r="G45" s="63"/>
      <c r="H45" s="63"/>
      <c r="I45" s="63"/>
      <c r="J45" s="63"/>
      <c r="K45" s="100"/>
      <c r="L45" s="64"/>
      <c r="M45" s="38"/>
      <c r="N45" s="38"/>
      <c r="O45" s="38"/>
      <c r="P45" s="38"/>
      <c r="Q45" s="38"/>
    </row>
    <row r="46" spans="1:17" ht="12.75">
      <c r="A46" s="6"/>
      <c r="B46" s="94" t="s">
        <v>70</v>
      </c>
      <c r="C46" s="56"/>
      <c r="D46" s="65"/>
      <c r="E46" s="65"/>
      <c r="F46" s="65"/>
      <c r="G46" s="65"/>
      <c r="H46" s="65"/>
      <c r="I46" s="65"/>
      <c r="J46" s="65"/>
      <c r="K46" s="101"/>
      <c r="L46" s="66"/>
      <c r="M46" s="38"/>
      <c r="N46" s="38"/>
      <c r="O46" s="38"/>
      <c r="P46" s="38"/>
      <c r="Q46" s="38"/>
    </row>
    <row r="47" spans="1:17" ht="12.75">
      <c r="A47" s="6"/>
      <c r="B47" s="95" t="s">
        <v>71</v>
      </c>
      <c r="C47" s="96" t="s">
        <v>72</v>
      </c>
      <c r="D47" s="60">
        <f aca="true" t="shared" si="1" ref="D47:L47">SUM(D49+D53)</f>
        <v>1189</v>
      </c>
      <c r="E47" s="60">
        <f t="shared" si="1"/>
        <v>94</v>
      </c>
      <c r="F47" s="60">
        <f t="shared" si="1"/>
        <v>1464</v>
      </c>
      <c r="G47" s="60">
        <f t="shared" si="1"/>
        <v>265</v>
      </c>
      <c r="H47" s="60">
        <f t="shared" si="1"/>
        <v>1999</v>
      </c>
      <c r="I47" s="60">
        <f t="shared" si="1"/>
        <v>58</v>
      </c>
      <c r="J47" s="60">
        <f t="shared" si="1"/>
        <v>197</v>
      </c>
      <c r="K47" s="60">
        <f t="shared" si="1"/>
        <v>123</v>
      </c>
      <c r="L47" s="60">
        <f t="shared" si="1"/>
        <v>5389</v>
      </c>
      <c r="M47" s="36"/>
      <c r="N47" s="36"/>
      <c r="O47" s="36"/>
      <c r="P47" s="36"/>
      <c r="Q47" s="37"/>
    </row>
    <row r="48" spans="1:17" s="8" customFormat="1" ht="12.75">
      <c r="A48" s="7"/>
      <c r="B48" s="95" t="s">
        <v>74</v>
      </c>
      <c r="C48" s="96" t="s">
        <v>75</v>
      </c>
      <c r="D48" s="60">
        <f aca="true" t="shared" si="2" ref="D48:L48">SUM(D50+D54)</f>
        <v>7328</v>
      </c>
      <c r="E48" s="60">
        <f t="shared" si="2"/>
        <v>227</v>
      </c>
      <c r="F48" s="60">
        <f t="shared" si="2"/>
        <v>6482</v>
      </c>
      <c r="G48" s="60">
        <f t="shared" si="2"/>
        <v>565</v>
      </c>
      <c r="H48" s="60">
        <f t="shared" si="2"/>
        <v>10168</v>
      </c>
      <c r="I48" s="60">
        <f t="shared" si="2"/>
        <v>234</v>
      </c>
      <c r="J48" s="60">
        <f t="shared" si="2"/>
        <v>1762</v>
      </c>
      <c r="K48" s="60">
        <f t="shared" si="2"/>
        <v>646</v>
      </c>
      <c r="L48" s="60">
        <f t="shared" si="2"/>
        <v>27412</v>
      </c>
      <c r="M48" s="36"/>
      <c r="N48" s="36"/>
      <c r="O48" s="36"/>
      <c r="P48" s="36"/>
      <c r="Q48" s="37"/>
    </row>
    <row r="49" spans="1:17" ht="12.75" customHeight="1">
      <c r="A49" s="6"/>
      <c r="B49" s="95" t="s">
        <v>76</v>
      </c>
      <c r="C49" s="96" t="s">
        <v>77</v>
      </c>
      <c r="D49" s="60">
        <v>1138</v>
      </c>
      <c r="E49" s="60">
        <v>89</v>
      </c>
      <c r="F49" s="60">
        <v>1457</v>
      </c>
      <c r="G49" s="60">
        <v>251</v>
      </c>
      <c r="H49" s="60">
        <v>1848</v>
      </c>
      <c r="I49" s="60">
        <v>32</v>
      </c>
      <c r="J49" s="60">
        <v>190</v>
      </c>
      <c r="K49" s="60">
        <v>120</v>
      </c>
      <c r="L49" s="60">
        <f aca="true" t="shared" si="3" ref="L49:L56">SUM(D49:K49)</f>
        <v>5125</v>
      </c>
      <c r="M49" s="36"/>
      <c r="N49" s="36"/>
      <c r="O49" s="36"/>
      <c r="P49" s="36"/>
      <c r="Q49" s="37"/>
    </row>
    <row r="50" spans="1:17" ht="12.75" customHeight="1">
      <c r="A50" s="6"/>
      <c r="B50" s="95" t="s">
        <v>78</v>
      </c>
      <c r="C50" s="96" t="s">
        <v>79</v>
      </c>
      <c r="D50" s="60">
        <v>7107</v>
      </c>
      <c r="E50" s="60">
        <v>217</v>
      </c>
      <c r="F50" s="60">
        <v>6451</v>
      </c>
      <c r="G50" s="60">
        <v>538</v>
      </c>
      <c r="H50" s="60">
        <v>9822</v>
      </c>
      <c r="I50" s="60">
        <v>151</v>
      </c>
      <c r="J50" s="60">
        <v>1721</v>
      </c>
      <c r="K50" s="60">
        <v>639</v>
      </c>
      <c r="L50" s="60">
        <f t="shared" si="3"/>
        <v>26646</v>
      </c>
      <c r="M50" s="36"/>
      <c r="N50" s="36"/>
      <c r="O50" s="36"/>
      <c r="P50" s="36"/>
      <c r="Q50" s="37"/>
    </row>
    <row r="51" spans="1:17" ht="12.75" customHeight="1">
      <c r="A51" s="6"/>
      <c r="B51" s="95" t="s">
        <v>80</v>
      </c>
      <c r="C51" s="96" t="s">
        <v>81</v>
      </c>
      <c r="D51" s="60">
        <v>4813</v>
      </c>
      <c r="E51" s="60">
        <v>143</v>
      </c>
      <c r="F51" s="60">
        <v>4651</v>
      </c>
      <c r="G51" s="60">
        <v>432</v>
      </c>
      <c r="H51" s="60">
        <v>6695</v>
      </c>
      <c r="I51" s="60">
        <v>93</v>
      </c>
      <c r="J51" s="60">
        <v>1178</v>
      </c>
      <c r="K51" s="60">
        <v>458</v>
      </c>
      <c r="L51" s="60">
        <f t="shared" si="3"/>
        <v>18463</v>
      </c>
      <c r="M51" s="36"/>
      <c r="N51" s="36"/>
      <c r="O51" s="36"/>
      <c r="P51" s="36"/>
      <c r="Q51" s="37"/>
    </row>
    <row r="52" spans="1:17" ht="12.75" customHeight="1">
      <c r="A52" s="6"/>
      <c r="B52" s="95" t="s">
        <v>82</v>
      </c>
      <c r="C52" s="96" t="s">
        <v>83</v>
      </c>
      <c r="D52" s="60">
        <v>2294</v>
      </c>
      <c r="E52" s="60">
        <v>74</v>
      </c>
      <c r="F52" s="60">
        <v>1800</v>
      </c>
      <c r="G52" s="60">
        <v>106</v>
      </c>
      <c r="H52" s="60">
        <v>3127</v>
      </c>
      <c r="I52" s="60">
        <v>58</v>
      </c>
      <c r="J52" s="60">
        <v>543</v>
      </c>
      <c r="K52" s="60">
        <v>181</v>
      </c>
      <c r="L52" s="60">
        <f t="shared" si="3"/>
        <v>8183</v>
      </c>
      <c r="M52" s="36"/>
      <c r="N52" s="36"/>
      <c r="O52" s="36"/>
      <c r="P52" s="36"/>
      <c r="Q52" s="37"/>
    </row>
    <row r="53" spans="1:17" ht="12.75">
      <c r="A53" s="6"/>
      <c r="B53" s="95" t="s">
        <v>84</v>
      </c>
      <c r="C53" s="96" t="s">
        <v>85</v>
      </c>
      <c r="D53" s="60">
        <v>51</v>
      </c>
      <c r="E53" s="60">
        <v>5</v>
      </c>
      <c r="F53" s="60">
        <v>7</v>
      </c>
      <c r="G53" s="60">
        <v>14</v>
      </c>
      <c r="H53" s="60">
        <v>151</v>
      </c>
      <c r="I53" s="60">
        <v>26</v>
      </c>
      <c r="J53" s="60">
        <v>7</v>
      </c>
      <c r="K53" s="97">
        <v>3</v>
      </c>
      <c r="L53" s="60">
        <f t="shared" si="3"/>
        <v>264</v>
      </c>
      <c r="M53" s="36"/>
      <c r="N53" s="36"/>
      <c r="O53" s="36"/>
      <c r="P53" s="36"/>
      <c r="Q53" s="37"/>
    </row>
    <row r="54" spans="1:17" ht="12.75">
      <c r="A54" s="6"/>
      <c r="B54" s="95" t="s">
        <v>86</v>
      </c>
      <c r="C54" s="96" t="s">
        <v>87</v>
      </c>
      <c r="D54" s="60">
        <v>221</v>
      </c>
      <c r="E54" s="60">
        <v>10</v>
      </c>
      <c r="F54" s="60">
        <v>31</v>
      </c>
      <c r="G54" s="60">
        <v>27</v>
      </c>
      <c r="H54" s="60">
        <v>346</v>
      </c>
      <c r="I54" s="60">
        <v>83</v>
      </c>
      <c r="J54" s="60">
        <v>41</v>
      </c>
      <c r="K54" s="97">
        <v>7</v>
      </c>
      <c r="L54" s="60">
        <f t="shared" si="3"/>
        <v>766</v>
      </c>
      <c r="M54" s="36"/>
      <c r="N54" s="36"/>
      <c r="O54" s="36"/>
      <c r="P54" s="36"/>
      <c r="Q54" s="37"/>
    </row>
    <row r="55" spans="1:17" ht="12.75">
      <c r="A55" s="6"/>
      <c r="B55" s="95" t="s">
        <v>88</v>
      </c>
      <c r="C55" s="96" t="s">
        <v>89</v>
      </c>
      <c r="D55" s="60">
        <v>128</v>
      </c>
      <c r="E55" s="60">
        <v>5</v>
      </c>
      <c r="F55" s="60">
        <v>28</v>
      </c>
      <c r="G55" s="60">
        <v>16</v>
      </c>
      <c r="H55" s="60">
        <v>207</v>
      </c>
      <c r="I55" s="60">
        <v>27</v>
      </c>
      <c r="J55" s="60">
        <v>23</v>
      </c>
      <c r="K55" s="97">
        <v>6</v>
      </c>
      <c r="L55" s="60">
        <f t="shared" si="3"/>
        <v>440</v>
      </c>
      <c r="M55" s="36"/>
      <c r="N55" s="36"/>
      <c r="O55" s="36"/>
      <c r="P55" s="36"/>
      <c r="Q55" s="37"/>
    </row>
    <row r="56" spans="1:17" ht="12.75">
      <c r="A56" s="6"/>
      <c r="B56" s="95" t="s">
        <v>90</v>
      </c>
      <c r="C56" s="96" t="s">
        <v>91</v>
      </c>
      <c r="D56" s="60">
        <v>93</v>
      </c>
      <c r="E56" s="60">
        <v>5</v>
      </c>
      <c r="F56" s="60">
        <v>3</v>
      </c>
      <c r="G56" s="60">
        <v>11</v>
      </c>
      <c r="H56" s="60">
        <v>139</v>
      </c>
      <c r="I56" s="60">
        <v>56</v>
      </c>
      <c r="J56" s="60">
        <v>18</v>
      </c>
      <c r="K56" s="97">
        <v>1</v>
      </c>
      <c r="L56" s="60">
        <f t="shared" si="3"/>
        <v>326</v>
      </c>
      <c r="M56" s="36"/>
      <c r="N56" s="36"/>
      <c r="O56" s="36"/>
      <c r="P56" s="36"/>
      <c r="Q56" s="37"/>
    </row>
    <row r="57" spans="1:17" ht="12.75">
      <c r="A57" s="6"/>
      <c r="B57" s="98"/>
      <c r="C57" s="102"/>
      <c r="D57" s="63"/>
      <c r="E57" s="63"/>
      <c r="F57" s="63"/>
      <c r="G57" s="63"/>
      <c r="H57" s="63"/>
      <c r="I57" s="63"/>
      <c r="J57" s="63"/>
      <c r="K57" s="100"/>
      <c r="L57" s="63"/>
      <c r="M57" s="38"/>
      <c r="N57" s="38"/>
      <c r="O57" s="38"/>
      <c r="P57" s="38"/>
      <c r="Q57" s="38"/>
    </row>
    <row r="58" spans="1:17" ht="12.75">
      <c r="A58" s="6"/>
      <c r="B58" s="94" t="s">
        <v>92</v>
      </c>
      <c r="C58" s="56"/>
      <c r="D58" s="65" t="s">
        <v>194</v>
      </c>
      <c r="E58" s="65"/>
      <c r="F58" s="65"/>
      <c r="G58" s="65"/>
      <c r="H58" s="65"/>
      <c r="I58" s="65"/>
      <c r="J58" s="65"/>
      <c r="K58" s="101"/>
      <c r="L58" s="65"/>
      <c r="M58" s="38"/>
      <c r="N58" s="38"/>
      <c r="O58" s="38"/>
      <c r="P58" s="38"/>
      <c r="Q58" s="38"/>
    </row>
    <row r="59" spans="1:17" ht="12.75">
      <c r="A59" s="6"/>
      <c r="B59" s="95" t="s">
        <v>93</v>
      </c>
      <c r="C59" s="96" t="s">
        <v>14</v>
      </c>
      <c r="D59" s="60">
        <f aca="true" t="shared" si="4" ref="D59:K59">SUM(D61+D66+D68+D70)</f>
        <v>3604</v>
      </c>
      <c r="E59" s="60">
        <f t="shared" si="4"/>
        <v>940</v>
      </c>
      <c r="F59" s="60">
        <f t="shared" si="4"/>
        <v>3271</v>
      </c>
      <c r="G59" s="60">
        <f t="shared" si="4"/>
        <v>1590</v>
      </c>
      <c r="H59" s="60">
        <f t="shared" si="4"/>
        <v>5350</v>
      </c>
      <c r="I59" s="60">
        <f t="shared" si="4"/>
        <v>94</v>
      </c>
      <c r="J59" s="60">
        <f t="shared" si="4"/>
        <v>2332</v>
      </c>
      <c r="K59" s="60">
        <f t="shared" si="4"/>
        <v>840</v>
      </c>
      <c r="L59" s="60">
        <f aca="true" t="shared" si="5" ref="L59:L71">SUM(D59:K59)</f>
        <v>18021</v>
      </c>
      <c r="M59" s="36"/>
      <c r="N59" s="36"/>
      <c r="O59" s="36"/>
      <c r="P59" s="36"/>
      <c r="Q59" s="37"/>
    </row>
    <row r="60" spans="1:17" ht="12.75">
      <c r="A60" s="6"/>
      <c r="B60" s="95" t="s">
        <v>94</v>
      </c>
      <c r="C60" s="96" t="s">
        <v>15</v>
      </c>
      <c r="D60" s="60">
        <f>SUM(D62+D67+D69+D71)</f>
        <v>23077</v>
      </c>
      <c r="E60" s="60">
        <f aca="true" t="shared" si="6" ref="E60:K60">SUM(E62+E67+E69+E71)</f>
        <v>5977</v>
      </c>
      <c r="F60" s="60">
        <f t="shared" si="6"/>
        <v>17241</v>
      </c>
      <c r="G60" s="60">
        <f t="shared" si="6"/>
        <v>8295</v>
      </c>
      <c r="H60" s="60">
        <f t="shared" si="6"/>
        <v>46177</v>
      </c>
      <c r="I60" s="60">
        <f t="shared" si="6"/>
        <v>1115</v>
      </c>
      <c r="J60" s="60">
        <f t="shared" si="6"/>
        <v>21782</v>
      </c>
      <c r="K60" s="60">
        <f t="shared" si="6"/>
        <v>10365</v>
      </c>
      <c r="L60" s="60">
        <f t="shared" si="5"/>
        <v>134029</v>
      </c>
      <c r="M60" s="36"/>
      <c r="N60" s="36"/>
      <c r="O60" s="36"/>
      <c r="P60" s="36"/>
      <c r="Q60" s="37"/>
    </row>
    <row r="61" spans="1:17" ht="12.75">
      <c r="A61" s="6"/>
      <c r="B61" s="95" t="s">
        <v>95</v>
      </c>
      <c r="C61" s="96" t="s">
        <v>96</v>
      </c>
      <c r="D61" s="60">
        <v>2765</v>
      </c>
      <c r="E61" s="60">
        <v>593</v>
      </c>
      <c r="F61" s="60">
        <v>2264</v>
      </c>
      <c r="G61" s="60">
        <v>875</v>
      </c>
      <c r="H61" s="60">
        <v>3596</v>
      </c>
      <c r="I61" s="60">
        <v>79</v>
      </c>
      <c r="J61" s="60">
        <v>1435</v>
      </c>
      <c r="K61" s="97">
        <v>539</v>
      </c>
      <c r="L61" s="60">
        <f t="shared" si="5"/>
        <v>12146</v>
      </c>
      <c r="M61" s="36"/>
      <c r="N61" s="36"/>
      <c r="O61" s="36"/>
      <c r="P61" s="36"/>
      <c r="Q61" s="37"/>
    </row>
    <row r="62" spans="1:17" s="8" customFormat="1" ht="12.75">
      <c r="A62" s="7"/>
      <c r="B62" s="95" t="s">
        <v>97</v>
      </c>
      <c r="C62" s="96" t="s">
        <v>98</v>
      </c>
      <c r="D62" s="60">
        <v>20323</v>
      </c>
      <c r="E62" s="60">
        <v>4646</v>
      </c>
      <c r="F62" s="60">
        <v>14165</v>
      </c>
      <c r="G62" s="60">
        <v>5512</v>
      </c>
      <c r="H62" s="60">
        <v>39448</v>
      </c>
      <c r="I62" s="60">
        <v>1009</v>
      </c>
      <c r="J62" s="60">
        <v>18319</v>
      </c>
      <c r="K62" s="97">
        <v>9293</v>
      </c>
      <c r="L62" s="60">
        <f t="shared" si="5"/>
        <v>112715</v>
      </c>
      <c r="M62" s="36"/>
      <c r="N62" s="36"/>
      <c r="O62" s="36"/>
      <c r="P62" s="36"/>
      <c r="Q62" s="37"/>
    </row>
    <row r="63" spans="1:17" ht="12.75">
      <c r="A63" s="6"/>
      <c r="B63" s="95" t="s">
        <v>99</v>
      </c>
      <c r="C63" s="96" t="s">
        <v>100</v>
      </c>
      <c r="D63" s="60">
        <v>4124</v>
      </c>
      <c r="E63" s="60">
        <v>489</v>
      </c>
      <c r="F63" s="60">
        <v>3502</v>
      </c>
      <c r="G63" s="60">
        <v>1150</v>
      </c>
      <c r="H63" s="60">
        <v>7468</v>
      </c>
      <c r="I63" s="60">
        <v>237</v>
      </c>
      <c r="J63" s="60">
        <v>6027</v>
      </c>
      <c r="K63" s="97">
        <v>633</v>
      </c>
      <c r="L63" s="60">
        <f t="shared" si="5"/>
        <v>23630</v>
      </c>
      <c r="M63" s="36"/>
      <c r="N63" s="36"/>
      <c r="O63" s="36"/>
      <c r="P63" s="36"/>
      <c r="Q63" s="37"/>
    </row>
    <row r="64" spans="1:17" ht="12.75">
      <c r="A64" s="6"/>
      <c r="B64" s="95" t="s">
        <v>101</v>
      </c>
      <c r="C64" s="96" t="s">
        <v>102</v>
      </c>
      <c r="D64" s="60">
        <v>998</v>
      </c>
      <c r="E64" s="60">
        <v>328</v>
      </c>
      <c r="F64" s="60">
        <v>922</v>
      </c>
      <c r="G64" s="60">
        <v>370</v>
      </c>
      <c r="H64" s="60">
        <v>2890</v>
      </c>
      <c r="I64" s="60">
        <v>239</v>
      </c>
      <c r="J64" s="60">
        <v>1687</v>
      </c>
      <c r="K64" s="97">
        <v>2363</v>
      </c>
      <c r="L64" s="60">
        <f t="shared" si="5"/>
        <v>9797</v>
      </c>
      <c r="M64" s="36"/>
      <c r="N64" s="36"/>
      <c r="O64" s="36"/>
      <c r="P64" s="36"/>
      <c r="Q64" s="37"/>
    </row>
    <row r="65" spans="1:17" ht="12.75">
      <c r="A65" s="6"/>
      <c r="B65" s="95" t="s">
        <v>103</v>
      </c>
      <c r="C65" s="96" t="s">
        <v>104</v>
      </c>
      <c r="D65" s="60">
        <v>15201</v>
      </c>
      <c r="E65" s="60">
        <v>3829</v>
      </c>
      <c r="F65" s="60">
        <v>9741</v>
      </c>
      <c r="G65" s="60">
        <v>3992</v>
      </c>
      <c r="H65" s="60">
        <v>29090</v>
      </c>
      <c r="I65" s="60">
        <v>533</v>
      </c>
      <c r="J65" s="60">
        <v>10605</v>
      </c>
      <c r="K65" s="97">
        <v>6297</v>
      </c>
      <c r="L65" s="60">
        <f t="shared" si="5"/>
        <v>79288</v>
      </c>
      <c r="M65" s="36"/>
      <c r="N65" s="36"/>
      <c r="O65" s="36"/>
      <c r="P65" s="36"/>
      <c r="Q65" s="37"/>
    </row>
    <row r="66" spans="1:17" ht="12.75">
      <c r="A66" s="6"/>
      <c r="B66" s="95" t="s">
        <v>105</v>
      </c>
      <c r="C66" s="96" t="s">
        <v>106</v>
      </c>
      <c r="D66" s="60">
        <v>8</v>
      </c>
      <c r="E66" s="60">
        <v>4</v>
      </c>
      <c r="F66" s="60">
        <v>5</v>
      </c>
      <c r="G66" s="60">
        <v>15</v>
      </c>
      <c r="H66" s="60">
        <v>16</v>
      </c>
      <c r="I66" s="60">
        <v>0</v>
      </c>
      <c r="J66" s="60">
        <v>10</v>
      </c>
      <c r="K66" s="97">
        <v>3</v>
      </c>
      <c r="L66" s="60">
        <f t="shared" si="5"/>
        <v>61</v>
      </c>
      <c r="M66" s="36"/>
      <c r="N66" s="36"/>
      <c r="O66" s="36"/>
      <c r="P66" s="36"/>
      <c r="Q66" s="37"/>
    </row>
    <row r="67" spans="1:17" ht="12.75">
      <c r="A67" s="6"/>
      <c r="B67" s="95" t="s">
        <v>107</v>
      </c>
      <c r="C67" s="96" t="s">
        <v>108</v>
      </c>
      <c r="D67" s="60">
        <v>57</v>
      </c>
      <c r="E67" s="60">
        <v>11</v>
      </c>
      <c r="F67" s="60">
        <v>17</v>
      </c>
      <c r="G67" s="60">
        <v>48</v>
      </c>
      <c r="H67" s="60">
        <v>33</v>
      </c>
      <c r="I67" s="60">
        <v>0</v>
      </c>
      <c r="J67" s="60">
        <v>33</v>
      </c>
      <c r="K67" s="97">
        <v>7</v>
      </c>
      <c r="L67" s="60">
        <f t="shared" si="5"/>
        <v>206</v>
      </c>
      <c r="M67" s="36"/>
      <c r="N67" s="36"/>
      <c r="O67" s="36"/>
      <c r="P67" s="36"/>
      <c r="Q67" s="37"/>
    </row>
    <row r="68" spans="1:17" ht="12.75">
      <c r="A68" s="6"/>
      <c r="B68" s="95" t="s">
        <v>109</v>
      </c>
      <c r="C68" s="96" t="s">
        <v>110</v>
      </c>
      <c r="D68" s="60">
        <v>548</v>
      </c>
      <c r="E68" s="60">
        <v>215</v>
      </c>
      <c r="F68" s="60">
        <v>743</v>
      </c>
      <c r="G68" s="60">
        <v>545</v>
      </c>
      <c r="H68" s="60">
        <v>1432</v>
      </c>
      <c r="I68" s="60">
        <v>11</v>
      </c>
      <c r="J68" s="60">
        <v>784</v>
      </c>
      <c r="K68" s="97">
        <v>236</v>
      </c>
      <c r="L68" s="60">
        <f t="shared" si="5"/>
        <v>4514</v>
      </c>
      <c r="M68" s="36"/>
      <c r="N68" s="36"/>
      <c r="O68" s="36"/>
      <c r="P68" s="36"/>
      <c r="Q68" s="37"/>
    </row>
    <row r="69" spans="1:17" ht="12.75">
      <c r="A69" s="6"/>
      <c r="B69" s="95" t="s">
        <v>111</v>
      </c>
      <c r="C69" s="96" t="s">
        <v>112</v>
      </c>
      <c r="D69" s="60">
        <v>1976</v>
      </c>
      <c r="E69" s="60">
        <v>968</v>
      </c>
      <c r="F69" s="60">
        <v>2412</v>
      </c>
      <c r="G69" s="60">
        <v>2206</v>
      </c>
      <c r="H69" s="60">
        <v>5811</v>
      </c>
      <c r="I69" s="60">
        <v>80</v>
      </c>
      <c r="J69" s="60">
        <v>3094</v>
      </c>
      <c r="K69" s="97">
        <v>882</v>
      </c>
      <c r="L69" s="60">
        <f t="shared" si="5"/>
        <v>17429</v>
      </c>
      <c r="M69" s="36"/>
      <c r="N69" s="36"/>
      <c r="O69" s="36"/>
      <c r="P69" s="36"/>
      <c r="Q69" s="37"/>
    </row>
    <row r="70" spans="1:17" ht="12.75">
      <c r="A70" s="6"/>
      <c r="B70" s="95" t="s">
        <v>113</v>
      </c>
      <c r="C70" s="96" t="s">
        <v>114</v>
      </c>
      <c r="D70" s="60">
        <v>283</v>
      </c>
      <c r="E70" s="60">
        <v>128</v>
      </c>
      <c r="F70" s="60">
        <v>259</v>
      </c>
      <c r="G70" s="60">
        <v>155</v>
      </c>
      <c r="H70" s="60">
        <v>306</v>
      </c>
      <c r="I70" s="60">
        <v>4</v>
      </c>
      <c r="J70" s="60">
        <v>103</v>
      </c>
      <c r="K70" s="97">
        <v>62</v>
      </c>
      <c r="L70" s="60">
        <f t="shared" si="5"/>
        <v>1300</v>
      </c>
      <c r="M70" s="36"/>
      <c r="N70" s="36"/>
      <c r="O70" s="36"/>
      <c r="P70" s="36"/>
      <c r="Q70" s="37"/>
    </row>
    <row r="71" spans="1:17" ht="12.75">
      <c r="A71" s="6"/>
      <c r="B71" s="95" t="s">
        <v>115</v>
      </c>
      <c r="C71" s="96" t="s">
        <v>116</v>
      </c>
      <c r="D71" s="60">
        <v>721</v>
      </c>
      <c r="E71" s="60">
        <v>352</v>
      </c>
      <c r="F71" s="60">
        <v>647</v>
      </c>
      <c r="G71" s="60">
        <v>529</v>
      </c>
      <c r="H71" s="60">
        <v>885</v>
      </c>
      <c r="I71" s="60">
        <v>26</v>
      </c>
      <c r="J71" s="60">
        <v>336</v>
      </c>
      <c r="K71" s="97">
        <v>183</v>
      </c>
      <c r="L71" s="60">
        <f t="shared" si="5"/>
        <v>3679</v>
      </c>
      <c r="M71" s="36"/>
      <c r="N71" s="36"/>
      <c r="O71" s="36"/>
      <c r="P71" s="36"/>
      <c r="Q71" s="37"/>
    </row>
    <row r="72" spans="1:17" ht="12.75">
      <c r="A72" s="6"/>
      <c r="B72" s="18"/>
      <c r="C72" s="55"/>
      <c r="D72" s="14"/>
      <c r="E72" s="14"/>
      <c r="F72" s="14"/>
      <c r="G72" s="14"/>
      <c r="H72" s="14"/>
      <c r="I72" s="14"/>
      <c r="J72" s="14"/>
      <c r="K72" s="14"/>
      <c r="L72" s="14"/>
      <c r="M72" s="38"/>
      <c r="N72" s="38"/>
      <c r="O72" s="38"/>
      <c r="P72" s="38"/>
      <c r="Q72" s="38"/>
    </row>
    <row r="73" spans="1:17" ht="26.25" customHeight="1">
      <c r="A73" s="6"/>
      <c r="B73" s="103" t="s">
        <v>117</v>
      </c>
      <c r="C73" s="96" t="s">
        <v>16</v>
      </c>
      <c r="D73" s="104">
        <f>SUM(D20+D35+D41+D47+D59)</f>
        <v>7147</v>
      </c>
      <c r="E73" s="104">
        <f aca="true" t="shared" si="7" ref="E73:L73">SUM(E20+E35+E41+E47+E59)</f>
        <v>1768</v>
      </c>
      <c r="F73" s="104">
        <f t="shared" si="7"/>
        <v>8622</v>
      </c>
      <c r="G73" s="104">
        <f t="shared" si="7"/>
        <v>3671</v>
      </c>
      <c r="H73" s="104">
        <f t="shared" si="7"/>
        <v>11424</v>
      </c>
      <c r="I73" s="104">
        <f t="shared" si="7"/>
        <v>197</v>
      </c>
      <c r="J73" s="104">
        <f t="shared" si="7"/>
        <v>2891</v>
      </c>
      <c r="K73" s="104">
        <f t="shared" si="7"/>
        <v>1419</v>
      </c>
      <c r="L73" s="104">
        <f t="shared" si="7"/>
        <v>37139</v>
      </c>
      <c r="M73" s="39"/>
      <c r="N73" s="39"/>
      <c r="O73" s="39"/>
      <c r="P73" s="39"/>
      <c r="Q73" s="40"/>
    </row>
    <row r="74" spans="1:17" s="12" customFormat="1" ht="24" customHeight="1">
      <c r="A74" s="11"/>
      <c r="B74" s="105" t="s">
        <v>118</v>
      </c>
      <c r="C74" s="96" t="s">
        <v>17</v>
      </c>
      <c r="D74" s="106">
        <f>SUM(D20/D73)*100</f>
        <v>16.86022107177837</v>
      </c>
      <c r="E74" s="106">
        <f aca="true" t="shared" si="8" ref="E74:L74">SUM(E20/E73)*100</f>
        <v>18.212669683257918</v>
      </c>
      <c r="F74" s="106">
        <f t="shared" si="8"/>
        <v>14.19624217118998</v>
      </c>
      <c r="G74" s="106">
        <f t="shared" si="8"/>
        <v>21.438300190683737</v>
      </c>
      <c r="H74" s="106">
        <f t="shared" si="8"/>
        <v>9.278711484593838</v>
      </c>
      <c r="I74" s="106">
        <f t="shared" si="8"/>
        <v>10.152284263959391</v>
      </c>
      <c r="J74" s="106">
        <f t="shared" si="8"/>
        <v>2.9055690072639226</v>
      </c>
      <c r="K74" s="106">
        <f t="shared" si="8"/>
        <v>8.104298801973222</v>
      </c>
      <c r="L74" s="106">
        <f t="shared" si="8"/>
        <v>12.97019305850992</v>
      </c>
      <c r="M74" s="41"/>
      <c r="N74" s="41"/>
      <c r="O74" s="41"/>
      <c r="P74" s="41"/>
      <c r="Q74" s="41"/>
    </row>
    <row r="75" spans="1:17" s="12" customFormat="1" ht="25.5" customHeight="1">
      <c r="A75" s="11"/>
      <c r="B75" s="105" t="s">
        <v>119</v>
      </c>
      <c r="C75" s="96" t="s">
        <v>18</v>
      </c>
      <c r="D75" s="106">
        <f>SUM(D35/D73)*100</f>
        <v>15.489016370505107</v>
      </c>
      <c r="E75" s="106">
        <f aca="true" t="shared" si="9" ref="E75:L75">SUM(E35/E73)*100</f>
        <v>22.68099547511312</v>
      </c>
      <c r="F75" s="106">
        <f t="shared" si="9"/>
        <v>30.468568777545812</v>
      </c>
      <c r="G75" s="106">
        <f t="shared" si="9"/>
        <v>27.6491419231817</v>
      </c>
      <c r="H75" s="106">
        <f t="shared" si="9"/>
        <v>25.603991596638654</v>
      </c>
      <c r="I75" s="106">
        <f t="shared" si="9"/>
        <v>9.137055837563452</v>
      </c>
      <c r="J75" s="106">
        <f t="shared" si="9"/>
        <v>9.062608094085093</v>
      </c>
      <c r="K75" s="106">
        <f t="shared" si="9"/>
        <v>23.32628611698379</v>
      </c>
      <c r="L75" s="106">
        <f t="shared" si="9"/>
        <v>23.387813349847868</v>
      </c>
      <c r="M75" s="41"/>
      <c r="N75" s="41"/>
      <c r="O75" s="41"/>
      <c r="P75" s="41"/>
      <c r="Q75" s="41"/>
    </row>
    <row r="76" spans="1:17" s="12" customFormat="1" ht="27" customHeight="1">
      <c r="A76" s="11"/>
      <c r="B76" s="105" t="s">
        <v>120</v>
      </c>
      <c r="C76" s="96" t="s">
        <v>19</v>
      </c>
      <c r="D76" s="106">
        <f>SUM(D41/D73)*100</f>
        <v>0.5876591576885406</v>
      </c>
      <c r="E76" s="106">
        <f aca="true" t="shared" si="10" ref="E76:L76">SUM(E41/E73)*100</f>
        <v>0.6221719457013575</v>
      </c>
      <c r="F76" s="106">
        <f t="shared" si="10"/>
        <v>0.41753653444676403</v>
      </c>
      <c r="G76" s="106">
        <f t="shared" si="10"/>
        <v>0.3813674748025061</v>
      </c>
      <c r="H76" s="106">
        <f t="shared" si="10"/>
        <v>0.7878151260504201</v>
      </c>
      <c r="I76" s="106">
        <f t="shared" si="10"/>
        <v>3.5532994923857872</v>
      </c>
      <c r="J76" s="106">
        <f t="shared" si="10"/>
        <v>0.5534417156693185</v>
      </c>
      <c r="K76" s="106">
        <f t="shared" si="10"/>
        <v>0.7047216349541932</v>
      </c>
      <c r="L76" s="106">
        <f t="shared" si="10"/>
        <v>0.6085247314144161</v>
      </c>
      <c r="M76" s="41"/>
      <c r="N76" s="41"/>
      <c r="O76" s="41"/>
      <c r="P76" s="41"/>
      <c r="Q76" s="41"/>
    </row>
    <row r="77" spans="1:17" s="12" customFormat="1" ht="27" customHeight="1">
      <c r="A77" s="11"/>
      <c r="B77" s="105" t="s">
        <v>121</v>
      </c>
      <c r="C77" s="96" t="s">
        <v>20</v>
      </c>
      <c r="D77" s="106">
        <f>SUM(D47/D73)*100</f>
        <v>16.636350916468448</v>
      </c>
      <c r="E77" s="106">
        <f aca="true" t="shared" si="11" ref="E77:L77">SUM(E47/E73)*100</f>
        <v>5.316742081447964</v>
      </c>
      <c r="F77" s="106">
        <f t="shared" si="11"/>
        <v>16.97981906750174</v>
      </c>
      <c r="G77" s="106">
        <f t="shared" si="11"/>
        <v>7.218741487333152</v>
      </c>
      <c r="H77" s="106">
        <f t="shared" si="11"/>
        <v>17.498249299719888</v>
      </c>
      <c r="I77" s="106">
        <f t="shared" si="11"/>
        <v>29.441624365482234</v>
      </c>
      <c r="J77" s="106">
        <f t="shared" si="11"/>
        <v>6.814251124178485</v>
      </c>
      <c r="K77" s="106">
        <f t="shared" si="11"/>
        <v>8.668076109936575</v>
      </c>
      <c r="L77" s="106">
        <f t="shared" si="11"/>
        <v>14.510352998195966</v>
      </c>
      <c r="M77" s="41"/>
      <c r="N77" s="41"/>
      <c r="O77" s="41"/>
      <c r="P77" s="41"/>
      <c r="Q77" s="41"/>
    </row>
    <row r="78" spans="1:17" s="12" customFormat="1" ht="26.25" customHeight="1">
      <c r="A78" s="11"/>
      <c r="B78" s="105" t="s">
        <v>122</v>
      </c>
      <c r="C78" s="96" t="s">
        <v>21</v>
      </c>
      <c r="D78" s="106">
        <f>SUM(D59/D73)*100</f>
        <v>50.42675248355953</v>
      </c>
      <c r="E78" s="106">
        <f aca="true" t="shared" si="12" ref="E78:L78">SUM(E59/E73)*100</f>
        <v>53.16742081447964</v>
      </c>
      <c r="F78" s="106">
        <f t="shared" si="12"/>
        <v>37.937833449315704</v>
      </c>
      <c r="G78" s="106">
        <f t="shared" si="12"/>
        <v>43.31244892399891</v>
      </c>
      <c r="H78" s="106">
        <f t="shared" si="12"/>
        <v>46.8312324929972</v>
      </c>
      <c r="I78" s="106">
        <f t="shared" si="12"/>
        <v>47.71573604060914</v>
      </c>
      <c r="J78" s="106">
        <f t="shared" si="12"/>
        <v>80.66413005880318</v>
      </c>
      <c r="K78" s="106">
        <f t="shared" si="12"/>
        <v>59.19661733615222</v>
      </c>
      <c r="L78" s="106">
        <f t="shared" si="12"/>
        <v>48.52311586203182</v>
      </c>
      <c r="M78" s="41"/>
      <c r="N78" s="41"/>
      <c r="O78" s="41"/>
      <c r="P78" s="41"/>
      <c r="Q78" s="41"/>
    </row>
    <row r="79" spans="1:24" ht="12.75">
      <c r="A79" s="6"/>
      <c r="B79" s="13"/>
      <c r="C79" s="13"/>
      <c r="D79" s="28"/>
      <c r="E79" s="13"/>
      <c r="F79" s="13"/>
      <c r="G79" s="13"/>
      <c r="H79" s="13"/>
      <c r="I79" s="13"/>
      <c r="J79" s="13"/>
      <c r="K79" s="13"/>
      <c r="L79" s="15"/>
      <c r="M79" s="42"/>
      <c r="N79" s="42"/>
      <c r="O79" s="42"/>
      <c r="P79" s="42"/>
      <c r="Q79" s="42"/>
      <c r="R79" s="16"/>
      <c r="S79" s="16"/>
      <c r="T79" s="16"/>
      <c r="U79" s="16"/>
      <c r="V79" s="16"/>
      <c r="W79" s="8"/>
      <c r="X79" s="16"/>
    </row>
    <row r="80" spans="1:24" ht="12.75">
      <c r="A80" s="6"/>
      <c r="B80" s="17" t="s">
        <v>131</v>
      </c>
      <c r="C80" s="13"/>
      <c r="D80" s="13"/>
      <c r="E80" s="13"/>
      <c r="F80" s="13"/>
      <c r="G80" s="13"/>
      <c r="H80" s="13"/>
      <c r="I80" s="13"/>
      <c r="J80" s="13"/>
      <c r="K80" s="13"/>
      <c r="L80" s="15"/>
      <c r="M80" s="42"/>
      <c r="N80" s="42"/>
      <c r="O80" s="42"/>
      <c r="P80" s="42"/>
      <c r="Q80" s="42"/>
      <c r="R80" s="16"/>
      <c r="S80" s="16"/>
      <c r="T80" s="16"/>
      <c r="U80" s="16"/>
      <c r="V80" s="16"/>
      <c r="X80" s="16"/>
    </row>
    <row r="81" spans="1:24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5"/>
      <c r="M81" s="15"/>
      <c r="N81" s="15"/>
      <c r="O81" s="15"/>
      <c r="P81" s="15"/>
      <c r="Q81" s="15"/>
      <c r="R81" s="16"/>
      <c r="S81" s="16"/>
      <c r="T81" s="16"/>
      <c r="U81" s="16"/>
      <c r="V81" s="16"/>
      <c r="X81" s="16"/>
    </row>
    <row r="82" spans="1:24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5"/>
      <c r="M82" s="15"/>
      <c r="N82" s="15"/>
      <c r="O82" s="15"/>
      <c r="P82" s="15"/>
      <c r="Q82" s="15"/>
      <c r="R82" s="16"/>
      <c r="S82" s="16"/>
      <c r="T82" s="16"/>
      <c r="U82" s="16"/>
      <c r="V82" s="16"/>
      <c r="X82" s="16"/>
    </row>
    <row r="83" spans="1:24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5"/>
      <c r="M83" s="15"/>
      <c r="N83" s="15"/>
      <c r="O83" s="15"/>
      <c r="P83" s="15"/>
      <c r="Q83" s="15"/>
      <c r="R83" s="16"/>
      <c r="S83" s="16"/>
      <c r="T83" s="16"/>
      <c r="U83" s="16"/>
      <c r="V83" s="16"/>
      <c r="X83" s="16"/>
    </row>
    <row r="84" spans="1:24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X84" s="16"/>
    </row>
    <row r="85" spans="1:24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5"/>
      <c r="M85" s="15"/>
      <c r="N85" s="15"/>
      <c r="O85" s="15"/>
      <c r="P85" s="15"/>
      <c r="Q85" s="15"/>
      <c r="R85" s="16"/>
      <c r="S85" s="16"/>
      <c r="T85" s="16"/>
      <c r="U85" s="16"/>
      <c r="V85" s="16"/>
      <c r="X85" s="16"/>
    </row>
    <row r="86" spans="1:24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X86" s="16"/>
    </row>
    <row r="87" spans="1:24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5"/>
      <c r="M87" s="15"/>
      <c r="N87" s="15"/>
      <c r="O87" s="15"/>
      <c r="P87" s="15"/>
      <c r="Q87" s="15"/>
      <c r="R87" s="16"/>
      <c r="S87" s="16"/>
      <c r="T87" s="16"/>
      <c r="U87" s="16"/>
      <c r="V87" s="16"/>
      <c r="X87" s="16"/>
    </row>
    <row r="88" spans="1:24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X88" s="16"/>
    </row>
    <row r="89" spans="1:24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5"/>
      <c r="M89" s="15"/>
      <c r="N89" s="15"/>
      <c r="O89" s="15"/>
      <c r="P89" s="15"/>
      <c r="Q89" s="15"/>
      <c r="R89" s="16"/>
      <c r="S89" s="16"/>
      <c r="T89" s="16"/>
      <c r="U89" s="16"/>
      <c r="V89" s="16"/>
      <c r="X89" s="16"/>
    </row>
    <row r="90" spans="1:24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5"/>
      <c r="M90" s="15"/>
      <c r="N90" s="15"/>
      <c r="O90" s="15"/>
      <c r="P90" s="15"/>
      <c r="Q90" s="15"/>
      <c r="R90" s="16"/>
      <c r="S90" s="16"/>
      <c r="T90" s="16"/>
      <c r="U90" s="16"/>
      <c r="V90" s="16"/>
      <c r="X90" s="16"/>
    </row>
    <row r="91" spans="1:24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5"/>
      <c r="M91" s="15"/>
      <c r="N91" s="15"/>
      <c r="O91" s="15"/>
      <c r="P91" s="15"/>
      <c r="Q91" s="15"/>
      <c r="R91" s="16"/>
      <c r="S91" s="16"/>
      <c r="T91" s="16"/>
      <c r="U91" s="16"/>
      <c r="V91" s="16"/>
      <c r="X91" s="16"/>
    </row>
    <row r="92" spans="1:24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X92" s="16"/>
    </row>
    <row r="93" spans="1:24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X93" s="16"/>
    </row>
  </sheetData>
  <mergeCells count="1">
    <mergeCell ref="C11:E11"/>
  </mergeCells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0"/>
  <sheetViews>
    <sheetView workbookViewId="0" topLeftCell="N1">
      <selection activeCell="AD37" sqref="AD3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7.140625" style="0" customWidth="1"/>
    <col min="15" max="15" width="18.421875" style="0" customWidth="1"/>
    <col min="16" max="16" width="14.28125" style="0" customWidth="1"/>
    <col min="17" max="19" width="12.00390625" style="0" customWidth="1"/>
    <col min="20" max="20" width="15.71093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3" customFormat="1" ht="12.7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3" customFormat="1" ht="12.7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3" customFormat="1" ht="12.75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="3" customFormat="1" ht="12"/>
    <row r="6" spans="1:20" s="3" customFormat="1" ht="12.75" customHeight="1">
      <c r="A6" s="126" t="s">
        <v>4</v>
      </c>
      <c r="B6" s="127"/>
      <c r="C6" s="127"/>
      <c r="D6" s="127"/>
      <c r="E6" s="128"/>
      <c r="F6" s="19"/>
      <c r="G6" s="20"/>
      <c r="H6" s="20"/>
      <c r="I6" s="21"/>
      <c r="J6" s="77" t="s">
        <v>215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8" t="s">
        <v>5</v>
      </c>
      <c r="C8" s="79"/>
      <c r="D8" s="79"/>
      <c r="E8" s="79"/>
      <c r="F8" s="79"/>
      <c r="G8" s="79"/>
      <c r="H8" s="79"/>
      <c r="I8" s="79"/>
      <c r="J8" s="79" t="s">
        <v>135</v>
      </c>
      <c r="K8" s="79"/>
      <c r="L8" s="79"/>
      <c r="M8" s="79"/>
      <c r="N8" s="79"/>
      <c r="O8" s="79"/>
      <c r="P8" s="79"/>
      <c r="Q8" s="80"/>
      <c r="R8" s="21"/>
      <c r="S8" s="21"/>
      <c r="T8" s="21"/>
    </row>
    <row r="9" spans="1:20" s="24" customFormat="1" ht="12">
      <c r="A9" s="23"/>
      <c r="B9" s="81" t="s">
        <v>124</v>
      </c>
      <c r="C9" s="82"/>
      <c r="D9" s="82"/>
      <c r="E9" s="82"/>
      <c r="F9" s="82"/>
      <c r="G9" s="82"/>
      <c r="H9" s="82"/>
      <c r="I9" s="82"/>
      <c r="J9" s="82" t="s">
        <v>136</v>
      </c>
      <c r="K9" s="82"/>
      <c r="L9" s="82"/>
      <c r="M9" s="82"/>
      <c r="N9" s="82"/>
      <c r="O9" s="82"/>
      <c r="P9" s="82"/>
      <c r="Q9" s="83"/>
      <c r="R9" s="23"/>
      <c r="S9" s="23"/>
      <c r="T9" s="23"/>
    </row>
    <row r="10" spans="1:20" s="3" customFormat="1" ht="12">
      <c r="A10" s="21"/>
      <c r="B10" s="84" t="s">
        <v>6</v>
      </c>
      <c r="C10" s="85"/>
      <c r="D10" s="85"/>
      <c r="E10" s="85"/>
      <c r="F10" s="85"/>
      <c r="G10" s="85"/>
      <c r="H10" s="85"/>
      <c r="I10" s="85"/>
      <c r="J10" s="85" t="s">
        <v>214</v>
      </c>
      <c r="K10" s="85"/>
      <c r="L10" s="85"/>
      <c r="M10" s="85"/>
      <c r="N10" s="85"/>
      <c r="O10" s="85"/>
      <c r="P10" s="85"/>
      <c r="Q10" s="86"/>
      <c r="R10" s="21"/>
      <c r="S10" s="21"/>
      <c r="T10" s="21"/>
    </row>
    <row r="11" spans="1:20" s="3" customFormat="1" ht="12">
      <c r="A11" s="21"/>
      <c r="B11" s="84" t="s">
        <v>126</v>
      </c>
      <c r="C11" s="85"/>
      <c r="D11" s="85"/>
      <c r="E11" s="85"/>
      <c r="F11" s="85"/>
      <c r="G11" s="85"/>
      <c r="H11" s="85"/>
      <c r="I11" s="85"/>
      <c r="J11" s="120" t="s">
        <v>127</v>
      </c>
      <c r="K11" s="121"/>
      <c r="L11" s="121"/>
      <c r="M11" s="85"/>
      <c r="N11" s="85"/>
      <c r="O11" s="85"/>
      <c r="P11" s="85"/>
      <c r="Q11" s="86"/>
      <c r="R11" s="21"/>
      <c r="S11" s="21"/>
      <c r="T11" s="21"/>
    </row>
    <row r="12" spans="1:20" s="3" customFormat="1" ht="12">
      <c r="A12" s="21"/>
      <c r="B12" s="84" t="s">
        <v>7</v>
      </c>
      <c r="C12" s="85"/>
      <c r="D12" s="85"/>
      <c r="E12" s="85"/>
      <c r="F12" s="85"/>
      <c r="G12" s="85"/>
      <c r="H12" s="85"/>
      <c r="I12" s="85"/>
      <c r="J12" s="85" t="s">
        <v>137</v>
      </c>
      <c r="K12" s="85"/>
      <c r="L12" s="85"/>
      <c r="M12" s="85"/>
      <c r="N12" s="85"/>
      <c r="O12" s="85"/>
      <c r="P12" s="85"/>
      <c r="Q12" s="86"/>
      <c r="R12" s="21"/>
      <c r="S12" s="21"/>
      <c r="T12" s="21"/>
    </row>
    <row r="13" spans="1:20" s="3" customFormat="1" ht="12">
      <c r="A13" s="21"/>
      <c r="B13" s="87" t="s">
        <v>8</v>
      </c>
      <c r="C13" s="88"/>
      <c r="D13" s="88"/>
      <c r="E13" s="88"/>
      <c r="F13" s="88"/>
      <c r="G13" s="88"/>
      <c r="H13" s="88"/>
      <c r="I13" s="88"/>
      <c r="J13" s="88" t="s">
        <v>129</v>
      </c>
      <c r="K13" s="88"/>
      <c r="L13" s="88"/>
      <c r="M13" s="88"/>
      <c r="N13" s="88"/>
      <c r="O13" s="88"/>
      <c r="P13" s="88"/>
      <c r="Q13" s="89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6" ht="3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4" t="s">
        <v>195</v>
      </c>
      <c r="M16" s="74" t="s">
        <v>196</v>
      </c>
      <c r="N16" s="74" t="s">
        <v>197</v>
      </c>
      <c r="O16" s="74" t="s">
        <v>198</v>
      </c>
      <c r="P16" s="74" t="s">
        <v>199</v>
      </c>
      <c r="Q16" s="74" t="s">
        <v>200</v>
      </c>
      <c r="R16" s="74" t="s">
        <v>201</v>
      </c>
      <c r="S16" s="74" t="s">
        <v>202</v>
      </c>
      <c r="T16" s="75" t="s">
        <v>203</v>
      </c>
      <c r="U16" s="6"/>
      <c r="V16" s="6"/>
      <c r="W16" s="6"/>
      <c r="X16" s="6"/>
      <c r="Y16" s="6"/>
      <c r="Z16" s="6"/>
    </row>
    <row r="17" spans="2:26" ht="12.75" customHeight="1">
      <c r="B17" s="122" t="s">
        <v>9</v>
      </c>
      <c r="C17" s="123"/>
      <c r="D17" s="123"/>
      <c r="E17" s="123"/>
      <c r="F17" s="123"/>
      <c r="G17" s="123"/>
      <c r="H17" s="123"/>
      <c r="I17" s="123"/>
      <c r="J17" s="123"/>
      <c r="K17" s="124"/>
      <c r="L17" s="76" t="s">
        <v>204</v>
      </c>
      <c r="M17" s="76" t="s">
        <v>205</v>
      </c>
      <c r="N17" s="76" t="s">
        <v>206</v>
      </c>
      <c r="O17" s="76" t="s">
        <v>207</v>
      </c>
      <c r="P17" s="76" t="s">
        <v>208</v>
      </c>
      <c r="Q17" s="76" t="s">
        <v>209</v>
      </c>
      <c r="R17" s="76" t="s">
        <v>210</v>
      </c>
      <c r="S17" s="76" t="s">
        <v>211</v>
      </c>
      <c r="T17" s="76" t="s">
        <v>212</v>
      </c>
      <c r="U17" s="33"/>
      <c r="V17" s="33"/>
      <c r="W17" s="33"/>
      <c r="X17" s="32"/>
      <c r="Y17" s="34"/>
      <c r="Z17" s="13"/>
    </row>
    <row r="18" spans="1:26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30"/>
      <c r="U18" s="35"/>
      <c r="V18" s="35"/>
      <c r="W18" s="35"/>
      <c r="X18" s="35"/>
      <c r="Y18" s="35"/>
      <c r="Z18" s="13"/>
    </row>
    <row r="19" spans="1:26" ht="12.75" customHeight="1">
      <c r="A19" s="6"/>
      <c r="B19" s="130" t="s">
        <v>138</v>
      </c>
      <c r="C19" s="130"/>
      <c r="D19" s="130"/>
      <c r="E19" s="130"/>
      <c r="F19" s="130"/>
      <c r="G19" s="130"/>
      <c r="H19" s="130"/>
      <c r="I19" s="130"/>
      <c r="J19" s="131"/>
      <c r="K19" s="56"/>
      <c r="L19" s="57"/>
      <c r="M19" s="57"/>
      <c r="N19" s="57"/>
      <c r="O19" s="57"/>
      <c r="P19" s="57"/>
      <c r="Q19" s="57"/>
      <c r="R19" s="57"/>
      <c r="S19" s="57"/>
      <c r="T19" s="58"/>
      <c r="U19" s="35"/>
      <c r="V19" s="35"/>
      <c r="W19" s="35"/>
      <c r="X19" s="35"/>
      <c r="Y19" s="35"/>
      <c r="Z19" s="13"/>
    </row>
    <row r="20" spans="1:26" s="8" customFormat="1" ht="12.75">
      <c r="A20" s="7"/>
      <c r="B20" s="129" t="s">
        <v>139</v>
      </c>
      <c r="C20" s="129"/>
      <c r="D20" s="129"/>
      <c r="E20" s="129"/>
      <c r="F20" s="129"/>
      <c r="G20" s="129"/>
      <c r="H20" s="129"/>
      <c r="I20" s="129"/>
      <c r="J20" s="129"/>
      <c r="K20" s="59" t="s">
        <v>22</v>
      </c>
      <c r="L20" s="60">
        <v>2981</v>
      </c>
      <c r="M20" s="60">
        <v>1413</v>
      </c>
      <c r="N20" s="60">
        <v>648</v>
      </c>
      <c r="O20" s="60">
        <v>948</v>
      </c>
      <c r="P20" s="60">
        <v>5838</v>
      </c>
      <c r="Q20" s="60">
        <v>3371</v>
      </c>
      <c r="R20" s="60">
        <v>186</v>
      </c>
      <c r="S20" s="60">
        <v>378</v>
      </c>
      <c r="T20" s="60">
        <f>SUM(L20:S20)</f>
        <v>15763</v>
      </c>
      <c r="U20" s="36"/>
      <c r="V20" s="36"/>
      <c r="W20" s="36"/>
      <c r="X20" s="36"/>
      <c r="Y20" s="37"/>
      <c r="Z20" s="9"/>
    </row>
    <row r="21" spans="1:26" s="8" customFormat="1" ht="12.75">
      <c r="A21" s="7"/>
      <c r="B21" s="129" t="s">
        <v>140</v>
      </c>
      <c r="C21" s="129"/>
      <c r="D21" s="129"/>
      <c r="E21" s="129"/>
      <c r="F21" s="129"/>
      <c r="G21" s="129"/>
      <c r="H21" s="129"/>
      <c r="I21" s="129"/>
      <c r="J21" s="129"/>
      <c r="K21" s="59" t="s">
        <v>23</v>
      </c>
      <c r="L21" s="60">
        <v>20651</v>
      </c>
      <c r="M21" s="60">
        <v>9901</v>
      </c>
      <c r="N21" s="60">
        <v>4387</v>
      </c>
      <c r="O21" s="60">
        <v>5465</v>
      </c>
      <c r="P21" s="60">
        <v>46929</v>
      </c>
      <c r="Q21" s="60">
        <v>26689</v>
      </c>
      <c r="R21" s="60">
        <v>2212</v>
      </c>
      <c r="S21" s="60">
        <v>5288</v>
      </c>
      <c r="T21" s="60">
        <f>SUM(L21:S21)</f>
        <v>121522</v>
      </c>
      <c r="U21" s="36"/>
      <c r="V21" s="36"/>
      <c r="W21" s="36"/>
      <c r="X21" s="36"/>
      <c r="Y21" s="37"/>
      <c r="Z21" s="9"/>
    </row>
    <row r="22" spans="1:26" s="8" customFormat="1" ht="12.75">
      <c r="A22" s="7"/>
      <c r="B22" s="129" t="s">
        <v>141</v>
      </c>
      <c r="C22" s="129"/>
      <c r="D22" s="129"/>
      <c r="E22" s="129"/>
      <c r="F22" s="129"/>
      <c r="G22" s="129"/>
      <c r="H22" s="129"/>
      <c r="I22" s="129"/>
      <c r="J22" s="129"/>
      <c r="K22" s="59" t="s">
        <v>24</v>
      </c>
      <c r="L22" s="60">
        <v>4311</v>
      </c>
      <c r="M22" s="60">
        <v>1692</v>
      </c>
      <c r="N22" s="60">
        <v>764</v>
      </c>
      <c r="O22" s="60">
        <v>1031</v>
      </c>
      <c r="P22" s="60">
        <v>8880</v>
      </c>
      <c r="Q22" s="60">
        <v>6130</v>
      </c>
      <c r="R22" s="60">
        <v>462</v>
      </c>
      <c r="S22" s="60">
        <v>947</v>
      </c>
      <c r="T22" s="60">
        <f>SUM(L22:S22)</f>
        <v>24217</v>
      </c>
      <c r="U22" s="36"/>
      <c r="V22" s="36"/>
      <c r="W22" s="36"/>
      <c r="X22" s="36"/>
      <c r="Y22" s="37"/>
      <c r="Z22" s="9"/>
    </row>
    <row r="23" spans="1:26" s="8" customFormat="1" ht="12.75">
      <c r="A23" s="7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63"/>
      <c r="N23" s="63"/>
      <c r="O23" s="63"/>
      <c r="P23" s="63"/>
      <c r="Q23" s="63"/>
      <c r="R23" s="63"/>
      <c r="S23" s="63"/>
      <c r="T23" s="64"/>
      <c r="U23" s="38"/>
      <c r="V23" s="38"/>
      <c r="W23" s="38"/>
      <c r="X23" s="38"/>
      <c r="Y23" s="44"/>
      <c r="Z23" s="9"/>
    </row>
    <row r="24" spans="1:26" s="8" customFormat="1" ht="12.75">
      <c r="A24" s="7"/>
      <c r="B24" s="130" t="s">
        <v>142</v>
      </c>
      <c r="C24" s="130"/>
      <c r="D24" s="130"/>
      <c r="E24" s="130"/>
      <c r="F24" s="130"/>
      <c r="G24" s="130"/>
      <c r="H24" s="130"/>
      <c r="I24" s="130"/>
      <c r="J24" s="131"/>
      <c r="K24" s="56"/>
      <c r="L24" s="65"/>
      <c r="M24" s="65"/>
      <c r="N24" s="65"/>
      <c r="O24" s="65"/>
      <c r="P24" s="65"/>
      <c r="Q24" s="65"/>
      <c r="R24" s="65"/>
      <c r="S24" s="65"/>
      <c r="T24" s="66"/>
      <c r="U24" s="38"/>
      <c r="V24" s="38"/>
      <c r="W24" s="38"/>
      <c r="X24" s="38"/>
      <c r="Y24" s="44"/>
      <c r="Z24" s="9"/>
    </row>
    <row r="25" spans="1:26" s="8" customFormat="1" ht="12.75">
      <c r="A25" s="7"/>
      <c r="B25" s="129" t="s">
        <v>139</v>
      </c>
      <c r="C25" s="129"/>
      <c r="D25" s="129"/>
      <c r="E25" s="129"/>
      <c r="F25" s="129"/>
      <c r="G25" s="129"/>
      <c r="H25" s="129"/>
      <c r="I25" s="129"/>
      <c r="J25" s="129"/>
      <c r="K25" s="59" t="s">
        <v>25</v>
      </c>
      <c r="L25" s="60">
        <v>498</v>
      </c>
      <c r="M25" s="60">
        <v>279</v>
      </c>
      <c r="N25" s="60">
        <v>161</v>
      </c>
      <c r="O25" s="60">
        <v>229</v>
      </c>
      <c r="P25" s="60">
        <v>919</v>
      </c>
      <c r="Q25" s="60">
        <v>378</v>
      </c>
      <c r="R25" s="60">
        <v>22</v>
      </c>
      <c r="S25" s="60">
        <v>45</v>
      </c>
      <c r="T25" s="60">
        <f>SUM(L25:S25)</f>
        <v>2531</v>
      </c>
      <c r="U25" s="36"/>
      <c r="V25" s="36"/>
      <c r="W25" s="36"/>
      <c r="X25" s="36"/>
      <c r="Y25" s="37"/>
      <c r="Z25" s="9"/>
    </row>
    <row r="26" spans="1:26" s="8" customFormat="1" ht="12.75">
      <c r="A26" s="7"/>
      <c r="B26" s="129" t="s">
        <v>140</v>
      </c>
      <c r="C26" s="129"/>
      <c r="D26" s="129"/>
      <c r="E26" s="129"/>
      <c r="F26" s="129"/>
      <c r="G26" s="129"/>
      <c r="H26" s="129"/>
      <c r="I26" s="129"/>
      <c r="J26" s="129"/>
      <c r="K26" s="59" t="s">
        <v>143</v>
      </c>
      <c r="L26" s="60">
        <v>1482</v>
      </c>
      <c r="M26" s="60">
        <v>757</v>
      </c>
      <c r="N26" s="60">
        <v>405</v>
      </c>
      <c r="O26" s="60">
        <v>801</v>
      </c>
      <c r="P26" s="60">
        <v>2632</v>
      </c>
      <c r="Q26" s="60">
        <v>911</v>
      </c>
      <c r="R26" s="60">
        <v>90</v>
      </c>
      <c r="S26" s="60">
        <v>132</v>
      </c>
      <c r="T26" s="60">
        <f>SUM(L26:S26)</f>
        <v>7210</v>
      </c>
      <c r="U26" s="36"/>
      <c r="V26" s="36"/>
      <c r="W26" s="36"/>
      <c r="X26" s="36"/>
      <c r="Y26" s="37"/>
      <c r="Z26" s="9"/>
    </row>
    <row r="27" spans="1:26" s="10" customFormat="1" ht="12.75">
      <c r="A27" s="9"/>
      <c r="B27" s="129" t="s">
        <v>141</v>
      </c>
      <c r="C27" s="129"/>
      <c r="D27" s="129"/>
      <c r="E27" s="129"/>
      <c r="F27" s="129"/>
      <c r="G27" s="129"/>
      <c r="H27" s="129"/>
      <c r="I27" s="129"/>
      <c r="J27" s="129"/>
      <c r="K27" s="59" t="s">
        <v>26</v>
      </c>
      <c r="L27" s="60">
        <v>280</v>
      </c>
      <c r="M27" s="60">
        <v>73</v>
      </c>
      <c r="N27" s="60">
        <v>52</v>
      </c>
      <c r="O27" s="60">
        <v>122</v>
      </c>
      <c r="P27" s="60">
        <v>269</v>
      </c>
      <c r="Q27" s="60">
        <v>128</v>
      </c>
      <c r="R27" s="60">
        <v>25</v>
      </c>
      <c r="S27" s="60">
        <v>21</v>
      </c>
      <c r="T27" s="60">
        <f>SUM(L27:S27)</f>
        <v>970</v>
      </c>
      <c r="U27" s="36"/>
      <c r="V27" s="36"/>
      <c r="W27" s="36"/>
      <c r="X27" s="36"/>
      <c r="Y27" s="37"/>
      <c r="Z27" s="9"/>
    </row>
    <row r="28" spans="1:26" ht="12.75">
      <c r="A28" s="6"/>
      <c r="B28" s="61"/>
      <c r="C28" s="67"/>
      <c r="D28" s="67"/>
      <c r="E28" s="67"/>
      <c r="F28" s="67"/>
      <c r="G28" s="67"/>
      <c r="H28" s="67"/>
      <c r="I28" s="67"/>
      <c r="J28" s="67"/>
      <c r="K28" s="67"/>
      <c r="L28" s="63"/>
      <c r="M28" s="63"/>
      <c r="N28" s="63"/>
      <c r="O28" s="63"/>
      <c r="P28" s="63"/>
      <c r="Q28" s="63"/>
      <c r="R28" s="63"/>
      <c r="S28" s="63"/>
      <c r="T28" s="64"/>
      <c r="U28" s="38"/>
      <c r="V28" s="38"/>
      <c r="W28" s="38"/>
      <c r="X28" s="38"/>
      <c r="Y28" s="44"/>
      <c r="Z28" s="13"/>
    </row>
    <row r="29" spans="1:26" ht="12.75">
      <c r="A29" s="6"/>
      <c r="B29" s="130" t="s">
        <v>144</v>
      </c>
      <c r="C29" s="130"/>
      <c r="D29" s="130"/>
      <c r="E29" s="130"/>
      <c r="F29" s="130"/>
      <c r="G29" s="130"/>
      <c r="H29" s="130"/>
      <c r="I29" s="130"/>
      <c r="J29" s="131"/>
      <c r="K29" s="56"/>
      <c r="L29" s="65"/>
      <c r="M29" s="65"/>
      <c r="N29" s="65"/>
      <c r="O29" s="65"/>
      <c r="P29" s="65"/>
      <c r="Q29" s="65"/>
      <c r="R29" s="65"/>
      <c r="S29" s="65"/>
      <c r="T29" s="66"/>
      <c r="U29" s="38"/>
      <c r="V29" s="38"/>
      <c r="W29" s="38"/>
      <c r="X29" s="38"/>
      <c r="Y29" s="44"/>
      <c r="Z29" s="13"/>
    </row>
    <row r="30" spans="1:26" ht="12.75">
      <c r="A30" s="6"/>
      <c r="B30" s="129" t="s">
        <v>139</v>
      </c>
      <c r="C30" s="129"/>
      <c r="D30" s="129"/>
      <c r="E30" s="129"/>
      <c r="F30" s="129"/>
      <c r="G30" s="129"/>
      <c r="H30" s="129"/>
      <c r="I30" s="129"/>
      <c r="J30" s="129"/>
      <c r="K30" s="59" t="s">
        <v>27</v>
      </c>
      <c r="L30" s="60">
        <v>909</v>
      </c>
      <c r="M30" s="60">
        <v>703</v>
      </c>
      <c r="N30" s="60">
        <v>315</v>
      </c>
      <c r="O30" s="60">
        <v>553</v>
      </c>
      <c r="P30" s="60">
        <v>2346</v>
      </c>
      <c r="Q30" s="60">
        <v>1882</v>
      </c>
      <c r="R30" s="60">
        <v>97</v>
      </c>
      <c r="S30" s="60">
        <v>179</v>
      </c>
      <c r="T30" s="60">
        <f>SUM(L30:S30)</f>
        <v>6984</v>
      </c>
      <c r="U30" s="36"/>
      <c r="V30" s="36"/>
      <c r="W30" s="36"/>
      <c r="X30" s="36"/>
      <c r="Y30" s="37"/>
      <c r="Z30" s="13"/>
    </row>
    <row r="31" spans="1:26" ht="12.75">
      <c r="A31" s="6"/>
      <c r="B31" s="129" t="s">
        <v>140</v>
      </c>
      <c r="C31" s="129"/>
      <c r="D31" s="129"/>
      <c r="E31" s="129"/>
      <c r="F31" s="129"/>
      <c r="G31" s="129"/>
      <c r="H31" s="129"/>
      <c r="I31" s="129"/>
      <c r="J31" s="129"/>
      <c r="K31" s="59" t="s">
        <v>28</v>
      </c>
      <c r="L31" s="60">
        <v>3194</v>
      </c>
      <c r="M31" s="60">
        <v>2454</v>
      </c>
      <c r="N31" s="60">
        <v>1128</v>
      </c>
      <c r="O31" s="60">
        <v>2205</v>
      </c>
      <c r="P31" s="60">
        <v>7437</v>
      </c>
      <c r="Q31" s="60">
        <v>5598</v>
      </c>
      <c r="R31" s="60">
        <v>421</v>
      </c>
      <c r="S31" s="60">
        <v>621</v>
      </c>
      <c r="T31" s="60">
        <f>SUM(L31:S31)</f>
        <v>23058</v>
      </c>
      <c r="U31" s="36"/>
      <c r="V31" s="36"/>
      <c r="W31" s="36"/>
      <c r="X31" s="36"/>
      <c r="Y31" s="37"/>
      <c r="Z31" s="13"/>
    </row>
    <row r="32" spans="1:26" ht="12.75">
      <c r="A32" s="6"/>
      <c r="B32" s="129" t="s">
        <v>145</v>
      </c>
      <c r="C32" s="129"/>
      <c r="D32" s="129"/>
      <c r="E32" s="129"/>
      <c r="F32" s="129"/>
      <c r="G32" s="129"/>
      <c r="H32" s="129"/>
      <c r="I32" s="129"/>
      <c r="J32" s="129"/>
      <c r="K32" s="59" t="s">
        <v>29</v>
      </c>
      <c r="L32" s="60">
        <v>497</v>
      </c>
      <c r="M32" s="60">
        <v>273</v>
      </c>
      <c r="N32" s="60">
        <v>115</v>
      </c>
      <c r="O32" s="60">
        <v>218</v>
      </c>
      <c r="P32" s="60">
        <v>794</v>
      </c>
      <c r="Q32" s="60">
        <v>853</v>
      </c>
      <c r="R32" s="60">
        <v>54</v>
      </c>
      <c r="S32" s="60">
        <v>93</v>
      </c>
      <c r="T32" s="60">
        <f>SUM(L32:S32)</f>
        <v>2897</v>
      </c>
      <c r="U32" s="36"/>
      <c r="V32" s="36"/>
      <c r="W32" s="36"/>
      <c r="X32" s="36"/>
      <c r="Y32" s="37"/>
      <c r="Z32" s="13"/>
    </row>
    <row r="33" spans="1:26" ht="12.75">
      <c r="A33" s="6"/>
      <c r="B33" s="61"/>
      <c r="C33" s="67"/>
      <c r="D33" s="67"/>
      <c r="E33" s="67"/>
      <c r="F33" s="67"/>
      <c r="G33" s="67"/>
      <c r="H33" s="67"/>
      <c r="I33" s="67"/>
      <c r="J33" s="67"/>
      <c r="K33" s="67"/>
      <c r="L33" s="63"/>
      <c r="M33" s="63"/>
      <c r="N33" s="63"/>
      <c r="O33" s="63"/>
      <c r="P33" s="63"/>
      <c r="Q33" s="63"/>
      <c r="R33" s="63"/>
      <c r="S33" s="63"/>
      <c r="T33" s="64"/>
      <c r="U33" s="38"/>
      <c r="V33" s="38"/>
      <c r="W33" s="38"/>
      <c r="X33" s="38"/>
      <c r="Y33" s="44"/>
      <c r="Z33" s="13"/>
    </row>
    <row r="34" spans="1:26" ht="12.75">
      <c r="A34" s="6"/>
      <c r="B34" s="130" t="s">
        <v>146</v>
      </c>
      <c r="C34" s="130"/>
      <c r="D34" s="130"/>
      <c r="E34" s="130"/>
      <c r="F34" s="130"/>
      <c r="G34" s="130"/>
      <c r="H34" s="130"/>
      <c r="I34" s="130"/>
      <c r="J34" s="131"/>
      <c r="K34" s="56"/>
      <c r="L34" s="65"/>
      <c r="M34" s="65"/>
      <c r="N34" s="65"/>
      <c r="O34" s="65"/>
      <c r="P34" s="65"/>
      <c r="Q34" s="65"/>
      <c r="R34" s="65"/>
      <c r="S34" s="65"/>
      <c r="T34" s="66"/>
      <c r="U34" s="38"/>
      <c r="V34" s="38"/>
      <c r="W34" s="38"/>
      <c r="X34" s="38"/>
      <c r="Y34" s="44"/>
      <c r="Z34" s="13"/>
    </row>
    <row r="35" spans="1:26" ht="12.75">
      <c r="A35" s="6"/>
      <c r="B35" s="129" t="s">
        <v>139</v>
      </c>
      <c r="C35" s="129"/>
      <c r="D35" s="129"/>
      <c r="E35" s="129"/>
      <c r="F35" s="129"/>
      <c r="G35" s="129"/>
      <c r="H35" s="129"/>
      <c r="I35" s="129"/>
      <c r="J35" s="129"/>
      <c r="K35" s="59" t="s">
        <v>30</v>
      </c>
      <c r="L35" s="60">
        <v>18</v>
      </c>
      <c r="M35" s="60">
        <v>10</v>
      </c>
      <c r="N35" s="60">
        <v>3</v>
      </c>
      <c r="O35" s="60">
        <v>3</v>
      </c>
      <c r="P35" s="60">
        <v>59</v>
      </c>
      <c r="Q35" s="60">
        <v>6</v>
      </c>
      <c r="R35" s="60">
        <v>2</v>
      </c>
      <c r="S35" s="60">
        <v>3</v>
      </c>
      <c r="T35" s="60">
        <f>SUM(L35:S35)</f>
        <v>104</v>
      </c>
      <c r="U35" s="36"/>
      <c r="V35" s="36"/>
      <c r="W35" s="36"/>
      <c r="X35" s="36"/>
      <c r="Y35" s="37"/>
      <c r="Z35" s="13"/>
    </row>
    <row r="36" spans="1:26" ht="12.75" customHeight="1">
      <c r="A36" s="6"/>
      <c r="B36" s="129" t="s">
        <v>140</v>
      </c>
      <c r="C36" s="129"/>
      <c r="D36" s="129"/>
      <c r="E36" s="129"/>
      <c r="F36" s="129"/>
      <c r="G36" s="129"/>
      <c r="H36" s="129"/>
      <c r="I36" s="129"/>
      <c r="J36" s="129"/>
      <c r="K36" s="59" t="s">
        <v>31</v>
      </c>
      <c r="L36" s="60">
        <v>70</v>
      </c>
      <c r="M36" s="60">
        <v>132</v>
      </c>
      <c r="N36" s="60">
        <v>23</v>
      </c>
      <c r="O36" s="60">
        <v>24</v>
      </c>
      <c r="P36" s="60">
        <v>328</v>
      </c>
      <c r="Q36" s="60">
        <v>25</v>
      </c>
      <c r="R36" s="60">
        <v>11</v>
      </c>
      <c r="S36" s="60">
        <v>27</v>
      </c>
      <c r="T36" s="60">
        <f>SUM(L36:S36)</f>
        <v>640</v>
      </c>
      <c r="U36" s="36"/>
      <c r="V36" s="36"/>
      <c r="W36" s="36"/>
      <c r="X36" s="36"/>
      <c r="Y36" s="37"/>
      <c r="Z36" s="13"/>
    </row>
    <row r="37" spans="1:26" ht="12.75" customHeight="1">
      <c r="A37" s="6"/>
      <c r="B37" s="129" t="s">
        <v>141</v>
      </c>
      <c r="C37" s="129"/>
      <c r="D37" s="129"/>
      <c r="E37" s="129"/>
      <c r="F37" s="129"/>
      <c r="G37" s="129"/>
      <c r="H37" s="129"/>
      <c r="I37" s="129"/>
      <c r="J37" s="129"/>
      <c r="K37" s="59" t="s">
        <v>32</v>
      </c>
      <c r="L37" s="60">
        <v>0</v>
      </c>
      <c r="M37" s="60">
        <v>15</v>
      </c>
      <c r="N37" s="60">
        <v>0</v>
      </c>
      <c r="O37" s="60">
        <v>0</v>
      </c>
      <c r="P37" s="60">
        <v>14</v>
      </c>
      <c r="Q37" s="60">
        <v>2</v>
      </c>
      <c r="R37" s="60">
        <v>7</v>
      </c>
      <c r="S37" s="60">
        <v>0</v>
      </c>
      <c r="T37" s="60">
        <f>SUM(L37:S37)</f>
        <v>38</v>
      </c>
      <c r="U37" s="36"/>
      <c r="V37" s="36"/>
      <c r="W37" s="36"/>
      <c r="X37" s="36"/>
      <c r="Y37" s="37"/>
      <c r="Z37" s="13"/>
    </row>
    <row r="38" spans="1:26" ht="12.75">
      <c r="A38" s="6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5"/>
      <c r="M38" s="65"/>
      <c r="N38" s="65"/>
      <c r="O38" s="65"/>
      <c r="P38" s="65"/>
      <c r="Q38" s="65"/>
      <c r="R38" s="65"/>
      <c r="S38" s="65"/>
      <c r="T38" s="66"/>
      <c r="U38" s="38"/>
      <c r="V38" s="38"/>
      <c r="W38" s="38"/>
      <c r="X38" s="38"/>
      <c r="Y38" s="38"/>
      <c r="Z38" s="13"/>
    </row>
    <row r="39" spans="1:26" ht="13.5" customHeight="1">
      <c r="A39" s="6"/>
      <c r="B39" s="133" t="s">
        <v>136</v>
      </c>
      <c r="C39" s="133"/>
      <c r="D39" s="133"/>
      <c r="E39" s="133"/>
      <c r="F39" s="133"/>
      <c r="G39" s="133"/>
      <c r="H39" s="133"/>
      <c r="I39" s="133"/>
      <c r="J39" s="133"/>
      <c r="K39" s="70"/>
      <c r="L39" s="71"/>
      <c r="M39" s="72"/>
      <c r="N39" s="72"/>
      <c r="O39" s="72"/>
      <c r="P39" s="72"/>
      <c r="Q39" s="72"/>
      <c r="R39" s="72"/>
      <c r="S39" s="72"/>
      <c r="T39" s="73"/>
      <c r="U39" s="45"/>
      <c r="V39" s="45"/>
      <c r="W39" s="45"/>
      <c r="X39" s="45"/>
      <c r="Y39" s="45"/>
      <c r="Z39" s="13"/>
    </row>
    <row r="40" spans="1:26" ht="23.25" customHeight="1">
      <c r="A40" s="6"/>
      <c r="B40" s="132" t="s">
        <v>147</v>
      </c>
      <c r="C40" s="132"/>
      <c r="D40" s="132"/>
      <c r="E40" s="132"/>
      <c r="F40" s="132"/>
      <c r="G40" s="132"/>
      <c r="H40" s="132"/>
      <c r="I40" s="132"/>
      <c r="J40" s="132"/>
      <c r="K40" s="59" t="s">
        <v>33</v>
      </c>
      <c r="L40" s="60">
        <f>SUM(L20+L25+L30+L35)</f>
        <v>4406</v>
      </c>
      <c r="M40" s="60">
        <f aca="true" t="shared" si="0" ref="M40:T40">SUM(M20+M25+M30+M35)</f>
        <v>2405</v>
      </c>
      <c r="N40" s="60">
        <f t="shared" si="0"/>
        <v>1127</v>
      </c>
      <c r="O40" s="60">
        <f t="shared" si="0"/>
        <v>1733</v>
      </c>
      <c r="P40" s="60">
        <f t="shared" si="0"/>
        <v>9162</v>
      </c>
      <c r="Q40" s="60">
        <f t="shared" si="0"/>
        <v>5637</v>
      </c>
      <c r="R40" s="60">
        <f t="shared" si="0"/>
        <v>307</v>
      </c>
      <c r="S40" s="60">
        <f t="shared" si="0"/>
        <v>605</v>
      </c>
      <c r="T40" s="60">
        <f t="shared" si="0"/>
        <v>25382</v>
      </c>
      <c r="U40" s="36"/>
      <c r="V40" s="36"/>
      <c r="W40" s="36"/>
      <c r="X40" s="36"/>
      <c r="Y40" s="36"/>
      <c r="Z40" s="13"/>
    </row>
    <row r="41" spans="1:26" ht="13.5" customHeight="1">
      <c r="A41" s="6"/>
      <c r="B41" s="132" t="s">
        <v>148</v>
      </c>
      <c r="C41" s="132"/>
      <c r="D41" s="132"/>
      <c r="E41" s="132"/>
      <c r="F41" s="132"/>
      <c r="G41" s="132"/>
      <c r="H41" s="132"/>
      <c r="I41" s="132"/>
      <c r="J41" s="132"/>
      <c r="K41" s="59" t="s">
        <v>34</v>
      </c>
      <c r="L41" s="60">
        <f>SUM(L21+L26+L31+L36)</f>
        <v>25397</v>
      </c>
      <c r="M41" s="60">
        <f aca="true" t="shared" si="1" ref="M41:T41">SUM(M21+M26+M31+M36)</f>
        <v>13244</v>
      </c>
      <c r="N41" s="60">
        <f t="shared" si="1"/>
        <v>5943</v>
      </c>
      <c r="O41" s="60">
        <f t="shared" si="1"/>
        <v>8495</v>
      </c>
      <c r="P41" s="60">
        <f t="shared" si="1"/>
        <v>57326</v>
      </c>
      <c r="Q41" s="60">
        <f t="shared" si="1"/>
        <v>33223</v>
      </c>
      <c r="R41" s="60">
        <f t="shared" si="1"/>
        <v>2734</v>
      </c>
      <c r="S41" s="60">
        <f t="shared" si="1"/>
        <v>6068</v>
      </c>
      <c r="T41" s="60">
        <f t="shared" si="1"/>
        <v>152430</v>
      </c>
      <c r="U41" s="36"/>
      <c r="V41" s="36"/>
      <c r="W41" s="36"/>
      <c r="X41" s="36"/>
      <c r="Y41" s="36"/>
      <c r="Z41" s="13"/>
    </row>
    <row r="42" spans="1:26" ht="12.75">
      <c r="A42" s="6"/>
      <c r="B42" s="132" t="s">
        <v>149</v>
      </c>
      <c r="C42" s="132"/>
      <c r="D42" s="132"/>
      <c r="E42" s="132"/>
      <c r="F42" s="132"/>
      <c r="G42" s="132"/>
      <c r="H42" s="132"/>
      <c r="I42" s="132"/>
      <c r="J42" s="132"/>
      <c r="K42" s="59" t="s">
        <v>35</v>
      </c>
      <c r="L42" s="60">
        <f>SUM(L22+L27+L32+L37)</f>
        <v>5088</v>
      </c>
      <c r="M42" s="60">
        <f aca="true" t="shared" si="2" ref="M42:T42">SUM(M22+M27+M32+M37)</f>
        <v>2053</v>
      </c>
      <c r="N42" s="60">
        <f t="shared" si="2"/>
        <v>931</v>
      </c>
      <c r="O42" s="60">
        <f t="shared" si="2"/>
        <v>1371</v>
      </c>
      <c r="P42" s="60">
        <f t="shared" si="2"/>
        <v>9957</v>
      </c>
      <c r="Q42" s="60">
        <f t="shared" si="2"/>
        <v>7113</v>
      </c>
      <c r="R42" s="60">
        <f t="shared" si="2"/>
        <v>548</v>
      </c>
      <c r="S42" s="60">
        <f t="shared" si="2"/>
        <v>1061</v>
      </c>
      <c r="T42" s="60">
        <f t="shared" si="2"/>
        <v>28122</v>
      </c>
      <c r="U42" s="36"/>
      <c r="V42" s="36"/>
      <c r="W42" s="36"/>
      <c r="X42" s="36"/>
      <c r="Y42" s="36"/>
      <c r="Z42" s="13"/>
    </row>
    <row r="43" spans="21:26" ht="12.75">
      <c r="U43" s="13"/>
      <c r="V43" s="13"/>
      <c r="W43" s="13"/>
      <c r="X43" s="13"/>
      <c r="Y43" s="13"/>
      <c r="Z43" s="13"/>
    </row>
    <row r="44" spans="1:26" ht="12.75" customHeight="1">
      <c r="A44" s="6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42"/>
      <c r="V44" s="15"/>
      <c r="W44" s="15"/>
      <c r="X44" s="15"/>
      <c r="Y44" s="15"/>
      <c r="Z44" s="6"/>
    </row>
    <row r="45" spans="1:25" ht="12.75" customHeight="1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43"/>
      <c r="V45" s="16"/>
      <c r="W45" s="16"/>
      <c r="X45" s="16"/>
      <c r="Y45" s="16"/>
    </row>
    <row r="46" spans="1:25" ht="12.75" customHeight="1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</row>
    <row r="47" spans="1:25" ht="12.75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</row>
    <row r="48" spans="1:25" ht="12.7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</row>
    <row r="49" spans="1:25" ht="12.75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5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</row>
    <row r="56" spans="1:25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</row>
    <row r="57" spans="1:25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  <c r="Y57" s="16"/>
    </row>
    <row r="58" spans="1:25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  <c r="Y58" s="16"/>
    </row>
    <row r="59" spans="1:25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</row>
    <row r="60" spans="1:25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  <c r="Y60" s="16"/>
    </row>
    <row r="61" spans="1:25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  <c r="Y61" s="16"/>
    </row>
    <row r="62" spans="1:25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  <c r="Y62" s="16"/>
    </row>
    <row r="63" spans="1:25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  <c r="Y63" s="16"/>
    </row>
    <row r="64" spans="1:20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</sheetData>
  <mergeCells count="27">
    <mergeCell ref="B29:J29"/>
    <mergeCell ref="B30:J30"/>
    <mergeCell ref="B31:J31"/>
    <mergeCell ref="B32:J32"/>
    <mergeCell ref="B40:J40"/>
    <mergeCell ref="B41:J41"/>
    <mergeCell ref="B42:J42"/>
    <mergeCell ref="B34:J34"/>
    <mergeCell ref="B35:J35"/>
    <mergeCell ref="B36:J36"/>
    <mergeCell ref="B37:J37"/>
    <mergeCell ref="B39:J39"/>
    <mergeCell ref="B26:J26"/>
    <mergeCell ref="B27:J27"/>
    <mergeCell ref="B19:J19"/>
    <mergeCell ref="B20:J20"/>
    <mergeCell ref="B21:J21"/>
    <mergeCell ref="B22:J22"/>
    <mergeCell ref="B24:J24"/>
    <mergeCell ref="B25:J25"/>
    <mergeCell ref="B17:K17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horizontalDpi="600" verticalDpi="600" orientation="landscape" paperSize="9" scale="70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3"/>
  <sheetViews>
    <sheetView workbookViewId="0" topLeftCell="H4">
      <selection activeCell="V35" sqref="V35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16" width="13.57421875" style="0" customWidth="1"/>
    <col min="17" max="19" width="12.00390625" style="0" customWidth="1"/>
    <col min="20" max="20" width="15.57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3" customFormat="1" ht="12.7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3" customFormat="1" ht="12.7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3" customFormat="1" ht="12.75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="3" customFormat="1" ht="12"/>
    <row r="6" spans="1:20" s="3" customFormat="1" ht="12.75" customHeight="1">
      <c r="A6" s="126" t="s">
        <v>4</v>
      </c>
      <c r="B6" s="127"/>
      <c r="C6" s="127"/>
      <c r="D6" s="127"/>
      <c r="E6" s="128"/>
      <c r="F6" s="19"/>
      <c r="G6" s="20"/>
      <c r="H6" s="20"/>
      <c r="I6" s="21"/>
      <c r="J6" s="77" t="s">
        <v>216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8" t="s">
        <v>5</v>
      </c>
      <c r="C8" s="79"/>
      <c r="D8" s="79"/>
      <c r="E8" s="79"/>
      <c r="F8" s="79"/>
      <c r="G8" s="79"/>
      <c r="H8" s="79"/>
      <c r="I8" s="79"/>
      <c r="J8" s="79" t="s">
        <v>150</v>
      </c>
      <c r="K8" s="79"/>
      <c r="L8" s="79"/>
      <c r="M8" s="79"/>
      <c r="N8" s="79"/>
      <c r="O8" s="79"/>
      <c r="P8" s="79"/>
      <c r="Q8" s="80"/>
      <c r="R8" s="21"/>
      <c r="S8" s="21"/>
      <c r="T8" s="21"/>
    </row>
    <row r="9" spans="1:20" s="24" customFormat="1" ht="12">
      <c r="A9" s="23"/>
      <c r="B9" s="81" t="s">
        <v>124</v>
      </c>
      <c r="C9" s="82"/>
      <c r="D9" s="82"/>
      <c r="E9" s="82"/>
      <c r="F9" s="82"/>
      <c r="G9" s="82"/>
      <c r="H9" s="82"/>
      <c r="I9" s="82"/>
      <c r="J9" s="82" t="s">
        <v>136</v>
      </c>
      <c r="K9" s="82"/>
      <c r="L9" s="82"/>
      <c r="M9" s="82"/>
      <c r="N9" s="82"/>
      <c r="O9" s="82"/>
      <c r="P9" s="82"/>
      <c r="Q9" s="83"/>
      <c r="R9" s="23"/>
      <c r="S9" s="23"/>
      <c r="T9" s="23"/>
    </row>
    <row r="10" spans="1:20" s="3" customFormat="1" ht="12">
      <c r="A10" s="21"/>
      <c r="B10" s="84" t="s">
        <v>6</v>
      </c>
      <c r="C10" s="85"/>
      <c r="D10" s="85"/>
      <c r="E10" s="85"/>
      <c r="F10" s="85"/>
      <c r="G10" s="85"/>
      <c r="H10" s="85"/>
      <c r="I10" s="85"/>
      <c r="J10" s="85" t="s">
        <v>214</v>
      </c>
      <c r="K10" s="85"/>
      <c r="L10" s="85"/>
      <c r="M10" s="85"/>
      <c r="N10" s="85"/>
      <c r="O10" s="85"/>
      <c r="P10" s="85"/>
      <c r="Q10" s="86"/>
      <c r="R10" s="21"/>
      <c r="S10" s="21"/>
      <c r="T10" s="21"/>
    </row>
    <row r="11" spans="1:20" s="3" customFormat="1" ht="12">
      <c r="A11" s="21"/>
      <c r="B11" s="84" t="s">
        <v>126</v>
      </c>
      <c r="C11" s="85"/>
      <c r="D11" s="85"/>
      <c r="E11" s="85"/>
      <c r="F11" s="85"/>
      <c r="G11" s="85"/>
      <c r="H11" s="85"/>
      <c r="I11" s="85"/>
      <c r="J11" s="120" t="s">
        <v>127</v>
      </c>
      <c r="K11" s="121"/>
      <c r="L11" s="121"/>
      <c r="M11" s="85"/>
      <c r="N11" s="85"/>
      <c r="O11" s="85"/>
      <c r="P11" s="85"/>
      <c r="Q11" s="86"/>
      <c r="R11" s="21"/>
      <c r="S11" s="21"/>
      <c r="T11" s="21"/>
    </row>
    <row r="12" spans="1:20" s="3" customFormat="1" ht="12">
      <c r="A12" s="21"/>
      <c r="B12" s="84" t="s">
        <v>7</v>
      </c>
      <c r="C12" s="85"/>
      <c r="D12" s="85"/>
      <c r="E12" s="85"/>
      <c r="F12" s="85"/>
      <c r="G12" s="85"/>
      <c r="H12" s="85"/>
      <c r="I12" s="85"/>
      <c r="J12" s="85" t="s">
        <v>151</v>
      </c>
      <c r="K12" s="85"/>
      <c r="L12" s="85"/>
      <c r="M12" s="85"/>
      <c r="N12" s="85"/>
      <c r="O12" s="85"/>
      <c r="P12" s="85"/>
      <c r="Q12" s="86"/>
      <c r="R12" s="21"/>
      <c r="S12" s="21"/>
      <c r="T12" s="21"/>
    </row>
    <row r="13" spans="1:20" s="3" customFormat="1" ht="12">
      <c r="A13" s="21"/>
      <c r="B13" s="87" t="s">
        <v>8</v>
      </c>
      <c r="C13" s="88"/>
      <c r="D13" s="88"/>
      <c r="E13" s="88"/>
      <c r="F13" s="88"/>
      <c r="G13" s="88"/>
      <c r="H13" s="88"/>
      <c r="I13" s="88"/>
      <c r="J13" s="88" t="s">
        <v>129</v>
      </c>
      <c r="K13" s="88"/>
      <c r="L13" s="88"/>
      <c r="M13" s="88"/>
      <c r="N13" s="88"/>
      <c r="O13" s="88"/>
      <c r="P13" s="88"/>
      <c r="Q13" s="89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4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4" t="s">
        <v>195</v>
      </c>
      <c r="M16" s="74" t="s">
        <v>196</v>
      </c>
      <c r="N16" s="74" t="s">
        <v>197</v>
      </c>
      <c r="O16" s="74" t="s">
        <v>198</v>
      </c>
      <c r="P16" s="74" t="s">
        <v>199</v>
      </c>
      <c r="Q16" s="74" t="s">
        <v>200</v>
      </c>
      <c r="R16" s="74" t="s">
        <v>201</v>
      </c>
      <c r="S16" s="74" t="s">
        <v>202</v>
      </c>
      <c r="T16" s="75" t="s">
        <v>203</v>
      </c>
    </row>
    <row r="17" spans="2:27" ht="12.75" customHeight="1">
      <c r="B17" s="122" t="s">
        <v>9</v>
      </c>
      <c r="C17" s="123"/>
      <c r="D17" s="123"/>
      <c r="E17" s="123"/>
      <c r="F17" s="123"/>
      <c r="G17" s="123"/>
      <c r="H17" s="123"/>
      <c r="I17" s="123"/>
      <c r="J17" s="123"/>
      <c r="K17" s="124"/>
      <c r="L17" s="76" t="s">
        <v>204</v>
      </c>
      <c r="M17" s="76" t="s">
        <v>205</v>
      </c>
      <c r="N17" s="76" t="s">
        <v>206</v>
      </c>
      <c r="O17" s="76" t="s">
        <v>207</v>
      </c>
      <c r="P17" s="76" t="s">
        <v>208</v>
      </c>
      <c r="Q17" s="76" t="s">
        <v>209</v>
      </c>
      <c r="R17" s="76" t="s">
        <v>210</v>
      </c>
      <c r="S17" s="76" t="s">
        <v>211</v>
      </c>
      <c r="T17" s="76" t="s">
        <v>212</v>
      </c>
      <c r="U17" s="33"/>
      <c r="V17" s="33"/>
      <c r="W17" s="33"/>
      <c r="X17" s="32"/>
      <c r="Y17" s="34"/>
      <c r="Z17" s="13"/>
      <c r="AA17" s="13"/>
    </row>
    <row r="18" spans="1:27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30"/>
      <c r="U18" s="35"/>
      <c r="V18" s="35"/>
      <c r="W18" s="35"/>
      <c r="X18" s="35"/>
      <c r="Y18" s="35"/>
      <c r="Z18" s="13"/>
      <c r="AA18" s="13"/>
    </row>
    <row r="19" spans="1:27" ht="12.75" customHeight="1">
      <c r="A19" s="6"/>
      <c r="B19" s="130" t="s">
        <v>152</v>
      </c>
      <c r="C19" s="130"/>
      <c r="D19" s="130"/>
      <c r="E19" s="130"/>
      <c r="F19" s="130"/>
      <c r="G19" s="130"/>
      <c r="H19" s="130"/>
      <c r="I19" s="130"/>
      <c r="J19" s="131"/>
      <c r="K19" s="56"/>
      <c r="L19" s="57"/>
      <c r="M19" s="57"/>
      <c r="N19" s="57"/>
      <c r="O19" s="57"/>
      <c r="P19" s="57"/>
      <c r="Q19" s="57"/>
      <c r="R19" s="57"/>
      <c r="S19" s="57"/>
      <c r="T19" s="58"/>
      <c r="U19" s="35"/>
      <c r="V19" s="35"/>
      <c r="W19" s="35"/>
      <c r="X19" s="35"/>
      <c r="Y19" s="13"/>
      <c r="Z19" s="13"/>
      <c r="AA19" s="13"/>
    </row>
    <row r="20" spans="1:27" s="8" customFormat="1" ht="12.75">
      <c r="A20" s="7"/>
      <c r="B20" s="129" t="s">
        <v>139</v>
      </c>
      <c r="C20" s="129"/>
      <c r="D20" s="129"/>
      <c r="E20" s="129"/>
      <c r="F20" s="129"/>
      <c r="G20" s="129"/>
      <c r="H20" s="129"/>
      <c r="I20" s="129"/>
      <c r="J20" s="129"/>
      <c r="K20" s="59" t="s">
        <v>153</v>
      </c>
      <c r="L20" s="60">
        <v>613</v>
      </c>
      <c r="M20" s="60">
        <v>485</v>
      </c>
      <c r="N20" s="60">
        <v>233</v>
      </c>
      <c r="O20" s="60">
        <v>283</v>
      </c>
      <c r="P20" s="60">
        <v>851</v>
      </c>
      <c r="Q20" s="60">
        <v>522</v>
      </c>
      <c r="R20" s="60">
        <v>16</v>
      </c>
      <c r="S20" s="60">
        <v>11</v>
      </c>
      <c r="T20" s="60">
        <f>SUM(L20:S20)</f>
        <v>3014</v>
      </c>
      <c r="U20" s="37"/>
      <c r="V20" s="37"/>
      <c r="W20" s="37"/>
      <c r="X20" s="37"/>
      <c r="Y20" s="37"/>
      <c r="Z20" s="9"/>
      <c r="AA20" s="9"/>
    </row>
    <row r="21" spans="1:27" s="8" customFormat="1" ht="12.75">
      <c r="A21" s="7"/>
      <c r="B21" s="129" t="s">
        <v>154</v>
      </c>
      <c r="C21" s="129"/>
      <c r="D21" s="129"/>
      <c r="E21" s="129"/>
      <c r="F21" s="129"/>
      <c r="G21" s="129"/>
      <c r="H21" s="129"/>
      <c r="I21" s="129"/>
      <c r="J21" s="129"/>
      <c r="K21" s="59" t="s">
        <v>155</v>
      </c>
      <c r="L21" s="60">
        <v>1431</v>
      </c>
      <c r="M21" s="60">
        <v>819</v>
      </c>
      <c r="N21" s="60">
        <v>433</v>
      </c>
      <c r="O21" s="60">
        <v>438</v>
      </c>
      <c r="P21" s="60">
        <v>1322</v>
      </c>
      <c r="Q21" s="60">
        <v>1268</v>
      </c>
      <c r="R21" s="60">
        <v>89</v>
      </c>
      <c r="S21" s="60">
        <v>30</v>
      </c>
      <c r="T21" s="60">
        <f>SUM(L21:S21)</f>
        <v>5830</v>
      </c>
      <c r="U21" s="37"/>
      <c r="V21" s="37"/>
      <c r="W21" s="37"/>
      <c r="X21" s="37"/>
      <c r="Y21" s="37"/>
      <c r="Z21" s="9"/>
      <c r="AA21" s="9"/>
    </row>
    <row r="22" spans="1:27" s="8" customFormat="1" ht="12.75">
      <c r="A22" s="7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3"/>
      <c r="T22" s="64"/>
      <c r="U22" s="38"/>
      <c r="V22" s="38"/>
      <c r="W22" s="38"/>
      <c r="X22" s="38"/>
      <c r="Y22" s="44"/>
      <c r="Z22" s="9"/>
      <c r="AA22" s="9"/>
    </row>
    <row r="23" spans="1:27" s="8" customFormat="1" ht="12.75">
      <c r="A23" s="7"/>
      <c r="B23" s="130" t="s">
        <v>156</v>
      </c>
      <c r="C23" s="130"/>
      <c r="D23" s="130"/>
      <c r="E23" s="130"/>
      <c r="F23" s="130"/>
      <c r="G23" s="130"/>
      <c r="H23" s="130"/>
      <c r="I23" s="130"/>
      <c r="J23" s="131"/>
      <c r="K23" s="56"/>
      <c r="L23" s="65"/>
      <c r="M23" s="65"/>
      <c r="N23" s="65"/>
      <c r="O23" s="65"/>
      <c r="P23" s="65"/>
      <c r="Q23" s="65"/>
      <c r="R23" s="65"/>
      <c r="S23" s="65"/>
      <c r="T23" s="66"/>
      <c r="U23" s="38"/>
      <c r="V23" s="38"/>
      <c r="W23" s="38"/>
      <c r="X23" s="38"/>
      <c r="Y23" s="44"/>
      <c r="Z23" s="9"/>
      <c r="AA23" s="9"/>
    </row>
    <row r="24" spans="1:27" s="8" customFormat="1" ht="12.75">
      <c r="A24" s="7"/>
      <c r="B24" s="129" t="s">
        <v>139</v>
      </c>
      <c r="C24" s="129"/>
      <c r="D24" s="129"/>
      <c r="E24" s="129"/>
      <c r="F24" s="129"/>
      <c r="G24" s="129"/>
      <c r="H24" s="129"/>
      <c r="I24" s="129"/>
      <c r="J24" s="129"/>
      <c r="K24" s="59" t="s">
        <v>157</v>
      </c>
      <c r="L24" s="60">
        <v>957</v>
      </c>
      <c r="M24" s="60">
        <v>1123</v>
      </c>
      <c r="N24" s="60">
        <v>537</v>
      </c>
      <c r="O24" s="60">
        <v>656</v>
      </c>
      <c r="P24" s="60">
        <v>4180</v>
      </c>
      <c r="Q24" s="60">
        <v>1151</v>
      </c>
      <c r="R24" s="60">
        <v>49</v>
      </c>
      <c r="S24" s="60">
        <v>267</v>
      </c>
      <c r="T24" s="60">
        <f>SUM(L24:S24)</f>
        <v>8920</v>
      </c>
      <c r="U24" s="37"/>
      <c r="V24" s="37"/>
      <c r="W24" s="37"/>
      <c r="X24" s="37"/>
      <c r="Y24" s="37"/>
      <c r="Z24" s="9"/>
      <c r="AA24" s="9"/>
    </row>
    <row r="25" spans="1:27" s="8" customFormat="1" ht="14.25" customHeight="1">
      <c r="A25" s="7"/>
      <c r="B25" s="129" t="s">
        <v>154</v>
      </c>
      <c r="C25" s="129"/>
      <c r="D25" s="129"/>
      <c r="E25" s="129"/>
      <c r="F25" s="129"/>
      <c r="G25" s="129"/>
      <c r="H25" s="129"/>
      <c r="I25" s="129"/>
      <c r="J25" s="129"/>
      <c r="K25" s="59" t="s">
        <v>158</v>
      </c>
      <c r="L25" s="60">
        <v>1556</v>
      </c>
      <c r="M25" s="60">
        <v>2060</v>
      </c>
      <c r="N25" s="60">
        <v>1146</v>
      </c>
      <c r="O25" s="60">
        <v>1219</v>
      </c>
      <c r="P25" s="60">
        <v>7464</v>
      </c>
      <c r="Q25" s="60">
        <v>1787</v>
      </c>
      <c r="R25" s="60">
        <v>79</v>
      </c>
      <c r="S25" s="60">
        <v>411</v>
      </c>
      <c r="T25" s="60">
        <f>SUM(L25:S25)</f>
        <v>15722</v>
      </c>
      <c r="U25" s="37"/>
      <c r="V25" s="37"/>
      <c r="W25" s="37"/>
      <c r="X25" s="37"/>
      <c r="Y25" s="37"/>
      <c r="Z25" s="9"/>
      <c r="AA25" s="9"/>
    </row>
    <row r="26" spans="1:27" ht="12.75">
      <c r="A26" s="6"/>
      <c r="B26" s="61"/>
      <c r="C26" s="67"/>
      <c r="D26" s="67"/>
      <c r="E26" s="67"/>
      <c r="F26" s="67"/>
      <c r="G26" s="67"/>
      <c r="H26" s="67"/>
      <c r="I26" s="67"/>
      <c r="J26" s="67"/>
      <c r="K26" s="67"/>
      <c r="L26" s="63"/>
      <c r="M26" s="63"/>
      <c r="N26" s="63"/>
      <c r="O26" s="63"/>
      <c r="P26" s="63"/>
      <c r="Q26" s="63"/>
      <c r="R26" s="63"/>
      <c r="S26" s="63"/>
      <c r="T26" s="64"/>
      <c r="U26" s="38"/>
      <c r="V26" s="38"/>
      <c r="W26" s="38"/>
      <c r="X26" s="38"/>
      <c r="Y26" s="44"/>
      <c r="Z26" s="13"/>
      <c r="AA26" s="13"/>
    </row>
    <row r="27" spans="1:27" ht="12.75">
      <c r="A27" s="6"/>
      <c r="B27" s="130" t="s">
        <v>159</v>
      </c>
      <c r="C27" s="130"/>
      <c r="D27" s="130"/>
      <c r="E27" s="130"/>
      <c r="F27" s="130"/>
      <c r="G27" s="130"/>
      <c r="H27" s="130"/>
      <c r="I27" s="130"/>
      <c r="J27" s="131"/>
      <c r="K27" s="56"/>
      <c r="L27" s="65"/>
      <c r="M27" s="65"/>
      <c r="N27" s="65"/>
      <c r="O27" s="65"/>
      <c r="P27" s="65"/>
      <c r="Q27" s="65"/>
      <c r="R27" s="65"/>
      <c r="S27" s="65"/>
      <c r="T27" s="66"/>
      <c r="U27" s="38"/>
      <c r="V27" s="38"/>
      <c r="W27" s="38"/>
      <c r="X27" s="38"/>
      <c r="Y27" s="44"/>
      <c r="Z27" s="13"/>
      <c r="AA27" s="13"/>
    </row>
    <row r="28" spans="1:27" ht="12.75">
      <c r="A28" s="6"/>
      <c r="B28" s="129" t="s">
        <v>139</v>
      </c>
      <c r="C28" s="129"/>
      <c r="D28" s="129"/>
      <c r="E28" s="129"/>
      <c r="F28" s="129"/>
      <c r="G28" s="129"/>
      <c r="H28" s="129"/>
      <c r="I28" s="129"/>
      <c r="J28" s="129"/>
      <c r="K28" s="59" t="s">
        <v>160</v>
      </c>
      <c r="L28" s="60">
        <v>117</v>
      </c>
      <c r="M28" s="60">
        <v>80</v>
      </c>
      <c r="N28" s="60">
        <v>31</v>
      </c>
      <c r="O28" s="60">
        <v>19</v>
      </c>
      <c r="P28" s="60">
        <v>99</v>
      </c>
      <c r="Q28" s="60">
        <v>116</v>
      </c>
      <c r="R28" s="60">
        <v>4</v>
      </c>
      <c r="S28" s="60">
        <v>5</v>
      </c>
      <c r="T28" s="60">
        <f>SUM(L28:S28)</f>
        <v>471</v>
      </c>
      <c r="U28" s="37"/>
      <c r="V28" s="46"/>
      <c r="W28" s="46"/>
      <c r="X28" s="37"/>
      <c r="Y28" s="37"/>
      <c r="Z28" s="13"/>
      <c r="AA28" s="13"/>
    </row>
    <row r="29" spans="1:27" ht="12.75">
      <c r="A29" s="6"/>
      <c r="B29" s="129" t="s">
        <v>154</v>
      </c>
      <c r="C29" s="129"/>
      <c r="D29" s="129"/>
      <c r="E29" s="129"/>
      <c r="F29" s="129"/>
      <c r="G29" s="129"/>
      <c r="H29" s="129"/>
      <c r="I29" s="129"/>
      <c r="J29" s="129"/>
      <c r="K29" s="59" t="s">
        <v>161</v>
      </c>
      <c r="L29" s="60">
        <v>391</v>
      </c>
      <c r="M29" s="60">
        <v>223</v>
      </c>
      <c r="N29" s="60">
        <v>73</v>
      </c>
      <c r="O29" s="60">
        <v>38</v>
      </c>
      <c r="P29" s="60">
        <v>317</v>
      </c>
      <c r="Q29" s="60">
        <v>343</v>
      </c>
      <c r="R29" s="60">
        <v>7</v>
      </c>
      <c r="S29" s="60">
        <v>43</v>
      </c>
      <c r="T29" s="60">
        <f>SUM(L29:S29)</f>
        <v>1435</v>
      </c>
      <c r="U29" s="37"/>
      <c r="V29" s="46"/>
      <c r="W29" s="46"/>
      <c r="X29" s="37"/>
      <c r="Y29" s="37"/>
      <c r="Z29" s="13"/>
      <c r="AA29" s="13"/>
    </row>
    <row r="30" spans="1:27" ht="12.75">
      <c r="A30" s="6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3"/>
      <c r="M30" s="63"/>
      <c r="N30" s="63"/>
      <c r="O30" s="63"/>
      <c r="P30" s="63"/>
      <c r="Q30" s="63"/>
      <c r="R30" s="63"/>
      <c r="S30" s="63"/>
      <c r="T30" s="64"/>
      <c r="U30" s="38"/>
      <c r="V30" s="38"/>
      <c r="W30" s="38"/>
      <c r="X30" s="38"/>
      <c r="Y30" s="44"/>
      <c r="Z30" s="13"/>
      <c r="AA30" s="13"/>
    </row>
    <row r="31" spans="1:27" ht="12.75">
      <c r="A31" s="6"/>
      <c r="B31" s="130" t="s">
        <v>162</v>
      </c>
      <c r="C31" s="130"/>
      <c r="D31" s="130"/>
      <c r="E31" s="130"/>
      <c r="F31" s="130"/>
      <c r="G31" s="130"/>
      <c r="H31" s="130"/>
      <c r="I31" s="130"/>
      <c r="J31" s="131"/>
      <c r="K31" s="56"/>
      <c r="L31" s="65"/>
      <c r="M31" s="65"/>
      <c r="N31" s="65"/>
      <c r="O31" s="65"/>
      <c r="P31" s="65"/>
      <c r="Q31" s="65"/>
      <c r="R31" s="65"/>
      <c r="S31" s="65"/>
      <c r="T31" s="66"/>
      <c r="U31" s="38"/>
      <c r="V31" s="38"/>
      <c r="W31" s="38"/>
      <c r="X31" s="38"/>
      <c r="Y31" s="44"/>
      <c r="Z31" s="13"/>
      <c r="AA31" s="13"/>
    </row>
    <row r="32" spans="1:27" ht="12.75">
      <c r="A32" s="6"/>
      <c r="B32" s="129" t="s">
        <v>139</v>
      </c>
      <c r="C32" s="129"/>
      <c r="D32" s="129"/>
      <c r="E32" s="129"/>
      <c r="F32" s="129"/>
      <c r="G32" s="129"/>
      <c r="H32" s="129"/>
      <c r="I32" s="129"/>
      <c r="J32" s="129"/>
      <c r="K32" s="59" t="s">
        <v>163</v>
      </c>
      <c r="L32" s="60">
        <v>130</v>
      </c>
      <c r="M32" s="60">
        <v>118</v>
      </c>
      <c r="N32" s="60">
        <v>22</v>
      </c>
      <c r="O32" s="60">
        <v>41</v>
      </c>
      <c r="P32" s="60">
        <v>1278</v>
      </c>
      <c r="Q32" s="60">
        <v>694</v>
      </c>
      <c r="R32" s="60">
        <v>2</v>
      </c>
      <c r="S32" s="60">
        <v>31</v>
      </c>
      <c r="T32" s="60">
        <f>SUM(L32:S32)</f>
        <v>2316</v>
      </c>
      <c r="U32" s="37"/>
      <c r="V32" s="46"/>
      <c r="W32" s="46"/>
      <c r="X32" s="37"/>
      <c r="Y32" s="37"/>
      <c r="Z32" s="13"/>
      <c r="AA32" s="13"/>
    </row>
    <row r="33" spans="1:27" ht="12.75" customHeight="1">
      <c r="A33" s="6"/>
      <c r="B33" s="129" t="s">
        <v>154</v>
      </c>
      <c r="C33" s="129"/>
      <c r="D33" s="129"/>
      <c r="E33" s="129"/>
      <c r="F33" s="129"/>
      <c r="G33" s="129"/>
      <c r="H33" s="129"/>
      <c r="I33" s="129"/>
      <c r="J33" s="129"/>
      <c r="K33" s="59" t="s">
        <v>164</v>
      </c>
      <c r="L33" s="60">
        <v>668</v>
      </c>
      <c r="M33" s="60">
        <v>353</v>
      </c>
      <c r="N33" s="60">
        <v>89</v>
      </c>
      <c r="O33" s="60">
        <v>92</v>
      </c>
      <c r="P33" s="60">
        <v>5503</v>
      </c>
      <c r="Q33" s="60">
        <v>3650</v>
      </c>
      <c r="R33" s="60">
        <v>30</v>
      </c>
      <c r="S33" s="60">
        <v>157</v>
      </c>
      <c r="T33" s="60">
        <f>SUM(L33:S33)</f>
        <v>10542</v>
      </c>
      <c r="U33" s="37"/>
      <c r="V33" s="46"/>
      <c r="W33" s="46"/>
      <c r="X33" s="37"/>
      <c r="Y33" s="37"/>
      <c r="Z33" s="13"/>
      <c r="AA33" s="13"/>
    </row>
    <row r="34" spans="1:27" ht="12.75">
      <c r="A34" s="6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5"/>
      <c r="M34" s="65"/>
      <c r="N34" s="65"/>
      <c r="O34" s="65"/>
      <c r="P34" s="65"/>
      <c r="Q34" s="65"/>
      <c r="R34" s="65"/>
      <c r="S34" s="115"/>
      <c r="T34" s="66"/>
      <c r="U34" s="38"/>
      <c r="V34" s="38"/>
      <c r="W34" s="38"/>
      <c r="X34" s="38"/>
      <c r="Y34" s="44"/>
      <c r="Z34" s="13"/>
      <c r="AA34" s="13"/>
    </row>
    <row r="35" spans="1:27" ht="12.75">
      <c r="A35" s="6"/>
      <c r="B35" s="130" t="s">
        <v>165</v>
      </c>
      <c r="C35" s="130"/>
      <c r="D35" s="130"/>
      <c r="E35" s="130"/>
      <c r="F35" s="130"/>
      <c r="G35" s="130"/>
      <c r="H35" s="130"/>
      <c r="I35" s="130"/>
      <c r="J35" s="131"/>
      <c r="K35" s="56"/>
      <c r="L35" s="65"/>
      <c r="M35" s="65"/>
      <c r="N35" s="65"/>
      <c r="O35" s="65"/>
      <c r="P35" s="65"/>
      <c r="Q35" s="65"/>
      <c r="R35" s="65"/>
      <c r="S35" s="115"/>
      <c r="T35" s="66"/>
      <c r="U35" s="38"/>
      <c r="V35" s="38"/>
      <c r="W35" s="38"/>
      <c r="X35" s="38"/>
      <c r="Y35" s="44"/>
      <c r="Z35" s="13"/>
      <c r="AA35" s="13"/>
    </row>
    <row r="36" spans="1:27" ht="12.75">
      <c r="A36" s="6"/>
      <c r="B36" s="129" t="s">
        <v>139</v>
      </c>
      <c r="C36" s="129"/>
      <c r="D36" s="129"/>
      <c r="E36" s="129"/>
      <c r="F36" s="129"/>
      <c r="G36" s="129"/>
      <c r="H36" s="129"/>
      <c r="I36" s="129"/>
      <c r="J36" s="129"/>
      <c r="K36" s="59" t="s">
        <v>166</v>
      </c>
      <c r="L36" s="60">
        <v>54</v>
      </c>
      <c r="M36" s="60">
        <v>7</v>
      </c>
      <c r="N36" s="60">
        <v>5</v>
      </c>
      <c r="O36" s="60">
        <v>0</v>
      </c>
      <c r="P36" s="60">
        <v>19</v>
      </c>
      <c r="Q36" s="60">
        <v>1</v>
      </c>
      <c r="R36" s="60">
        <v>0</v>
      </c>
      <c r="S36" s="60">
        <v>0</v>
      </c>
      <c r="T36" s="60">
        <f>SUM(L36:S36)</f>
        <v>86</v>
      </c>
      <c r="U36" s="46"/>
      <c r="V36" s="46"/>
      <c r="W36" s="46"/>
      <c r="X36" s="37"/>
      <c r="Y36" s="37"/>
      <c r="Z36" s="13"/>
      <c r="AA36" s="13"/>
    </row>
    <row r="37" spans="1:27" ht="12.75" customHeight="1">
      <c r="A37" s="6"/>
      <c r="B37" s="129" t="s">
        <v>154</v>
      </c>
      <c r="C37" s="129"/>
      <c r="D37" s="129"/>
      <c r="E37" s="129"/>
      <c r="F37" s="129"/>
      <c r="G37" s="129"/>
      <c r="H37" s="129"/>
      <c r="I37" s="129"/>
      <c r="J37" s="129"/>
      <c r="K37" s="59" t="s">
        <v>167</v>
      </c>
      <c r="L37" s="60">
        <v>71</v>
      </c>
      <c r="M37" s="60">
        <v>8</v>
      </c>
      <c r="N37" s="60">
        <v>6</v>
      </c>
      <c r="O37" s="60">
        <v>0</v>
      </c>
      <c r="P37" s="60">
        <v>26</v>
      </c>
      <c r="Q37" s="60">
        <v>3</v>
      </c>
      <c r="R37" s="60">
        <v>0</v>
      </c>
      <c r="S37" s="60">
        <v>0</v>
      </c>
      <c r="T37" s="60">
        <f>SUM(L37:S37)</f>
        <v>114</v>
      </c>
      <c r="U37" s="46"/>
      <c r="V37" s="46"/>
      <c r="W37" s="46"/>
      <c r="X37" s="37"/>
      <c r="Y37" s="37"/>
      <c r="Z37" s="13"/>
      <c r="AA37" s="13"/>
    </row>
    <row r="38" spans="1:27" ht="12.75" customHeight="1">
      <c r="A38" s="6"/>
      <c r="B38" s="70"/>
      <c r="C38" s="116"/>
      <c r="D38" s="116"/>
      <c r="E38" s="116"/>
      <c r="F38" s="116"/>
      <c r="G38" s="116"/>
      <c r="H38" s="116"/>
      <c r="I38" s="116"/>
      <c r="J38" s="117"/>
      <c r="K38" s="70"/>
      <c r="L38" s="118"/>
      <c r="M38" s="118"/>
      <c r="N38" s="118"/>
      <c r="O38" s="118"/>
      <c r="P38" s="118"/>
      <c r="Q38" s="118"/>
      <c r="R38" s="118"/>
      <c r="S38" s="118"/>
      <c r="T38" s="119"/>
      <c r="U38" s="37"/>
      <c r="V38" s="37"/>
      <c r="W38" s="37"/>
      <c r="X38" s="37"/>
      <c r="Y38" s="37"/>
      <c r="Z38" s="13"/>
      <c r="AA38" s="13"/>
    </row>
    <row r="39" spans="1:27" ht="12.75">
      <c r="A39" s="6"/>
      <c r="B39" s="130" t="s">
        <v>168</v>
      </c>
      <c r="C39" s="130"/>
      <c r="D39" s="130"/>
      <c r="E39" s="130"/>
      <c r="F39" s="130"/>
      <c r="G39" s="130"/>
      <c r="H39" s="130"/>
      <c r="I39" s="130"/>
      <c r="J39" s="131"/>
      <c r="K39" s="56"/>
      <c r="L39" s="65"/>
      <c r="M39" s="65"/>
      <c r="N39" s="65"/>
      <c r="O39" s="65"/>
      <c r="P39" s="65"/>
      <c r="Q39" s="65"/>
      <c r="R39" s="65"/>
      <c r="S39" s="65"/>
      <c r="T39" s="66"/>
      <c r="U39" s="38"/>
      <c r="V39" s="38"/>
      <c r="W39" s="38"/>
      <c r="X39" s="38"/>
      <c r="Y39" s="44"/>
      <c r="Z39" s="13"/>
      <c r="AA39" s="13"/>
    </row>
    <row r="40" spans="1:27" ht="12.75">
      <c r="A40" s="6"/>
      <c r="B40" s="129" t="s">
        <v>139</v>
      </c>
      <c r="C40" s="129"/>
      <c r="D40" s="129"/>
      <c r="E40" s="129"/>
      <c r="F40" s="129"/>
      <c r="G40" s="129"/>
      <c r="H40" s="129"/>
      <c r="I40" s="129"/>
      <c r="J40" s="129"/>
      <c r="K40" s="59" t="s">
        <v>169</v>
      </c>
      <c r="L40" s="60">
        <v>525</v>
      </c>
      <c r="M40" s="60">
        <v>80</v>
      </c>
      <c r="N40" s="60">
        <v>55</v>
      </c>
      <c r="O40" s="60">
        <v>52</v>
      </c>
      <c r="P40" s="60">
        <v>673</v>
      </c>
      <c r="Q40" s="60">
        <v>248</v>
      </c>
      <c r="R40" s="60">
        <v>31</v>
      </c>
      <c r="S40" s="60">
        <v>48</v>
      </c>
      <c r="T40" s="60">
        <f>SUM(L40:S40)</f>
        <v>1712</v>
      </c>
      <c r="U40" s="37"/>
      <c r="V40" s="37"/>
      <c r="W40" s="37"/>
      <c r="X40" s="37"/>
      <c r="Y40" s="37"/>
      <c r="Z40" s="13"/>
      <c r="AA40" s="13"/>
    </row>
    <row r="41" spans="1:27" ht="12.75">
      <c r="A41" s="6"/>
      <c r="B41" s="129" t="s">
        <v>154</v>
      </c>
      <c r="C41" s="129"/>
      <c r="D41" s="129"/>
      <c r="E41" s="129"/>
      <c r="F41" s="129"/>
      <c r="G41" s="129"/>
      <c r="H41" s="129"/>
      <c r="I41" s="129"/>
      <c r="J41" s="129"/>
      <c r="K41" s="59" t="s">
        <v>170</v>
      </c>
      <c r="L41" s="60">
        <v>1979</v>
      </c>
      <c r="M41" s="60">
        <v>236</v>
      </c>
      <c r="N41" s="60">
        <v>169</v>
      </c>
      <c r="O41" s="60">
        <v>197</v>
      </c>
      <c r="P41" s="60">
        <v>2789</v>
      </c>
      <c r="Q41" s="60">
        <v>687</v>
      </c>
      <c r="R41" s="60">
        <v>139</v>
      </c>
      <c r="S41" s="60">
        <v>230</v>
      </c>
      <c r="T41" s="60">
        <f>SUM(L41:S41)</f>
        <v>6426</v>
      </c>
      <c r="U41" s="37"/>
      <c r="V41" s="37"/>
      <c r="W41" s="37"/>
      <c r="X41" s="37"/>
      <c r="Y41" s="37"/>
      <c r="Z41" s="13"/>
      <c r="AA41" s="13"/>
    </row>
    <row r="42" spans="1:27" ht="12.75">
      <c r="A42" s="6"/>
      <c r="B42" s="70"/>
      <c r="C42" s="116"/>
      <c r="D42" s="116"/>
      <c r="E42" s="116"/>
      <c r="F42" s="116"/>
      <c r="G42" s="116"/>
      <c r="H42" s="116"/>
      <c r="I42" s="116"/>
      <c r="J42" s="117"/>
      <c r="K42" s="70"/>
      <c r="L42" s="118"/>
      <c r="M42" s="118"/>
      <c r="N42" s="118"/>
      <c r="O42" s="118"/>
      <c r="P42" s="118"/>
      <c r="Q42" s="118"/>
      <c r="R42" s="118"/>
      <c r="S42" s="118"/>
      <c r="T42" s="119"/>
      <c r="U42" s="37"/>
      <c r="V42" s="37"/>
      <c r="W42" s="37"/>
      <c r="X42" s="37"/>
      <c r="Y42" s="37"/>
      <c r="Z42" s="13"/>
      <c r="AA42" s="13"/>
    </row>
    <row r="43" spans="1:27" ht="13.5" customHeight="1">
      <c r="A43" s="6"/>
      <c r="B43" s="137" t="s">
        <v>136</v>
      </c>
      <c r="C43" s="138"/>
      <c r="D43" s="138"/>
      <c r="E43" s="138"/>
      <c r="F43" s="138"/>
      <c r="G43" s="138"/>
      <c r="H43" s="138"/>
      <c r="I43" s="138"/>
      <c r="J43" s="139"/>
      <c r="K43" s="70"/>
      <c r="L43" s="71"/>
      <c r="M43" s="72"/>
      <c r="N43" s="72"/>
      <c r="O43" s="72"/>
      <c r="P43" s="72"/>
      <c r="Q43" s="72"/>
      <c r="R43" s="72"/>
      <c r="S43" s="72"/>
      <c r="T43" s="73"/>
      <c r="U43" s="40"/>
      <c r="V43" s="40"/>
      <c r="W43" s="40"/>
      <c r="X43" s="40"/>
      <c r="Y43" s="40"/>
      <c r="Z43" s="13"/>
      <c r="AA43" s="13"/>
    </row>
    <row r="44" spans="1:27" ht="12.75" customHeight="1">
      <c r="A44" s="6"/>
      <c r="B44" s="134" t="s">
        <v>171</v>
      </c>
      <c r="C44" s="135"/>
      <c r="D44" s="135"/>
      <c r="E44" s="135"/>
      <c r="F44" s="135"/>
      <c r="G44" s="135"/>
      <c r="H44" s="135"/>
      <c r="I44" s="135"/>
      <c r="J44" s="136"/>
      <c r="K44" s="59" t="s">
        <v>172</v>
      </c>
      <c r="L44" s="60">
        <f>SUM(L20+L24+L28+L32+L36+L40)</f>
        <v>2396</v>
      </c>
      <c r="M44" s="60">
        <f aca="true" t="shared" si="0" ref="M44:T44">SUM(M20+M24+M28+M32+M36+M40)</f>
        <v>1893</v>
      </c>
      <c r="N44" s="60">
        <f t="shared" si="0"/>
        <v>883</v>
      </c>
      <c r="O44" s="60">
        <f t="shared" si="0"/>
        <v>1051</v>
      </c>
      <c r="P44" s="60">
        <f t="shared" si="0"/>
        <v>7100</v>
      </c>
      <c r="Q44" s="60">
        <f t="shared" si="0"/>
        <v>2732</v>
      </c>
      <c r="R44" s="60">
        <f t="shared" si="0"/>
        <v>102</v>
      </c>
      <c r="S44" s="60">
        <f t="shared" si="0"/>
        <v>362</v>
      </c>
      <c r="T44" s="60">
        <f t="shared" si="0"/>
        <v>16519</v>
      </c>
      <c r="U44" s="37"/>
      <c r="V44" s="37"/>
      <c r="W44" s="37"/>
      <c r="X44" s="37"/>
      <c r="Y44" s="37"/>
      <c r="Z44" s="13"/>
      <c r="AA44" s="13"/>
    </row>
    <row r="45" spans="1:27" ht="13.5" customHeight="1">
      <c r="A45" s="6"/>
      <c r="B45" s="134" t="s">
        <v>173</v>
      </c>
      <c r="C45" s="135"/>
      <c r="D45" s="135"/>
      <c r="E45" s="135"/>
      <c r="F45" s="135"/>
      <c r="G45" s="135"/>
      <c r="H45" s="135"/>
      <c r="I45" s="135"/>
      <c r="J45" s="136"/>
      <c r="K45" s="59" t="s">
        <v>174</v>
      </c>
      <c r="L45" s="60">
        <f>SUM(L21+L25+L29+L33+L37+L41)</f>
        <v>6096</v>
      </c>
      <c r="M45" s="60">
        <f aca="true" t="shared" si="1" ref="M45:T45">SUM(M21+M25+M29+M33+M37+M41)</f>
        <v>3699</v>
      </c>
      <c r="N45" s="60">
        <f t="shared" si="1"/>
        <v>1916</v>
      </c>
      <c r="O45" s="60">
        <f t="shared" si="1"/>
        <v>1984</v>
      </c>
      <c r="P45" s="60">
        <f t="shared" si="1"/>
        <v>17421</v>
      </c>
      <c r="Q45" s="60">
        <f t="shared" si="1"/>
        <v>7738</v>
      </c>
      <c r="R45" s="60">
        <f t="shared" si="1"/>
        <v>344</v>
      </c>
      <c r="S45" s="60">
        <f t="shared" si="1"/>
        <v>871</v>
      </c>
      <c r="T45" s="60">
        <f t="shared" si="1"/>
        <v>40069</v>
      </c>
      <c r="U45" s="37"/>
      <c r="V45" s="37"/>
      <c r="W45" s="37"/>
      <c r="X45" s="37"/>
      <c r="Y45" s="37"/>
      <c r="Z45" s="13"/>
      <c r="AA45" s="13"/>
    </row>
    <row r="46" spans="21:27" ht="12.75">
      <c r="U46" s="13"/>
      <c r="V46" s="13"/>
      <c r="W46" s="13"/>
      <c r="X46" s="13"/>
      <c r="Y46" s="13"/>
      <c r="Z46" s="13"/>
      <c r="AA46" s="13"/>
    </row>
    <row r="47" spans="1:27" ht="12.75" customHeight="1">
      <c r="A47" s="6"/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42"/>
      <c r="V47" s="42"/>
      <c r="W47" s="42"/>
      <c r="X47" s="42"/>
      <c r="Y47" s="42"/>
      <c r="Z47" s="13"/>
      <c r="AA47" s="13"/>
    </row>
    <row r="48" spans="1:27" ht="12.7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42"/>
      <c r="V48" s="42"/>
      <c r="W48" s="42"/>
      <c r="X48" s="42"/>
      <c r="Y48" s="42"/>
      <c r="Z48" s="13"/>
      <c r="AA48" s="13"/>
    </row>
    <row r="49" spans="1:25" ht="12.75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5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</row>
    <row r="56" spans="1:25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</row>
    <row r="57" spans="1:25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  <c r="Y57" s="16"/>
    </row>
    <row r="58" spans="1:25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  <c r="Y58" s="16"/>
    </row>
    <row r="59" spans="1:25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</row>
    <row r="60" spans="1:25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  <c r="Y60" s="16"/>
    </row>
    <row r="61" spans="1:25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  <c r="Y61" s="16"/>
    </row>
    <row r="62" spans="1:25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  <c r="Y62" s="16"/>
    </row>
    <row r="63" spans="1:25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  <c r="Y63" s="16"/>
    </row>
    <row r="64" spans="1:25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5"/>
      <c r="N64" s="15"/>
      <c r="O64" s="15"/>
      <c r="P64" s="15"/>
      <c r="Q64" s="15"/>
      <c r="R64" s="15"/>
      <c r="S64" s="15"/>
      <c r="T64" s="15"/>
      <c r="U64" s="16"/>
      <c r="V64" s="16"/>
      <c r="W64" s="16"/>
      <c r="X64" s="16"/>
      <c r="Y64" s="16"/>
    </row>
    <row r="65" spans="1:25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15"/>
      <c r="N65" s="15"/>
      <c r="O65" s="15"/>
      <c r="P65" s="15"/>
      <c r="Q65" s="15"/>
      <c r="R65" s="15"/>
      <c r="S65" s="15"/>
      <c r="T65" s="15"/>
      <c r="U65" s="16"/>
      <c r="V65" s="16"/>
      <c r="W65" s="16"/>
      <c r="X65" s="16"/>
      <c r="Y65" s="16"/>
    </row>
    <row r="66" spans="1:25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5"/>
      <c r="N66" s="15"/>
      <c r="O66" s="15"/>
      <c r="P66" s="15"/>
      <c r="Q66" s="15"/>
      <c r="R66" s="15"/>
      <c r="S66" s="15"/>
      <c r="T66" s="15"/>
      <c r="U66" s="16"/>
      <c r="V66" s="16"/>
      <c r="W66" s="16"/>
      <c r="X66" s="16"/>
      <c r="Y66" s="1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6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6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6"/>
      <c r="M211" s="6"/>
      <c r="N211" s="6"/>
      <c r="O211" s="6"/>
      <c r="P211" s="6"/>
      <c r="Q211" s="6"/>
      <c r="R211" s="6"/>
      <c r="S211" s="6"/>
      <c r="T211" s="6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</sheetData>
  <mergeCells count="28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24:J24"/>
    <mergeCell ref="B25:J25"/>
    <mergeCell ref="B27:J27"/>
    <mergeCell ref="B28:J28"/>
    <mergeCell ref="B29:J29"/>
    <mergeCell ref="B31:J31"/>
    <mergeCell ref="B32:J32"/>
    <mergeCell ref="B33:J33"/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1"/>
  <sheetViews>
    <sheetView workbookViewId="0" topLeftCell="J1">
      <selection activeCell="L42" sqref="L42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6.421875" style="0" customWidth="1"/>
    <col min="15" max="15" width="14.8515625" style="0" customWidth="1"/>
    <col min="16" max="16" width="13.7109375" style="0" customWidth="1"/>
    <col min="17" max="19" width="12.00390625" style="0" customWidth="1"/>
    <col min="20" max="20" width="16.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3" customFormat="1" ht="12.7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3" customFormat="1" ht="12.7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3" customFormat="1" ht="12.75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="3" customFormat="1" ht="12"/>
    <row r="6" spans="1:20" s="3" customFormat="1" ht="12.75" customHeight="1">
      <c r="A6" s="126" t="s">
        <v>4</v>
      </c>
      <c r="B6" s="127"/>
      <c r="C6" s="127"/>
      <c r="D6" s="127"/>
      <c r="E6" s="128"/>
      <c r="F6" s="19"/>
      <c r="G6" s="20"/>
      <c r="H6" s="20"/>
      <c r="I6" s="21"/>
      <c r="J6" s="77" t="s">
        <v>217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8" t="s">
        <v>5</v>
      </c>
      <c r="C8" s="79"/>
      <c r="D8" s="79"/>
      <c r="E8" s="79"/>
      <c r="F8" s="79"/>
      <c r="G8" s="79"/>
      <c r="H8" s="79"/>
      <c r="I8" s="79"/>
      <c r="J8" s="79" t="s">
        <v>175</v>
      </c>
      <c r="K8" s="79"/>
      <c r="L8" s="79"/>
      <c r="M8" s="79"/>
      <c r="N8" s="79"/>
      <c r="O8" s="79"/>
      <c r="P8" s="79"/>
      <c r="Q8" s="80"/>
      <c r="R8" s="21"/>
      <c r="S8" s="21"/>
      <c r="T8" s="21"/>
    </row>
    <row r="9" spans="1:20" s="24" customFormat="1" ht="12">
      <c r="A9" s="23"/>
      <c r="B9" s="81" t="s">
        <v>124</v>
      </c>
      <c r="C9" s="82"/>
      <c r="D9" s="82"/>
      <c r="E9" s="82"/>
      <c r="F9" s="82"/>
      <c r="G9" s="82"/>
      <c r="H9" s="82"/>
      <c r="I9" s="82"/>
      <c r="J9" s="82" t="s">
        <v>136</v>
      </c>
      <c r="K9" s="82"/>
      <c r="L9" s="82"/>
      <c r="M9" s="82"/>
      <c r="N9" s="82"/>
      <c r="O9" s="82"/>
      <c r="P9" s="82"/>
      <c r="Q9" s="83"/>
      <c r="R9" s="23"/>
      <c r="S9" s="23"/>
      <c r="T9" s="23"/>
    </row>
    <row r="10" spans="1:20" s="3" customFormat="1" ht="12">
      <c r="A10" s="21"/>
      <c r="B10" s="84" t="s">
        <v>6</v>
      </c>
      <c r="C10" s="85"/>
      <c r="D10" s="85"/>
      <c r="E10" s="85"/>
      <c r="F10" s="85"/>
      <c r="G10" s="85"/>
      <c r="H10" s="85"/>
      <c r="I10" s="85"/>
      <c r="J10" s="85" t="s">
        <v>214</v>
      </c>
      <c r="K10" s="85"/>
      <c r="L10" s="85"/>
      <c r="M10" s="85"/>
      <c r="N10" s="85"/>
      <c r="O10" s="85"/>
      <c r="P10" s="85"/>
      <c r="Q10" s="86"/>
      <c r="R10" s="21"/>
      <c r="S10" s="21"/>
      <c r="T10" s="21"/>
    </row>
    <row r="11" spans="1:20" s="3" customFormat="1" ht="12">
      <c r="A11" s="21"/>
      <c r="B11" s="84" t="s">
        <v>126</v>
      </c>
      <c r="C11" s="85"/>
      <c r="D11" s="85"/>
      <c r="E11" s="85"/>
      <c r="F11" s="85"/>
      <c r="G11" s="85"/>
      <c r="H11" s="85"/>
      <c r="I11" s="85"/>
      <c r="J11" s="121" t="s">
        <v>127</v>
      </c>
      <c r="K11" s="121"/>
      <c r="L11" s="121"/>
      <c r="M11" s="85"/>
      <c r="N11" s="85"/>
      <c r="O11" s="85"/>
      <c r="P11" s="85"/>
      <c r="Q11" s="86"/>
      <c r="R11" s="21"/>
      <c r="S11" s="21"/>
      <c r="T11" s="21"/>
    </row>
    <row r="12" spans="1:20" s="3" customFormat="1" ht="12">
      <c r="A12" s="21"/>
      <c r="B12" s="84" t="s">
        <v>7</v>
      </c>
      <c r="C12" s="85"/>
      <c r="D12" s="85"/>
      <c r="E12" s="85"/>
      <c r="F12" s="85"/>
      <c r="G12" s="85"/>
      <c r="H12" s="85"/>
      <c r="I12" s="85"/>
      <c r="J12" s="85" t="s">
        <v>176</v>
      </c>
      <c r="K12" s="85"/>
      <c r="L12" s="85"/>
      <c r="M12" s="85"/>
      <c r="N12" s="85"/>
      <c r="O12" s="85"/>
      <c r="P12" s="85"/>
      <c r="Q12" s="86"/>
      <c r="R12" s="21"/>
      <c r="S12" s="21"/>
      <c r="T12" s="21"/>
    </row>
    <row r="13" spans="1:20" s="3" customFormat="1" ht="12">
      <c r="A13" s="21"/>
      <c r="B13" s="87" t="s">
        <v>8</v>
      </c>
      <c r="C13" s="88"/>
      <c r="D13" s="88"/>
      <c r="E13" s="88"/>
      <c r="F13" s="88"/>
      <c r="G13" s="88"/>
      <c r="H13" s="88"/>
      <c r="I13" s="88"/>
      <c r="J13" s="88" t="s">
        <v>129</v>
      </c>
      <c r="K13" s="88"/>
      <c r="L13" s="88"/>
      <c r="M13" s="88"/>
      <c r="N13" s="88"/>
      <c r="O13" s="88"/>
      <c r="P13" s="88"/>
      <c r="Q13" s="89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6" ht="36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4" t="s">
        <v>195</v>
      </c>
      <c r="M16" s="74" t="s">
        <v>196</v>
      </c>
      <c r="N16" s="74" t="s">
        <v>197</v>
      </c>
      <c r="O16" s="74" t="s">
        <v>198</v>
      </c>
      <c r="P16" s="74" t="s">
        <v>199</v>
      </c>
      <c r="Q16" s="74" t="s">
        <v>200</v>
      </c>
      <c r="R16" s="74" t="s">
        <v>218</v>
      </c>
      <c r="S16" s="74" t="s">
        <v>219</v>
      </c>
      <c r="T16" s="75" t="s">
        <v>203</v>
      </c>
      <c r="U16" s="13"/>
      <c r="V16" s="13"/>
      <c r="W16" s="13"/>
      <c r="X16" s="13"/>
      <c r="Y16" s="13"/>
      <c r="Z16" s="13"/>
    </row>
    <row r="17" spans="2:26" ht="12.75" customHeight="1">
      <c r="B17" s="122" t="s">
        <v>9</v>
      </c>
      <c r="C17" s="123"/>
      <c r="D17" s="123"/>
      <c r="E17" s="123"/>
      <c r="F17" s="123"/>
      <c r="G17" s="123"/>
      <c r="H17" s="123"/>
      <c r="I17" s="123"/>
      <c r="J17" s="123"/>
      <c r="K17" s="124"/>
      <c r="L17" s="76" t="s">
        <v>204</v>
      </c>
      <c r="M17" s="76" t="s">
        <v>205</v>
      </c>
      <c r="N17" s="76" t="s">
        <v>206</v>
      </c>
      <c r="O17" s="76" t="s">
        <v>207</v>
      </c>
      <c r="P17" s="76" t="s">
        <v>208</v>
      </c>
      <c r="Q17" s="76" t="s">
        <v>209</v>
      </c>
      <c r="R17" s="76" t="s">
        <v>210</v>
      </c>
      <c r="S17" s="76" t="s">
        <v>211</v>
      </c>
      <c r="T17" s="76" t="s">
        <v>212</v>
      </c>
      <c r="U17" s="33"/>
      <c r="V17" s="33"/>
      <c r="W17" s="33"/>
      <c r="X17" s="32"/>
      <c r="Y17" s="34"/>
      <c r="Z17" s="13"/>
    </row>
    <row r="18" spans="1:26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54"/>
      <c r="U18" s="35"/>
      <c r="V18" s="35"/>
      <c r="W18" s="35"/>
      <c r="X18" s="35"/>
      <c r="Y18" s="35"/>
      <c r="Z18" s="13"/>
    </row>
    <row r="19" spans="1:26" ht="12.75" customHeight="1">
      <c r="A19" s="6"/>
      <c r="B19" s="130" t="s">
        <v>177</v>
      </c>
      <c r="C19" s="130"/>
      <c r="D19" s="130"/>
      <c r="E19" s="130"/>
      <c r="F19" s="130"/>
      <c r="G19" s="130"/>
      <c r="H19" s="130"/>
      <c r="I19" s="130"/>
      <c r="J19" s="131"/>
      <c r="K19" s="56"/>
      <c r="L19" s="57"/>
      <c r="M19" s="57"/>
      <c r="N19" s="57"/>
      <c r="O19" s="57"/>
      <c r="P19" s="57"/>
      <c r="Q19" s="57"/>
      <c r="R19" s="57"/>
      <c r="S19" s="57"/>
      <c r="T19" s="58"/>
      <c r="U19" s="35"/>
      <c r="V19" s="35"/>
      <c r="W19" s="35"/>
      <c r="X19" s="35"/>
      <c r="Y19" s="47"/>
      <c r="Z19" s="13"/>
    </row>
    <row r="20" spans="1:26" s="8" customFormat="1" ht="12.75">
      <c r="A20" s="7"/>
      <c r="B20" s="129" t="s">
        <v>139</v>
      </c>
      <c r="C20" s="129"/>
      <c r="D20" s="129"/>
      <c r="E20" s="129"/>
      <c r="F20" s="129"/>
      <c r="G20" s="129"/>
      <c r="H20" s="129"/>
      <c r="I20" s="129"/>
      <c r="J20" s="129"/>
      <c r="K20" s="59" t="s">
        <v>178</v>
      </c>
      <c r="L20" s="60">
        <v>73</v>
      </c>
      <c r="M20" s="60">
        <v>60</v>
      </c>
      <c r="N20" s="60">
        <v>27</v>
      </c>
      <c r="O20" s="60">
        <v>69</v>
      </c>
      <c r="P20" s="60">
        <v>25</v>
      </c>
      <c r="Q20" s="60">
        <v>3</v>
      </c>
      <c r="R20" s="60"/>
      <c r="S20" s="60"/>
      <c r="T20" s="60">
        <f>SUM(L20:S20)</f>
        <v>257</v>
      </c>
      <c r="U20" s="36"/>
      <c r="V20" s="36"/>
      <c r="W20" s="36"/>
      <c r="X20" s="36"/>
      <c r="Y20" s="36"/>
      <c r="Z20" s="48"/>
    </row>
    <row r="21" spans="1:26" s="8" customFormat="1" ht="12.75">
      <c r="A21" s="7"/>
      <c r="B21" s="129" t="s">
        <v>179</v>
      </c>
      <c r="C21" s="129"/>
      <c r="D21" s="129"/>
      <c r="E21" s="129"/>
      <c r="F21" s="129"/>
      <c r="G21" s="129"/>
      <c r="H21" s="129"/>
      <c r="I21" s="129"/>
      <c r="J21" s="129"/>
      <c r="K21" s="59" t="s">
        <v>180</v>
      </c>
      <c r="L21" s="60">
        <v>328</v>
      </c>
      <c r="M21" s="60">
        <v>177</v>
      </c>
      <c r="N21" s="60">
        <v>87</v>
      </c>
      <c r="O21" s="60">
        <v>242</v>
      </c>
      <c r="P21" s="60">
        <v>72</v>
      </c>
      <c r="Q21" s="60">
        <v>3</v>
      </c>
      <c r="R21" s="60"/>
      <c r="S21" s="60"/>
      <c r="T21" s="60">
        <f>SUM(L21:S21)</f>
        <v>909</v>
      </c>
      <c r="U21" s="36"/>
      <c r="V21" s="36"/>
      <c r="W21" s="36"/>
      <c r="X21" s="36"/>
      <c r="Y21" s="36"/>
      <c r="Z21" s="48"/>
    </row>
    <row r="22" spans="1:26" s="8" customFormat="1" ht="12.75">
      <c r="A22" s="7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3"/>
      <c r="T22" s="64"/>
      <c r="U22" s="38"/>
      <c r="V22" s="38"/>
      <c r="W22" s="38"/>
      <c r="X22" s="38"/>
      <c r="Y22" s="49"/>
      <c r="Z22" s="48"/>
    </row>
    <row r="23" spans="1:26" s="8" customFormat="1" ht="12.75">
      <c r="A23" s="7"/>
      <c r="B23" s="130" t="s">
        <v>181</v>
      </c>
      <c r="C23" s="130"/>
      <c r="D23" s="130"/>
      <c r="E23" s="130"/>
      <c r="F23" s="130"/>
      <c r="G23" s="130"/>
      <c r="H23" s="130"/>
      <c r="I23" s="130"/>
      <c r="J23" s="131"/>
      <c r="K23" s="56"/>
      <c r="L23" s="65"/>
      <c r="M23" s="65"/>
      <c r="N23" s="65"/>
      <c r="O23" s="65"/>
      <c r="P23" s="65"/>
      <c r="Q23" s="65"/>
      <c r="R23" s="65"/>
      <c r="S23" s="65"/>
      <c r="T23" s="66"/>
      <c r="U23" s="38"/>
      <c r="V23" s="38"/>
      <c r="W23" s="38"/>
      <c r="X23" s="38"/>
      <c r="Y23" s="49"/>
      <c r="Z23" s="48"/>
    </row>
    <row r="24" spans="1:26" s="8" customFormat="1" ht="12.75">
      <c r="A24" s="7"/>
      <c r="B24" s="129" t="s">
        <v>139</v>
      </c>
      <c r="C24" s="129"/>
      <c r="D24" s="129"/>
      <c r="E24" s="129"/>
      <c r="F24" s="129"/>
      <c r="G24" s="129"/>
      <c r="H24" s="129"/>
      <c r="I24" s="129"/>
      <c r="J24" s="129"/>
      <c r="K24" s="59" t="s">
        <v>182</v>
      </c>
      <c r="L24" s="60">
        <v>0</v>
      </c>
      <c r="M24" s="60">
        <v>1</v>
      </c>
      <c r="N24" s="60">
        <v>2</v>
      </c>
      <c r="O24" s="60">
        <v>1</v>
      </c>
      <c r="P24" s="60">
        <v>2</v>
      </c>
      <c r="Q24" s="60">
        <v>0</v>
      </c>
      <c r="R24" s="60"/>
      <c r="S24" s="60"/>
      <c r="T24" s="60">
        <f>SUM(L24:S24)</f>
        <v>6</v>
      </c>
      <c r="U24" s="36"/>
      <c r="V24" s="36"/>
      <c r="W24" s="36"/>
      <c r="X24" s="36"/>
      <c r="Y24" s="36"/>
      <c r="Z24" s="48"/>
    </row>
    <row r="25" spans="1:26" s="8" customFormat="1" ht="12.75">
      <c r="A25" s="7"/>
      <c r="B25" s="129" t="s">
        <v>183</v>
      </c>
      <c r="C25" s="129"/>
      <c r="D25" s="129"/>
      <c r="E25" s="129"/>
      <c r="F25" s="129"/>
      <c r="G25" s="129"/>
      <c r="H25" s="129"/>
      <c r="I25" s="129"/>
      <c r="J25" s="129"/>
      <c r="K25" s="59" t="s">
        <v>184</v>
      </c>
      <c r="L25" s="60">
        <v>0</v>
      </c>
      <c r="M25" s="60">
        <v>1</v>
      </c>
      <c r="N25" s="60">
        <v>2</v>
      </c>
      <c r="O25" s="60">
        <v>8</v>
      </c>
      <c r="P25" s="60">
        <v>4</v>
      </c>
      <c r="Q25" s="60">
        <v>0</v>
      </c>
      <c r="R25" s="60"/>
      <c r="S25" s="60"/>
      <c r="T25" s="60">
        <f>SUM(L25:S25)</f>
        <v>15</v>
      </c>
      <c r="U25" s="36"/>
      <c r="V25" s="36"/>
      <c r="W25" s="36"/>
      <c r="X25" s="36"/>
      <c r="Y25" s="36"/>
      <c r="Z25" s="48"/>
    </row>
    <row r="26" spans="1:26" ht="12.75">
      <c r="A26" s="6"/>
      <c r="B26" s="61"/>
      <c r="C26" s="67"/>
      <c r="D26" s="67"/>
      <c r="E26" s="67"/>
      <c r="F26" s="67"/>
      <c r="G26" s="67"/>
      <c r="H26" s="67"/>
      <c r="I26" s="67"/>
      <c r="J26" s="67"/>
      <c r="K26" s="67"/>
      <c r="L26" s="63"/>
      <c r="M26" s="63"/>
      <c r="N26" s="63"/>
      <c r="O26" s="63"/>
      <c r="P26" s="63"/>
      <c r="Q26" s="63"/>
      <c r="R26" s="63"/>
      <c r="S26" s="63"/>
      <c r="T26" s="64"/>
      <c r="U26" s="38"/>
      <c r="V26" s="38"/>
      <c r="W26" s="38"/>
      <c r="X26" s="36"/>
      <c r="Y26" s="49"/>
      <c r="Z26" s="50"/>
    </row>
    <row r="27" spans="1:26" ht="12.75">
      <c r="A27" s="6"/>
      <c r="B27" s="130" t="s">
        <v>185</v>
      </c>
      <c r="C27" s="130"/>
      <c r="D27" s="130"/>
      <c r="E27" s="130"/>
      <c r="F27" s="130"/>
      <c r="G27" s="130"/>
      <c r="H27" s="130"/>
      <c r="I27" s="130"/>
      <c r="J27" s="131"/>
      <c r="K27" s="56"/>
      <c r="L27" s="65"/>
      <c r="M27" s="65"/>
      <c r="N27" s="65"/>
      <c r="O27" s="65"/>
      <c r="P27" s="65"/>
      <c r="Q27" s="65"/>
      <c r="R27" s="65"/>
      <c r="S27" s="65"/>
      <c r="T27" s="66"/>
      <c r="U27" s="38"/>
      <c r="V27" s="38"/>
      <c r="W27" s="38"/>
      <c r="X27" s="38"/>
      <c r="Y27" s="49"/>
      <c r="Z27" s="50"/>
    </row>
    <row r="28" spans="1:26" ht="12.75">
      <c r="A28" s="6"/>
      <c r="B28" s="129" t="s">
        <v>139</v>
      </c>
      <c r="C28" s="129"/>
      <c r="D28" s="129"/>
      <c r="E28" s="129"/>
      <c r="F28" s="129"/>
      <c r="G28" s="129"/>
      <c r="H28" s="129"/>
      <c r="I28" s="129"/>
      <c r="J28" s="129"/>
      <c r="K28" s="59" t="s">
        <v>186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/>
      <c r="S28" s="60"/>
      <c r="T28" s="60">
        <f>SUM(L28:S28)</f>
        <v>0</v>
      </c>
      <c r="U28" s="36"/>
      <c r="V28" s="36"/>
      <c r="W28" s="36"/>
      <c r="X28" s="36"/>
      <c r="Y28" s="36"/>
      <c r="Z28" s="50"/>
    </row>
    <row r="29" spans="1:26" ht="12.75">
      <c r="A29" s="6"/>
      <c r="B29" s="129" t="s">
        <v>187</v>
      </c>
      <c r="C29" s="129"/>
      <c r="D29" s="129"/>
      <c r="E29" s="129"/>
      <c r="F29" s="129"/>
      <c r="G29" s="129"/>
      <c r="H29" s="129"/>
      <c r="I29" s="129"/>
      <c r="J29" s="129"/>
      <c r="K29" s="59" t="s">
        <v>188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/>
      <c r="S29" s="60"/>
      <c r="T29" s="60">
        <f>SUM(L29:S29)</f>
        <v>0</v>
      </c>
      <c r="U29" s="36"/>
      <c r="V29" s="36"/>
      <c r="W29" s="36"/>
      <c r="X29" s="36"/>
      <c r="Y29" s="36"/>
      <c r="Z29" s="50"/>
    </row>
    <row r="30" spans="1:26" ht="12.75">
      <c r="A30" s="6"/>
      <c r="B30" s="140"/>
      <c r="C30" s="141"/>
      <c r="D30" s="141"/>
      <c r="E30" s="141"/>
      <c r="F30" s="141"/>
      <c r="G30" s="141"/>
      <c r="H30" s="141"/>
      <c r="I30" s="141"/>
      <c r="J30" s="141"/>
      <c r="K30" s="107"/>
      <c r="L30" s="108"/>
      <c r="M30" s="108"/>
      <c r="N30" s="109"/>
      <c r="O30" s="108"/>
      <c r="P30" s="108"/>
      <c r="Q30" s="108"/>
      <c r="R30" s="108"/>
      <c r="S30" s="108"/>
      <c r="T30" s="110"/>
      <c r="U30" s="51"/>
      <c r="V30" s="52"/>
      <c r="W30" s="52"/>
      <c r="X30" s="51"/>
      <c r="Y30" s="53"/>
      <c r="Z30" s="13"/>
    </row>
    <row r="31" spans="1:26" ht="13.5" customHeight="1">
      <c r="A31" s="6"/>
      <c r="B31" s="133" t="s">
        <v>136</v>
      </c>
      <c r="C31" s="133"/>
      <c r="D31" s="133"/>
      <c r="E31" s="133"/>
      <c r="F31" s="133"/>
      <c r="G31" s="133"/>
      <c r="H31" s="133"/>
      <c r="I31" s="133"/>
      <c r="J31" s="133"/>
      <c r="K31" s="70"/>
      <c r="L31" s="111"/>
      <c r="M31" s="112"/>
      <c r="N31" s="112"/>
      <c r="O31" s="112"/>
      <c r="P31" s="112"/>
      <c r="Q31" s="112"/>
      <c r="R31" s="112"/>
      <c r="S31" s="112"/>
      <c r="T31" s="113"/>
      <c r="U31" s="40"/>
      <c r="V31" s="40"/>
      <c r="W31" s="40"/>
      <c r="X31" s="40"/>
      <c r="Y31" s="40"/>
      <c r="Z31" s="13"/>
    </row>
    <row r="32" spans="1:26" ht="12.75" customHeight="1">
      <c r="A32" s="6"/>
      <c r="B32" s="132" t="s">
        <v>189</v>
      </c>
      <c r="C32" s="132"/>
      <c r="D32" s="132"/>
      <c r="E32" s="132"/>
      <c r="F32" s="132"/>
      <c r="G32" s="132"/>
      <c r="H32" s="132"/>
      <c r="I32" s="132"/>
      <c r="J32" s="132"/>
      <c r="K32" s="59" t="s">
        <v>190</v>
      </c>
      <c r="L32" s="114">
        <f>L20+L24</f>
        <v>73</v>
      </c>
      <c r="M32" s="114">
        <f aca="true" t="shared" si="0" ref="M32:T32">M20+M24</f>
        <v>61</v>
      </c>
      <c r="N32" s="114">
        <f t="shared" si="0"/>
        <v>29</v>
      </c>
      <c r="O32" s="114">
        <f t="shared" si="0"/>
        <v>70</v>
      </c>
      <c r="P32" s="114">
        <f t="shared" si="0"/>
        <v>27</v>
      </c>
      <c r="Q32" s="114">
        <f t="shared" si="0"/>
        <v>3</v>
      </c>
      <c r="R32" s="114">
        <f t="shared" si="0"/>
        <v>0</v>
      </c>
      <c r="S32" s="114">
        <f t="shared" si="0"/>
        <v>0</v>
      </c>
      <c r="T32" s="114">
        <f t="shared" si="0"/>
        <v>263</v>
      </c>
      <c r="U32" s="37"/>
      <c r="V32" s="37"/>
      <c r="W32" s="37"/>
      <c r="X32" s="37"/>
      <c r="Y32" s="37"/>
      <c r="Z32" s="13"/>
    </row>
    <row r="33" spans="1:26" ht="13.5" customHeight="1">
      <c r="A33" s="6"/>
      <c r="B33" s="132" t="s">
        <v>191</v>
      </c>
      <c r="C33" s="132"/>
      <c r="D33" s="132"/>
      <c r="E33" s="132"/>
      <c r="F33" s="132"/>
      <c r="G33" s="132"/>
      <c r="H33" s="132"/>
      <c r="I33" s="132"/>
      <c r="J33" s="132"/>
      <c r="K33" s="59" t="s">
        <v>192</v>
      </c>
      <c r="L33" s="114">
        <f>L21+L25</f>
        <v>328</v>
      </c>
      <c r="M33" s="114">
        <f aca="true" t="shared" si="1" ref="M33:T33">M21+M25</f>
        <v>178</v>
      </c>
      <c r="N33" s="114">
        <f t="shared" si="1"/>
        <v>89</v>
      </c>
      <c r="O33" s="114">
        <f t="shared" si="1"/>
        <v>250</v>
      </c>
      <c r="P33" s="114">
        <f t="shared" si="1"/>
        <v>76</v>
      </c>
      <c r="Q33" s="114">
        <f t="shared" si="1"/>
        <v>3</v>
      </c>
      <c r="R33" s="114">
        <f t="shared" si="1"/>
        <v>0</v>
      </c>
      <c r="S33" s="114">
        <f t="shared" si="1"/>
        <v>0</v>
      </c>
      <c r="T33" s="114">
        <f t="shared" si="1"/>
        <v>924</v>
      </c>
      <c r="U33" s="37"/>
      <c r="V33" s="37"/>
      <c r="W33" s="37"/>
      <c r="X33" s="37"/>
      <c r="Y33" s="37"/>
      <c r="Z33" s="13"/>
    </row>
    <row r="34" spans="21:26" ht="12.75">
      <c r="U34" s="13"/>
      <c r="V34" s="13"/>
      <c r="W34" s="13"/>
      <c r="X34" s="13"/>
      <c r="Y34" s="13"/>
      <c r="Z34" s="13"/>
    </row>
    <row r="35" spans="1:26" ht="12.75" customHeight="1">
      <c r="A35" s="6"/>
      <c r="B35" s="17" t="s">
        <v>193</v>
      </c>
      <c r="C35" s="13"/>
      <c r="D35" s="13"/>
      <c r="E35" s="13"/>
      <c r="F35" s="13"/>
      <c r="G35" s="13"/>
      <c r="H35" s="13"/>
      <c r="I35" s="13"/>
      <c r="J35" s="13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42"/>
      <c r="V35" s="42"/>
      <c r="W35" s="42"/>
      <c r="X35" s="42"/>
      <c r="Y35" s="42"/>
      <c r="Z35" s="13"/>
    </row>
    <row r="36" spans="1:26" ht="12.7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42"/>
      <c r="V36" s="42"/>
      <c r="W36" s="42"/>
      <c r="X36" s="42"/>
      <c r="Y36" s="42"/>
      <c r="Z36" s="13"/>
    </row>
    <row r="37" spans="1:26" ht="12.75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5"/>
      <c r="N37" s="15"/>
      <c r="O37" s="15"/>
      <c r="P37" s="15"/>
      <c r="Q37" s="15"/>
      <c r="R37" s="15"/>
      <c r="S37" s="15"/>
      <c r="T37" s="15"/>
      <c r="U37" s="42"/>
      <c r="V37" s="42"/>
      <c r="W37" s="42"/>
      <c r="X37" s="42"/>
      <c r="Y37" s="42"/>
      <c r="Z37" s="13"/>
    </row>
    <row r="38" spans="1:25" ht="12.7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</row>
    <row r="39" spans="1:25" ht="12.75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6"/>
      <c r="Y39" s="16"/>
    </row>
    <row r="40" spans="1:25" ht="12.7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</row>
    <row r="41" spans="1:25" ht="12.75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6"/>
      <c r="Y41" s="16"/>
    </row>
    <row r="42" spans="1:25" ht="12.7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</row>
    <row r="43" spans="1:25" ht="12.75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6"/>
      <c r="Y43" s="16"/>
    </row>
    <row r="44" spans="1:25" ht="12.7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6"/>
      <c r="Y44" s="16"/>
    </row>
    <row r="45" spans="1:25" ht="12.75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6"/>
      <c r="X45" s="16"/>
      <c r="Y45" s="16"/>
    </row>
    <row r="46" spans="1:25" ht="12.75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</row>
    <row r="47" spans="1:25" ht="12.75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</row>
    <row r="48" spans="1:25" ht="12.7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</row>
    <row r="49" spans="1:25" ht="12.75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0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</sheetData>
  <mergeCells count="20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</mergeCells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2007-10-24T16:19:14Z</cp:lastPrinted>
  <dcterms:created xsi:type="dcterms:W3CDTF">2006-09-04T21:37:26Z</dcterms:created>
  <dcterms:modified xsi:type="dcterms:W3CDTF">2007-10-24T16:19:27Z</dcterms:modified>
  <cp:category/>
  <cp:version/>
  <cp:contentType/>
  <cp:contentStatus/>
</cp:coreProperties>
</file>